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55" tabRatio="818" activeTab="3"/>
  </bookViews>
  <sheets>
    <sheet name="ALMACEN" sheetId="1" r:id="rId1"/>
    <sheet name="COMPRAS" sheetId="2" r:id="rId2"/>
    <sheet name="CREDITO" sheetId="3" r:id="rId3"/>
    <sheet name="VENTAS" sheetId="4" r:id="rId4"/>
    <sheet name="COBRANZA" sheetId="5" r:id="rId5"/>
    <sheet name="CONTABILIDAD" sheetId="6" r:id="rId6"/>
    <sheet name="AUDITORIA" sheetId="7" r:id="rId7"/>
    <sheet name="RH" sheetId="8" r:id="rId8"/>
    <sheet name="PUBLICIDAD" sheetId="9" r:id="rId9"/>
    <sheet name="SISTEMAS" sheetId="10" r:id="rId10"/>
  </sheets>
  <definedNames>
    <definedName name="_xlnm._FilterDatabase" localSheetId="0" hidden="1">ALMACEN!$A$1:$P$213</definedName>
    <definedName name="_xlnm._FilterDatabase" localSheetId="1" hidden="1">COMPRAS!$A$1:$O$120</definedName>
    <definedName name="_xlnm._FilterDatabase" localSheetId="2" hidden="1">CREDITO!$A$1:$O$255</definedName>
    <definedName name="_xlnm._FilterDatabase" localSheetId="3" hidden="1">VENTAS!$A$1:$O$117</definedName>
    <definedName name="_xlnm._FilterDatabase" localSheetId="4" hidden="1">COBRANZA!$A$1:$N$98</definedName>
    <definedName name="_xlnm._FilterDatabase" localSheetId="5" hidden="1">CONTABILIDAD!$A$1:$O$375</definedName>
    <definedName name="_xlnm._FilterDatabase" localSheetId="6" hidden="1">AUDITORIA!$A$1:$N$224</definedName>
    <definedName name="_xlnm._FilterDatabase" localSheetId="7" hidden="1">RH!$A$1:$P$44</definedName>
    <definedName name="_xlnm._FilterDatabase" localSheetId="8" hidden="1">PUBLICIDAD!$A$1:$N$14</definedName>
    <definedName name="_xlnm._FilterDatabase" localSheetId="9" hidden="1">SISTEMAS!$A$1:$P$1633</definedName>
  </definedNames>
  <calcPr calcId="144525"/>
</workbook>
</file>

<file path=xl/sharedStrings.xml><?xml version="1.0" encoding="utf-8"?>
<sst xmlns="http://schemas.openxmlformats.org/spreadsheetml/2006/main" count="5212">
  <si>
    <t>Seleccion</t>
  </si>
  <si>
    <t>Area</t>
  </si>
  <si>
    <t>Acceso</t>
  </si>
  <si>
    <t>AccesoPlus</t>
  </si>
  <si>
    <t>Menu</t>
  </si>
  <si>
    <t>Tipo</t>
  </si>
  <si>
    <t>ClaveAccion</t>
  </si>
  <si>
    <t>Areas</t>
  </si>
  <si>
    <t>Riesgo</t>
  </si>
  <si>
    <t>Usuario</t>
  </si>
  <si>
    <t>Perfil</t>
  </si>
  <si>
    <t>Comentarios</t>
  </si>
  <si>
    <t>Asignado</t>
  </si>
  <si>
    <t>Columna</t>
  </si>
  <si>
    <t>Concatenacion</t>
  </si>
  <si>
    <t>Mov.Ventas</t>
  </si>
  <si>
    <t>Procesos|Ventas</t>
  </si>
  <si>
    <t>Formas</t>
  </si>
  <si>
    <t>Venta.frm</t>
  </si>
  <si>
    <t>ALMACEN, COMPRAS, CREDITO, COBRANZA, CONTABILIDAD, AUDITORIA, RH, SISTEMAS</t>
  </si>
  <si>
    <t/>
  </si>
  <si>
    <t>GERAD00001</t>
  </si>
  <si>
    <t>GERAD_GERA</t>
  </si>
  <si>
    <t>Mov.Cxc</t>
  </si>
  <si>
    <t>Procesos|Cuentas por Cobrar</t>
  </si>
  <si>
    <t>Cxc.frm</t>
  </si>
  <si>
    <t>ALMACEN, CREDITO, VENTAS, COBRANZA, CONTABILIDAD, AUDITORIA, SISTEMAS</t>
  </si>
  <si>
    <t>ALTO</t>
  </si>
  <si>
    <t>CONTABILIDAD / VENTAS</t>
  </si>
  <si>
    <t>Mov.Dinero</t>
  </si>
  <si>
    <t>Procesos|Tesoreria</t>
  </si>
  <si>
    <t>Dinero.frm</t>
  </si>
  <si>
    <t>ALMACEN, CREDITO, VENTAS, CONTABILIDAD, AUDITORIA, SISTEMAS</t>
  </si>
  <si>
    <t>ALMACEN</t>
  </si>
  <si>
    <t>Mov.Inventarios</t>
  </si>
  <si>
    <t>Procesos|Inventarios</t>
  </si>
  <si>
    <t>Inv.frm</t>
  </si>
  <si>
    <t>ALMACEN, COMPRAS, CREDITO, VENTAS, COBRANZA, CONTABILIDAD, AUDITORIA, PUBLICIDAD, SISTEMAS</t>
  </si>
  <si>
    <t>Alma R. Bolaños</t>
  </si>
  <si>
    <t>Nuevo</t>
  </si>
  <si>
    <t>Mov.Cxp</t>
  </si>
  <si>
    <t>Procesos|Cuentas por Pagar</t>
  </si>
  <si>
    <t>Cxp.frm</t>
  </si>
  <si>
    <t>ALMACEN, COMPRAS, VENTAS, CONTABILIDAD, AUDITORIA, SISTEMAS</t>
  </si>
  <si>
    <t>Mov.Compras</t>
  </si>
  <si>
    <t>Procesos|Compras</t>
  </si>
  <si>
    <t>Compra.frm</t>
  </si>
  <si>
    <t>ALMACEN, COMPRAS, CONTABILIDAD, AUDITORIA, PUBLICIDAD, SISTEMAS</t>
  </si>
  <si>
    <t>BAJO</t>
  </si>
  <si>
    <t>Exp.Cxc</t>
  </si>
  <si>
    <t>Exp.Cxc|ExplorarSaldos</t>
  </si>
  <si>
    <t>Exploradores|Cuentas por Cobrar|Saldos</t>
  </si>
  <si>
    <t>ExplorarCxcSaldo.frm</t>
  </si>
  <si>
    <t>ALMACEN, CREDITO, CONTABILIDAD, AUDITORIA, SISTEMAS</t>
  </si>
  <si>
    <t>NULO</t>
  </si>
  <si>
    <t>INGRE00004</t>
  </si>
  <si>
    <t>INGRE_GERA</t>
  </si>
  <si>
    <t>Exp.Cxc|ExplorarMovimientos</t>
  </si>
  <si>
    <t>Exploradores|Cuentas por Cobrar|Pendientes</t>
  </si>
  <si>
    <t>ExplorarCxcMov.frm</t>
  </si>
  <si>
    <t>Exp.Cxc|ExplorarAplicacion</t>
  </si>
  <si>
    <t>Exploradores|Cuentas por Cobrar|por Aplicación</t>
  </si>
  <si>
    <t>ExplorarCxcAplica.frm</t>
  </si>
  <si>
    <t>Exp.Cxc|ExplorarEfectivo</t>
  </si>
  <si>
    <t>Exploradores|Cuentas por Cobrar|Saldo a Favor</t>
  </si>
  <si>
    <t>ExplorarCxcEfectivo.frm</t>
  </si>
  <si>
    <t>Exp.Cxc|ExplorarCobranza</t>
  </si>
  <si>
    <t>Exploradores|Cuentas por Cobrar|Cobranza</t>
  </si>
  <si>
    <t>ExplorarCxcCobro.frm</t>
  </si>
  <si>
    <t>Exp.Cxc|RM0935CtesInstituciones</t>
  </si>
  <si>
    <t>Exploradores|Cuentas por Cobrar|RM0935 Clientes de Instituciones</t>
  </si>
  <si>
    <t>RM0935CtesCatInstFrm.frm</t>
  </si>
  <si>
    <t>SIN USO</t>
  </si>
  <si>
    <t>Exp.Cxc|RM936DocsPendEnvCobInst</t>
  </si>
  <si>
    <t>Exploradores|Cuentas por Cobrar|RM0936 Documentos Pendientes de Envio a Cobro Instituciones</t>
  </si>
  <si>
    <t>RM0936DoctosPendEnvioCobroInstitucionesFrm.frm</t>
  </si>
  <si>
    <t>Exp.Cxc|RM0948Coincide</t>
  </si>
  <si>
    <t>Exploradores|Cuentas por Cobrar|RM0948 Análisis de Enteros de Instituciones</t>
  </si>
  <si>
    <t>RM0948CxcAnEntInstFrm.frm</t>
  </si>
  <si>
    <t>Exp.Cxc|RM0949CtrlEnv</t>
  </si>
  <si>
    <t>Exploradores|Cuentas por Cobrar|RM0949 Control de Envíos a Cobros Instituciones</t>
  </si>
  <si>
    <t>RM0949CxcCtrlEnvCobInstFrm.frm</t>
  </si>
  <si>
    <t>COBRANZA</t>
  </si>
  <si>
    <t>Exp.Cxc|MaviExpPrelCob</t>
  </si>
  <si>
    <t>Exploradores|Cuentas por Cobrar|Preliminar De Cobro</t>
  </si>
  <si>
    <t>Expresion</t>
  </si>
  <si>
    <t>../3100Capacitacion/PlugIns\PreliminarCobro.exe</t>
  </si>
  <si>
    <t>COBRANZA MENUDEO, pero hay doble acceso, por eso no esta en cobranza</t>
  </si>
  <si>
    <t>Exp.Cxc|RM0755B</t>
  </si>
  <si>
    <t>Exploradores|Cuentas por Cobrar|RM0755B Auxiliar Saldos de Clientes Instituciones</t>
  </si>
  <si>
    <t>RM0755BCxcForAnaCarteraFrm.frm</t>
  </si>
  <si>
    <t>Exp.Cxc|RM0956</t>
  </si>
  <si>
    <t>Exploradores|Cuentas por Cobrar|RM0956 Envio de Información a Cobro (FIDE, FONACOT)</t>
  </si>
  <si>
    <t>RM0956CxcForEnvInfCobroFrm.frm</t>
  </si>
  <si>
    <t>Exp.Cxc|ExplorarInfEdoCtas</t>
  </si>
  <si>
    <t>Exploradores|Cuentas por Cobrar|RM0946 Informe Estado de Cuentas</t>
  </si>
  <si>
    <t>RM0946CxcInfEdoCtasVisFrm.frm</t>
  </si>
  <si>
    <t>COBRANZA MENUDEO, tiene doble acceso</t>
  </si>
  <si>
    <t>Mov.Gasto</t>
  </si>
  <si>
    <t>Procesos|Gastos</t>
  </si>
  <si>
    <t>Gasto.frm</t>
  </si>
  <si>
    <t>ALMACEN, COMPRAS, CREDITO, VENTAS, COBRANZA, CONTABILIDAD, AUDITORIA, RH, PUBLICIDAD, SISTEMAS</t>
  </si>
  <si>
    <t>Mov.Embarque</t>
  </si>
  <si>
    <t>Procesos|Embarques</t>
  </si>
  <si>
    <t>Embarque.frm</t>
  </si>
  <si>
    <t>ALMACEN, CREDITO, COBRANZA, CONTABILIDAD, AUDITORIA, RH, SISTEMAS</t>
  </si>
  <si>
    <t>EMBARQUES</t>
  </si>
  <si>
    <t>Edson H. Parra</t>
  </si>
  <si>
    <t>Config.Embarque</t>
  </si>
  <si>
    <t>Config.Embarque|Acciones</t>
  </si>
  <si>
    <t>Configurar|Embarques|Acciones</t>
  </si>
  <si>
    <t>EmbarqueAccion.frm</t>
  </si>
  <si>
    <t>ALMACEN, SISTEMAS</t>
  </si>
  <si>
    <t>Acabado</t>
  </si>
  <si>
    <t>Config.Embarque|EmbarqueEstado</t>
  </si>
  <si>
    <t>Configurar|Embarques|Estados</t>
  </si>
  <si>
    <t>EmbarqueEstado.frm</t>
  </si>
  <si>
    <t>Config.Embarque|Ruta</t>
  </si>
  <si>
    <t>Configurar|Embarques|Rutas</t>
  </si>
  <si>
    <t>Ruta.frm</t>
  </si>
  <si>
    <t>Gestoria</t>
  </si>
  <si>
    <t>Config.Embarque|Zona</t>
  </si>
  <si>
    <t>Configurar|Embarques|Zonas</t>
  </si>
  <si>
    <t>Zona.frm</t>
  </si>
  <si>
    <t>Config.Embarque|FormaEnvio</t>
  </si>
  <si>
    <t>Configurar|Embarques|Formas de Envío</t>
  </si>
  <si>
    <t>FormaEnvio.frm</t>
  </si>
  <si>
    <t>Config.Embarque|Vehiculo</t>
  </si>
  <si>
    <t>Configurar|Embarques|Vehiculos</t>
  </si>
  <si>
    <t>Vehiculo.frm</t>
  </si>
  <si>
    <t>Config.Embarque|Causas</t>
  </si>
  <si>
    <t>Configurar|Embarques|Causas</t>
  </si>
  <si>
    <t>Causa.frm</t>
  </si>
  <si>
    <t>Config.Embarque|Tarifas</t>
  </si>
  <si>
    <t>Configurar|Embarques|Tarifas</t>
  </si>
  <si>
    <t>EmbarqueTarifa.frm</t>
  </si>
  <si>
    <t>Config.Embarque|CosteoFleteMAVI|CosteoFleteMAVI</t>
  </si>
  <si>
    <t>Configurar|Embarques|Costeo de Flete|Costeo Flete Parametros</t>
  </si>
  <si>
    <t>CosteoFleteMayoreoMAVI.frm</t>
  </si>
  <si>
    <t>Config.Embarque|CosteoFleteMAVI|ConceptoxRubro</t>
  </si>
  <si>
    <t>Configurar|Embarques|Costeo de Flete|Concepto por Rubro</t>
  </si>
  <si>
    <t>ConceptoPorRubroMAVI.frm</t>
  </si>
  <si>
    <t>Cta.ActivoF</t>
  </si>
  <si>
    <t>Cuentas|Activos Fijos</t>
  </si>
  <si>
    <t>ActivoF.frm</t>
  </si>
  <si>
    <t>ALMACEN, CONTABILIDAD, AUDITORIA, SISTEMAS</t>
  </si>
  <si>
    <t>Desarrollo</t>
  </si>
  <si>
    <t>Mov.ActivoFijo</t>
  </si>
  <si>
    <t>Procesos|Activos Fijos</t>
  </si>
  <si>
    <t>ActivoFijo.frm</t>
  </si>
  <si>
    <t>ALMACEN, CONTABILIDAD, AUDITORIA, RH, SISTEMAS</t>
  </si>
  <si>
    <t>INVENTARIOS</t>
  </si>
  <si>
    <t>Brenda G. Bonales</t>
  </si>
  <si>
    <t>Mov.PuntoVenta</t>
  </si>
  <si>
    <t>Procesos|Punto Venta</t>
  </si>
  <si>
    <t>../3100Capacitacion/PlugIns/PV.exe</t>
  </si>
  <si>
    <t>NULL</t>
  </si>
  <si>
    <t>Mov.AtnClientes</t>
  </si>
  <si>
    <t>Procesos|Atención Clientes</t>
  </si>
  <si>
    <t>Soporte.frm</t>
  </si>
  <si>
    <t>ALMACEN, VENTAS, AUDITORIA, SISTEMAS</t>
  </si>
  <si>
    <t>SERVICIOS</t>
  </si>
  <si>
    <t>Mov.Comisiones</t>
  </si>
  <si>
    <t>Procesos|Resultados Caja</t>
  </si>
  <si>
    <t>Agent.frm</t>
  </si>
  <si>
    <t>ALMACEN, CONTABILIDAD, SISTEMAS</t>
  </si>
  <si>
    <t>ALTA</t>
  </si>
  <si>
    <t>INGRESOS</t>
  </si>
  <si>
    <t>Mov.AtnProveedores</t>
  </si>
  <si>
    <t>Procesos|Atención Proveedores</t>
  </si>
  <si>
    <t>GEROP00001</t>
  </si>
  <si>
    <t>GEROP_GERA</t>
  </si>
  <si>
    <t>Exp.Atn</t>
  </si>
  <si>
    <t>Exp.Atn|ExplorarSoporte|ST</t>
  </si>
  <si>
    <t>Exploradores|Módulos Atención|General|Atención Clientes</t>
  </si>
  <si>
    <t>ExplorarSoporte.frm</t>
  </si>
  <si>
    <t>Exp.Atn|ExplorarSoporte|PROY</t>
  </si>
  <si>
    <t>Exploradores|Módulos Atención|General|Proyectos</t>
  </si>
  <si>
    <t>Exp.Atn|ExplorarSoporte|SI</t>
  </si>
  <si>
    <t>Exploradores|Módulos Atención|General|Servicios Internos</t>
  </si>
  <si>
    <t>Exp.Atn|ExplorarSoporte|STPRO</t>
  </si>
  <si>
    <t>Exploradores|Módulos Atención|General|Atención Proveedores</t>
  </si>
  <si>
    <t>Exp.Atn|ExplorarSoporte|STPER</t>
  </si>
  <si>
    <t>Exploradores|Módulos Atención|General|Atención Personal</t>
  </si>
  <si>
    <t>Exp.Atn|ExplorarSoporteClase|ST</t>
  </si>
  <si>
    <t>Exploradores|Módulos Atención|por Clasificación|Atención Clientes</t>
  </si>
  <si>
    <t>ExplorarSoporteClase.frm</t>
  </si>
  <si>
    <t>Exp.Atn|ExplorarSoporteClase|STPER</t>
  </si>
  <si>
    <t>Exploradores|Módulos Atención|por Clasificación|Atención Personal</t>
  </si>
  <si>
    <t>Mov.ServiciosInternos</t>
  </si>
  <si>
    <t>Procesos|Servicios Internos</t>
  </si>
  <si>
    <t>Exp.Atn|ExplorarSoporteClase|PROY</t>
  </si>
  <si>
    <t>Exploradores|Módulos Atención|por Clasificación|Proyectos</t>
  </si>
  <si>
    <t>Exp.Atn|ExplorarSoporteClase|SI</t>
  </si>
  <si>
    <t>Exploradores|Módulos Atención|por Clasificación|Servicios Internos</t>
  </si>
  <si>
    <t>Exp.Atn|ExplorarSoporteClase|STPRO</t>
  </si>
  <si>
    <t>Exploradores|Módulos Atención|por Clasificación|Atención Proveedores</t>
  </si>
  <si>
    <t>Herramienta.Agenda</t>
  </si>
  <si>
    <t>Herramientas|Agenda</t>
  </si>
  <si>
    <t>../3100Capacitacion/PlugIns/Agenda.exe</t>
  </si>
  <si>
    <t>ALMACEN, COMPRAS, CREDITO, VENTAS, CONTABILIDAD, AUDITORIA, RH, SISTEMAS</t>
  </si>
  <si>
    <t>Herramienta.CosteoFleteMAVI</t>
  </si>
  <si>
    <t>Herramientas|Costeo Flete</t>
  </si>
  <si>
    <t>ProcesarVentaMAVI.frm</t>
  </si>
  <si>
    <t>Mov.ComisionesChoferesMAVI</t>
  </si>
  <si>
    <t>Procesos|Comisiones Choferes</t>
  </si>
  <si>
    <t>ComisionesChoferes.frm</t>
  </si>
  <si>
    <t>ALMACEN, RH, SISTEMAS</t>
  </si>
  <si>
    <t>GERENCIA OPERATIVA</t>
  </si>
  <si>
    <t>Carlos A. Diaz</t>
  </si>
  <si>
    <t>Config.FactorCosteoFletesMAVI</t>
  </si>
  <si>
    <t>Configurar|% Autorización Costeo de Fletes</t>
  </si>
  <si>
    <t>FactorCosteoFleteMAVI.frm</t>
  </si>
  <si>
    <t>Config.ComisionesChoferesMAVI</t>
  </si>
  <si>
    <t>Configurar|Comisiones Choferes</t>
  </si>
  <si>
    <t>Si(Usuario.ModifComisnsChoferesMAVI, Forma(&lt;T&gt;ProductividadEMBMAVI&lt;T&gt;), Forma(&lt;T&gt;ProductividadEMBMAVI&lt;T&gt;))</t>
  </si>
  <si>
    <t>NOMINAS</t>
  </si>
  <si>
    <t>Mov.Pocket</t>
  </si>
  <si>
    <t>Procesos|Escaneo Embarques</t>
  </si>
  <si>
    <t>MaviAlmEmbarqueFisicoSelOpcFrm.frm</t>
  </si>
  <si>
    <t>Mov.ServicasaServicredSucursales</t>
  </si>
  <si>
    <t>Procesos|Servicasa Servicred Ventas</t>
  </si>
  <si>
    <t>MaviServicasaVtasPisoFrm.frm</t>
  </si>
  <si>
    <t>VENTAS PISO</t>
  </si>
  <si>
    <t>Mov.ServicasaServicredCreditoMayoreo</t>
  </si>
  <si>
    <t>Procesos|Servicasa Crédito Mayoreo</t>
  </si>
  <si>
    <t>MaviServicasaCrMayFrm.frm</t>
  </si>
  <si>
    <t>ALMACEN, COMPRAS, CREDITO, VENTAS, SISTEMAS</t>
  </si>
  <si>
    <t>Config.FactorCosteoFletesMagisterio</t>
  </si>
  <si>
    <t>Configurar|% Autorización Costeo de Fletes Magisterio</t>
  </si>
  <si>
    <t>FactorCosteoFleteMagisterio.frm</t>
  </si>
  <si>
    <t>Herramientas.ProcesarEnLote</t>
  </si>
  <si>
    <t>Herramientas|Procesar En Lote</t>
  </si>
  <si>
    <t>ProcesarVenta.frm</t>
  </si>
  <si>
    <t>FACTURACION</t>
  </si>
  <si>
    <t>Herramienta.EmbarcarEnLote</t>
  </si>
  <si>
    <t>Herramientas|Embarcar En Lote</t>
  </si>
  <si>
    <t>DM0134MaviVentaEmbEnLoteFrm.frm</t>
  </si>
  <si>
    <t>FACTU00027</t>
  </si>
  <si>
    <t>FACTU_GERA</t>
  </si>
  <si>
    <t>EXPComp</t>
  </si>
  <si>
    <t>EXPComp|ExplorarCompra</t>
  </si>
  <si>
    <t>Exploradores Mavi|Compras|Compras</t>
  </si>
  <si>
    <t>ExplorarCompra.frm</t>
  </si>
  <si>
    <t>ALMACEN, COMPRAS, CONTABILIDAD, AUDITORIA, SISTEMAS</t>
  </si>
  <si>
    <t>EXPComp|ExplorarCompraD</t>
  </si>
  <si>
    <t>Exploradores Mavi|Compras|Compra (Detalle)</t>
  </si>
  <si>
    <t>ExplorarCompraD.frm</t>
  </si>
  <si>
    <t>EXPComp|ExplorarCompraAcum</t>
  </si>
  <si>
    <t>Exploradores Mavi|Compras|Compras Acumuladas</t>
  </si>
  <si>
    <t>ExplorarCompraAcum.frm</t>
  </si>
  <si>
    <t>EXPComp|ExplorarCompraAcumD</t>
  </si>
  <si>
    <t>Exploradores Mavi|Compras|Compras Acumuladas (Detalle)</t>
  </si>
  <si>
    <t>ExplorarCompraAcumD.frm</t>
  </si>
  <si>
    <t>EXPComp|ExplorarPendiente</t>
  </si>
  <si>
    <t>Exploradores Mavi|Compras|Pendientes</t>
  </si>
  <si>
    <t>ExplorarCompraPendiente.frm</t>
  </si>
  <si>
    <t>EXPComp|ExplorarPendienteD</t>
  </si>
  <si>
    <t>Exploradores Mavi|Compras|Pendientes (Detalle)</t>
  </si>
  <si>
    <t>ExplorarCompraPendienteD.frm</t>
  </si>
  <si>
    <t>EXPComp|CompraPendienteCte</t>
  </si>
  <si>
    <t>Exploradores Mavi|Compras|Pendientes (por Cliente)</t>
  </si>
  <si>
    <t>ExplorarCompraPendienteCte.frm</t>
  </si>
  <si>
    <t>EXPComp|Agenda</t>
  </si>
  <si>
    <t>Exploradores Mavi|Compras|Agenda</t>
  </si>
  <si>
    <t>VerAgenteAgenda.frm</t>
  </si>
  <si>
    <t>EXPCxp</t>
  </si>
  <si>
    <t>EXPCxp|EXPPend</t>
  </si>
  <si>
    <t>Exploradores Mavi|Cuentas por Pagar|Pendiente</t>
  </si>
  <si>
    <t>ExplorarCxpMov.frm</t>
  </si>
  <si>
    <t>ALMACEN, COMPRAS, CONTABILIDAD, SISTEMAS</t>
  </si>
  <si>
    <t>EXPCxp|EXPMovi</t>
  </si>
  <si>
    <t>Exploradores Mavi|Cuentas por Pagar|Movimientos</t>
  </si>
  <si>
    <t>ExplorarCxp.frm</t>
  </si>
  <si>
    <t>EXPGastos</t>
  </si>
  <si>
    <t>EXPGastos|ExplorarGasto</t>
  </si>
  <si>
    <t>Exploradores Mavi|Gastos|Gastos</t>
  </si>
  <si>
    <t>ExplorarGasto.frm</t>
  </si>
  <si>
    <t>EXPGastos|ExplorarGastoD</t>
  </si>
  <si>
    <t>Exploradores Mavi|Gastos|Gastos Detalle (Filtro Clasificaciones)</t>
  </si>
  <si>
    <t>ExplorarGastoD.frm</t>
  </si>
  <si>
    <t>EXPGastos|ExplorarPendienteD</t>
  </si>
  <si>
    <t>Exploradores Mavi|Gastos|Pendientes Detalle</t>
  </si>
  <si>
    <t>ExplorarGastoPendienteD.frm</t>
  </si>
  <si>
    <t>EXPGastos|ExplorarPendientes</t>
  </si>
  <si>
    <t>Exploradores Mavi|Gastos|Pendientes</t>
  </si>
  <si>
    <t>ExplorarGastoPendiente.frm</t>
  </si>
  <si>
    <t>EXPGastos|ExplorarGastoDConcepto</t>
  </si>
  <si>
    <t>Exploradores Mavi|Gastos|Gastos Detalle (Filtro Concepto)</t>
  </si>
  <si>
    <t>ExplorarGastoDConcepto.frm</t>
  </si>
  <si>
    <t>EXPEmbarq</t>
  </si>
  <si>
    <t>EXPEmbarq|Xcliente</t>
  </si>
  <si>
    <t>Exploradores Mavi|Embarques|Embarcar (por Cliente)</t>
  </si>
  <si>
    <t>ExplorarEmbarqueCliente.frm</t>
  </si>
  <si>
    <t>EXPInvent</t>
  </si>
  <si>
    <t>EXPInvent|ListasArticulos</t>
  </si>
  <si>
    <t>Exploradores Mavi|Inventarios|Lista de Artículos Disponibles (Detalle)</t>
  </si>
  <si>
    <t>RM0970ArtListaDisponibleFrm.frm</t>
  </si>
  <si>
    <t>ALMACEN, COMPRAS, VENTAS, AUDITORIA, SISTEMAS</t>
  </si>
  <si>
    <t>EXPInvent|Inventario</t>
  </si>
  <si>
    <t>Exploradores Mavi|Inventarios|Inventario Series/Lotes</t>
  </si>
  <si>
    <t>ExplorarInvSerieLote.frm</t>
  </si>
  <si>
    <t>EXPInvent|RM1110FaltInv|DiasFrm</t>
  </si>
  <si>
    <t>Exploradores Mavi|Inventarios|RM1110 Faltantes Inventario|RM1110 Ajuste Dias</t>
  </si>
  <si>
    <t>RM1110DiasFrm.frm</t>
  </si>
  <si>
    <t>EXPInvent|RM1110FaltInv|No_AjustesCorreoFrm</t>
  </si>
  <si>
    <t>Exploradores Mavi|Inventarios|RM1110 Faltantes Inventario|RM1110 Envio de Correos por numero de ajustes</t>
  </si>
  <si>
    <t>RM1110No_AjustesCorreoFrm.frm</t>
  </si>
  <si>
    <t>EXPInvent|RM1110FaltInv|EmailAjustesFrm</t>
  </si>
  <si>
    <t>Exploradores Mavi|Inventarios|RM1110 Faltantes Inventario|RM1110 Email Ajustes</t>
  </si>
  <si>
    <t>RM1110EmailAjustesFrm.frm</t>
  </si>
  <si>
    <t>EXPInvent|RM1110FaltInv|FaltInvVendFrm</t>
  </si>
  <si>
    <t>Exploradores Mavi|Inventarios|RM1110 Faltantes Inventario|RM1110 Faltantes Inventario</t>
  </si>
  <si>
    <t>RM1110FaltInvVendFrm.frm</t>
  </si>
  <si>
    <t>EXPInvent|DM0320Ubicacion</t>
  </si>
  <si>
    <t>Exploradores Mavi|Inventarios|DM0320 Ubicación</t>
  </si>
  <si>
    <t>DM0320UbicacionFrm.frm</t>
  </si>
  <si>
    <t>EXPEmbarq|Xvehiculo</t>
  </si>
  <si>
    <t>Exploradores Mavi|Embarques|Embarcar (por Vehículo)</t>
  </si>
  <si>
    <t>ExplorarEmbarqueVehiculo.frm</t>
  </si>
  <si>
    <t>EXPTesoreria</t>
  </si>
  <si>
    <t>EXPTesoreria|ExplorarSaldos</t>
  </si>
  <si>
    <t>Exploradores Mavi|Tesoreria|Saldos</t>
  </si>
  <si>
    <t>Si(General.Cambios, Forma(&lt;T&gt;ExplorarCambioDinero&lt;T&gt;), Forma(&lt;T&gt;ExplorarDinero&lt;T&gt;))</t>
  </si>
  <si>
    <t>TESORERIA</t>
  </si>
  <si>
    <t>EXPTesoreria|Modulo</t>
  </si>
  <si>
    <t>Exploradores Mavi|Tesoreria|Movimientos</t>
  </si>
  <si>
    <t>ExplorarDineroModulo.frm</t>
  </si>
  <si>
    <t>EXPTesoreria|LEB</t>
  </si>
  <si>
    <t>Exploradores Mavi|Tesoreria|LEB</t>
  </si>
  <si>
    <t>RM1098LEBFrm.frm</t>
  </si>
  <si>
    <t>EXPVentas</t>
  </si>
  <si>
    <t>EXPVentas|Vent</t>
  </si>
  <si>
    <t>Exploradores Mavi|Ventas|Ventas</t>
  </si>
  <si>
    <t>ExplorarVenta.frm</t>
  </si>
  <si>
    <t>ALMACEN, COMPRAS, CREDITO, VENTAS, COBRANZA, CONTABILIDAD, AUDITORIA, RH, SISTEMAS</t>
  </si>
  <si>
    <t>EXPVentas|VentDet</t>
  </si>
  <si>
    <t>Exploradores Mavi|Ventas|Ventas  (Detalle)</t>
  </si>
  <si>
    <t>ExplorarVentaD.frm</t>
  </si>
  <si>
    <t>EXPVentas|PendientDet</t>
  </si>
  <si>
    <t>Exploradores Mavi|Ventas|Pendientes (Detalle)</t>
  </si>
  <si>
    <t>ExplorarVentaPendienteD.frm</t>
  </si>
  <si>
    <t>EXPVentas|PendientCliente</t>
  </si>
  <si>
    <t>Exploradores Mavi|Ventas|Pendentes por Cliente (Detalle)</t>
  </si>
  <si>
    <t>ExplorarVentaPendienteCte.frm</t>
  </si>
  <si>
    <t>EXPVentas|RM0907</t>
  </si>
  <si>
    <t>Exploradores Mavi|Ventas|Simulador Refinanciamientos</t>
  </si>
  <si>
    <t>RM0907MaviSimRefinanciamientofrm.frm</t>
  </si>
  <si>
    <t>EXPActiFij</t>
  </si>
  <si>
    <t>Exploradores Mavi|Activos Fijos</t>
  </si>
  <si>
    <t>ExplorarActivoF.frm</t>
  </si>
  <si>
    <t>EXPAgente</t>
  </si>
  <si>
    <t>Exploradores Mavi|Agente</t>
  </si>
  <si>
    <t>ExplorarAgente.frm</t>
  </si>
  <si>
    <t>ALMACEN, CREDITO, CONTABILIDAD, SISTEMAS</t>
  </si>
  <si>
    <t>EXPAlmacen</t>
  </si>
  <si>
    <t>Exploradores Mavi|Almacenes</t>
  </si>
  <si>
    <t>ExplorarAlm.frm</t>
  </si>
  <si>
    <t>EXPArticulo</t>
  </si>
  <si>
    <t>Exploradores Mavi|Articulo</t>
  </si>
  <si>
    <t>ExplorarArt.frm</t>
  </si>
  <si>
    <t>ALMACEN, COMPRAS, AUDITORIA, SISTEMAS</t>
  </si>
  <si>
    <t>EXPClienGenr</t>
  </si>
  <si>
    <t>Exploradores Mavi|Clientes Generales</t>
  </si>
  <si>
    <t>ExplorarCte.frm</t>
  </si>
  <si>
    <t>EXPPrelCobro</t>
  </si>
  <si>
    <t>Exploradores Mavi|Preliminar de Cobro</t>
  </si>
  <si>
    <t>ALMACEN, COMPRAS, CREDITO, VENTAS, COBRANZA, CONTABILIDAD, AUDITORIA, SISTEMAS</t>
  </si>
  <si>
    <t>EXPHistCostFlete</t>
  </si>
  <si>
    <t>Exploradores Mavi|Historial de Costeo Fletes (RM0096)</t>
  </si>
  <si>
    <t>MaviCostFletFRM.frm</t>
  </si>
  <si>
    <t>EXPProve</t>
  </si>
  <si>
    <t>Exploradores Mavi|Proveedores</t>
  </si>
  <si>
    <t>ExplorarProv.frm</t>
  </si>
  <si>
    <t>Mov.PocketRecibos</t>
  </si>
  <si>
    <t>Procesos|Escaneo Recibos</t>
  </si>
  <si>
    <t>DM0184PocketMovimientoPrincipalFrm.frm</t>
  </si>
  <si>
    <t>MEDIO</t>
  </si>
  <si>
    <t>EXPResultCaja</t>
  </si>
  <si>
    <t>Exploradores Mavi|Resultados Caja</t>
  </si>
  <si>
    <t>ExplorarAgent.frm</t>
  </si>
  <si>
    <t>Cta.Productos</t>
  </si>
  <si>
    <t>Cuentas|Productos</t>
  </si>
  <si>
    <t>Art.frm</t>
  </si>
  <si>
    <t>ALMACEN, COBRANZA, PUBLICIDAD, SISTEMAS</t>
  </si>
  <si>
    <t>INVENTARIOS/COBRANZA</t>
  </si>
  <si>
    <t>Config.FactorSeguroFletesMAVI</t>
  </si>
  <si>
    <t>Configurar|Factor Seguro Fletes</t>
  </si>
  <si>
    <t>DM0158EMBFACTORSEGUROFLETEFRM.frm</t>
  </si>
  <si>
    <t>EXPDM0174EmbarquesPiso</t>
  </si>
  <si>
    <t>Procesos|Embarques Piso</t>
  </si>
  <si>
    <t>DM0174EmbPisoFrm.frm</t>
  </si>
  <si>
    <t>ALMACEN, VENTAS, AUDITORIA</t>
  </si>
  <si>
    <t>Herramienta.DM0213CatalogoVehiculosProveedores</t>
  </si>
  <si>
    <t>Herramientas|DM0213 Catalogo Vehiculos-Proveedores</t>
  </si>
  <si>
    <t>DM0213ConsultaFinalFrm.frm</t>
  </si>
  <si>
    <t>VEHICULO</t>
  </si>
  <si>
    <t>Herramienta.RM1074ListaArtCbFrm</t>
  </si>
  <si>
    <t>Herramientas|RM1074 Buscador codigos de barra articulos</t>
  </si>
  <si>
    <t>RM1074ListaArtCbFrm.frm</t>
  </si>
  <si>
    <t>ALMACEN, AUDITORIA</t>
  </si>
  <si>
    <t>Herramienta.DM0226InvMov</t>
  </si>
  <si>
    <t>Herramientas|Solicitud Inventario</t>
  </si>
  <si>
    <t>DM0226FlujoPapeFrm.frm</t>
  </si>
  <si>
    <t>Herramienta.DM0239DistrAuto</t>
  </si>
  <si>
    <t>Herramientas|Distribucion Automatica</t>
  </si>
  <si>
    <t>DM0239DistribucionAutomaticaFrm.frm</t>
  </si>
  <si>
    <t>DISTRIBUCION</t>
  </si>
  <si>
    <t>Herramienta.DM0247HerrCalzado</t>
  </si>
  <si>
    <t>Herramientas|DM0247 Herramienta Cambio Calzado</t>
  </si>
  <si>
    <t>DM0247HerramientaCambioCalzadoFrm.frm</t>
  </si>
  <si>
    <t>ALMACEN, VENTAS</t>
  </si>
  <si>
    <t>Herramienta.DM0269OrdenadorRutaReparto</t>
  </si>
  <si>
    <t>Herramientas|Ordenador ruta de reparto</t>
  </si>
  <si>
    <t>DM0269OrdenadorRutaDeRepartoFrm.frm</t>
  </si>
  <si>
    <t>Luis A. Peña</t>
  </si>
  <si>
    <t>Herramienta.SELP</t>
  </si>
  <si>
    <t>Herramientas|SELP</t>
  </si>
  <si>
    <t>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</t>
  </si>
  <si>
    <t>Herramienta.DM0307CitasProveedores</t>
  </si>
  <si>
    <t>Herramientas|Citas de Proveedores</t>
  </si>
  <si>
    <t>DM0307CitasProveedoresFrm.frm</t>
  </si>
  <si>
    <t>ALMACEN, COMPRAS</t>
  </si>
  <si>
    <t>Mov.PuntoVentaMavi</t>
  </si>
  <si>
    <t>Procesos|Punto de Venta</t>
  </si>
  <si>
    <t>../3100Capacitacion/PlugIns\PuntoVenta\PuntoVenta.exe</t>
  </si>
  <si>
    <t>ALMACEN, CREDITO, VENTAS, AUDITORIA, SISTEMAS</t>
  </si>
  <si>
    <t>Herramienta.AgrupadorDeAlmacenes</t>
  </si>
  <si>
    <t>Herramientas|Agrupador de Almacenes</t>
  </si>
  <si>
    <t>../3100Capacitacion/PlugIns\AgrupadorDeAlmacenes\AgrupadorDeAlmacenes.exe</t>
  </si>
  <si>
    <t>Herramientas.ImprimirCFD</t>
  </si>
  <si>
    <t>Codigo comentado</t>
  </si>
  <si>
    <t>Config.EmbarqueVehic</t>
  </si>
  <si>
    <t>Config.EmbarqueVehic|Vehiculo</t>
  </si>
  <si>
    <t>DOBLE</t>
  </si>
  <si>
    <t>VEHIC00033</t>
  </si>
  <si>
    <t>Dupicado aqui mismo en almacen. No lo reconocio y lo comlete a mano</t>
  </si>
  <si>
    <t>EXPEnvarq</t>
  </si>
  <si>
    <t>Herramienta.Embarques</t>
  </si>
  <si>
    <t>Herramienta.Embarques|AsistenteGeneral</t>
  </si>
  <si>
    <t>Herramientas|Embarques|Asistente Embarques</t>
  </si>
  <si>
    <t>EmbarqueAsistenteGeneral.frm</t>
  </si>
  <si>
    <t>No lo reconocio y lo comlete a mano</t>
  </si>
  <si>
    <t>Herramienta.DM0242EscanInv</t>
  </si>
  <si>
    <t>No existe en el meni</t>
  </si>
  <si>
    <t>Herramienta.ACW00042FichaTecnica</t>
  </si>
  <si>
    <t>Ficha técnica</t>
  </si>
  <si>
    <t>Ejecutar(&lt;T&gt;PlugIns\FichasTecnicasxArt\FichasTecnicasSIP.exe &lt;T&gt;+ usuario)</t>
  </si>
  <si>
    <t>Esta directo en el menu</t>
  </si>
  <si>
    <t>MaviAbaRecUnidProvsRep</t>
  </si>
  <si>
    <t>Inventarios Mavi|RM064 Recepción de Unidades de Proveedores</t>
  </si>
  <si>
    <t>Reportes</t>
  </si>
  <si>
    <t>MaviAbaRecUnidProvsFrm.frm</t>
  </si>
  <si>
    <t>MaviAlmReporteResumenCapturaServiciosRep</t>
  </si>
  <si>
    <t>Inventarios Mavi|RM857 RETORNO DE SERVICIOS</t>
  </si>
  <si>
    <t>MaviAlmReporteResumenCapturaServiciosFrm.frm</t>
  </si>
  <si>
    <t>SERVI00034</t>
  </si>
  <si>
    <t>SERVI_GERA</t>
  </si>
  <si>
    <t>MaviGerAdmRelDoctosCajaChicaRep</t>
  </si>
  <si>
    <t>Gastos Mavi|RM262 Relación de Documentos de Caja Chica</t>
  </si>
  <si>
    <t>MaviGerAdmRelDoctosCajaChicaFrm.frm</t>
  </si>
  <si>
    <t>GCIA ADMVA CD</t>
  </si>
  <si>
    <t>MaviGerSeriesEmbarcadasRep</t>
  </si>
  <si>
    <t>Embarques Mavi|RM897 Series Embarcadas</t>
  </si>
  <si>
    <t>MaviGerSeriesEmbarcadasFrm.frm</t>
  </si>
  <si>
    <t>MaviSalidaAlmacen</t>
  </si>
  <si>
    <t>Inventarios Mavi|RELACION DE SALIDAS DE ALMACEN</t>
  </si>
  <si>
    <t>MAVIRelacionSalidasAlm.frm</t>
  </si>
  <si>
    <t>PAPEL00016</t>
  </si>
  <si>
    <t>PAPEL_GERA</t>
  </si>
  <si>
    <t>PAPELERIA</t>
  </si>
  <si>
    <t>MaviVentServicredXEquipoRep</t>
  </si>
  <si>
    <t>Ventas Externas Mavi|RM002 Servicred Por Equipo</t>
  </si>
  <si>
    <t>MaviVentServicredXEquipoFrm.frm</t>
  </si>
  <si>
    <t>ALMACEN, AUDITORIA, SISTEMAS</t>
  </si>
  <si>
    <t>RM0029ProcesoOrdServRep</t>
  </si>
  <si>
    <t>Servicios Mavi|RM029 Orden de Servicio</t>
  </si>
  <si>
    <t>RM0029ProcesoOrdServFrm.frm</t>
  </si>
  <si>
    <t>RM0078ConGaVehiDesREP</t>
  </si>
  <si>
    <t>Gastos Mavi|RM0078 Control de Gastos Vehiculares Desglosado</t>
  </si>
  <si>
    <t>RM0078ConGaVehiFRM.frm</t>
  </si>
  <si>
    <t>VEHICULOS</t>
  </si>
  <si>
    <t>rm0042TopXMarcaRep</t>
  </si>
  <si>
    <t>Servicios|RM042 Top por Marcas</t>
  </si>
  <si>
    <t>RM0042TopXMarcaFrm.frm</t>
  </si>
  <si>
    <t>INVEN00002</t>
  </si>
  <si>
    <t>INVEN_GERA</t>
  </si>
  <si>
    <t>RM0239AInvListexistAlmRep</t>
  </si>
  <si>
    <t>Inventarios Mavi|RM239A Listado Existencias por Almacén</t>
  </si>
  <si>
    <t>RM0239AInvListExistAlm2Frm.frm</t>
  </si>
  <si>
    <t>ALMACEN, COBRANZA, CONTABILIDAD, SISTEMAS</t>
  </si>
  <si>
    <t>RM0402RelRecFacYNotVenRep</t>
  </si>
  <si>
    <t>Vtas Generales Mavi|RM0402 Relación de Recepción de Facturas y o Notas de Venta</t>
  </si>
  <si>
    <t>RM0402RelRecFacYNotVenFrm.frm</t>
  </si>
  <si>
    <t>ALMACEN, CREDITO, AUDITORIA, SISTEMAS</t>
  </si>
  <si>
    <t>RM0256DisProductosUnicosRep</t>
  </si>
  <si>
    <t>Inventarios Mavi|RM0256 Listado de Productos Unicos</t>
  </si>
  <si>
    <t>RM0256SucursalFrm.frm</t>
  </si>
  <si>
    <t>RM0479GtosEstActuFacGtosRep</t>
  </si>
  <si>
    <t>Gastos Mavi|RM0479 Situación Actual Facturas de Gastos</t>
  </si>
  <si>
    <t>RM0479GtosEstActuFacGtosFrm.frm</t>
  </si>
  <si>
    <t>CMIND00012</t>
  </si>
  <si>
    <t>CMIND_GERA</t>
  </si>
  <si>
    <t>GASTOS</t>
  </si>
  <si>
    <t>RM0755AnalisisDeCarteraRep</t>
  </si>
  <si>
    <t>CXC Generales Mavi|RM755 Análisis de Cartera</t>
  </si>
  <si>
    <t>RM0755AnalisisDeCarteraFrm.frm</t>
  </si>
  <si>
    <t>ALMACEN, COMPRAS, CREDITO, CONTABILIDAD, AUDITORIA, SISTEMAS</t>
  </si>
  <si>
    <t>RM0900NumSerieArtsRep</t>
  </si>
  <si>
    <t>Inventarios Mavi|RM0900 Números de Serie de Artículos</t>
  </si>
  <si>
    <t>RM0858GerEstadisticoEscaneorespaldo3Rep</t>
  </si>
  <si>
    <t>Embarques Mavi|RM858 Estadistico Escaneo</t>
  </si>
  <si>
    <t>RM0858GerEstadisticaEscaneoRespaldoFrm.frm</t>
  </si>
  <si>
    <t>RM0986MaviMantenimientoRep</t>
  </si>
  <si>
    <t>Activos Fijos Mavi|RM0986 Mantenimiento Activos Fijos</t>
  </si>
  <si>
    <t>RM0986MaviMantenimientoFrm.frm</t>
  </si>
  <si>
    <t>RM0996DIMAperturacajasREP</t>
  </si>
  <si>
    <t>Finanzas Mavi|RM0996 Aperturas de Cajas</t>
  </si>
  <si>
    <t>RM1039KardexPrincipalRep</t>
  </si>
  <si>
    <t>Vtas Generales Mavi|RM1039 Kardex Monedero</t>
  </si>
  <si>
    <t>RM1039MonPrincipalFrm.frm</t>
  </si>
  <si>
    <t>ALMACEN, VENTAS, COBRANZA, CONTABILIDAD, AUDITORIA, SISTEMAS</t>
  </si>
  <si>
    <t>RM1062MovimientosconSaldoRep</t>
  </si>
  <si>
    <t>CXC Generales Mavi|RM1062Movimientos de Contado Con Saldo</t>
  </si>
  <si>
    <t>RM1062MovimientossaldoPrincipalfrm.frm</t>
  </si>
  <si>
    <t>RM1096MaximosyMinimosInsumosRep</t>
  </si>
  <si>
    <t>Inventarios MAVI|RM1096 Maximos Y Minimos Insumos</t>
  </si>
  <si>
    <t>RM1096MaxyMinInsumosFrm.frm</t>
  </si>
  <si>
    <t>RM1155ReporteAsistenciasRep</t>
  </si>
  <si>
    <t>Reporte de Asistencias</t>
  </si>
  <si>
    <t>RM1155ReporteAsistenciasFrm.frm</t>
  </si>
  <si>
    <t>RM1172AlmacenesRep</t>
  </si>
  <si>
    <t>Inventarios Mavi|RM1172A Reporte de Almacenes</t>
  </si>
  <si>
    <t>RM1172AlmacenesFrm.frm</t>
  </si>
  <si>
    <t>RM1172RepAjustesHerramientaCalzadorep</t>
  </si>
  <si>
    <t>Inventarios Mavi|RM1172 Reporte De Ajuste de Calzado</t>
  </si>
  <si>
    <t>RM1172RepAjusteCalzadoFrm.frm</t>
  </si>
  <si>
    <t>RM1189AnalisisDeVentasRep</t>
  </si>
  <si>
    <t>Distribucion Mavi|RM1189 Análisis de Ventas</t>
  </si>
  <si>
    <t>RM1189ConfiguracionRepFrm.frm</t>
  </si>
  <si>
    <t>DM0209CXCCancelacionReporteRep</t>
  </si>
  <si>
    <t>CXC Generales Mavi|DM0209 Cancelación de Recibos de Cajas</t>
  </si>
  <si>
    <t>DM0209CXCValidaUsuarioReporteFrm.frm</t>
  </si>
  <si>
    <t>ALMACEN, CREDITO, AUDITORIA</t>
  </si>
  <si>
    <t>MaviAlmReporteResumenRetEmbarqFisicoRep</t>
  </si>
  <si>
    <t>Inventarios Mavi|RM828  Retorno de Mercancia</t>
  </si>
  <si>
    <t>MaviAlmReporteResumenRetEmbarqFisicoFrm.frm</t>
  </si>
  <si>
    <t>MaviConsulExistAlmacenFactRep</t>
  </si>
  <si>
    <t>Distribucion Mavi|RM253 Consulta Existencias Almacén para Facturar</t>
  </si>
  <si>
    <t>MaviConsulExistAlmacenFactFrm.frm</t>
  </si>
  <si>
    <t>RM0133ACxCMayInvCheqxCteyFechaRep</t>
  </si>
  <si>
    <t>CXC Mayoreo Mavi|RM0133A Inventario de Cheques por Cliente y Fecha</t>
  </si>
  <si>
    <t>RM0133ACxCMayInvCheqxCteyFechaFrm.frm</t>
  </si>
  <si>
    <t>COBRANZA MAYOREO</t>
  </si>
  <si>
    <t>RM0188ComRelVtasApoyoRep</t>
  </si>
  <si>
    <t>Vtas Generales Mavi|RM0188 Relación de Ventas con apoyo</t>
  </si>
  <si>
    <t>RM0188ComRelVtasApoyoFrm.frm</t>
  </si>
  <si>
    <t>RM0238BINVConAuxMovimientosRep</t>
  </si>
  <si>
    <t>Inventarios Mavi|RM0238B Consulta Auxiliar de Movimientos Inventario (Kardex)</t>
  </si>
  <si>
    <t>RM0238BConAuxMovimientosInvFrm.frm</t>
  </si>
  <si>
    <t>ALMACEN, VENTAS, COBRANZA, AUDITORIA, SISTEMAS</t>
  </si>
  <si>
    <t>RM0238ConAuxMovimientosInvRep</t>
  </si>
  <si>
    <t>Inventarios Mavi|RM238 Consulta Auxiliar de Movimientos Inventario</t>
  </si>
  <si>
    <t>RM0238ConAuxMovimientosInvFrm.frm</t>
  </si>
  <si>
    <t>RM0239InvListexistAlmRep</t>
  </si>
  <si>
    <t>Inventarios Mavi|RM239 Listado Existencias por Almacén</t>
  </si>
  <si>
    <t>RM0239InvListExistAlm2Frm.frm</t>
  </si>
  <si>
    <t>ALMACEN, COMPRAS, VENTAS, COBRANZA, AUDITORIA, PUBLICIDAD, SISTEMAS</t>
  </si>
  <si>
    <t>RM0229FactRutaRepartoRep</t>
  </si>
  <si>
    <t>Embarques Mavi|RM0229 Ruta de Reparto</t>
  </si>
  <si>
    <t>RM0229FactRutaRepartoFrm.frm</t>
  </si>
  <si>
    <t>RM0240InvListExistAlmProformaRep</t>
  </si>
  <si>
    <t>Inventarios Mavi|RM240 Proforma de Inventario Fisico</t>
  </si>
  <si>
    <t>RM0240InvListExistAlmProformaFrm.frm</t>
  </si>
  <si>
    <t>RM0255AResurtidoRep</t>
  </si>
  <si>
    <t>Distribucion Mavi|RM255A Resurtido a Sucursales con Artículos Nuevos</t>
  </si>
  <si>
    <t>RM0255AEspecificarAlmacenFrm.frm</t>
  </si>
  <si>
    <t>RM0291AVtasPsoRelVtasxAgteRep</t>
  </si>
  <si>
    <t>RM0291-A  Relacion de Ventas Por Agente</t>
  </si>
  <si>
    <t>RM0291MaviVtasPsoRelVtasxTdaRep</t>
  </si>
  <si>
    <t>RM0291 Relación de Ventas Por Tienda</t>
  </si>
  <si>
    <t>ALMACEN, CONTABILIDAD</t>
  </si>
  <si>
    <t>RM0442SrviProgManttoRep</t>
  </si>
  <si>
    <t>Activos Fijos Mavi|RM0442 Programa de Mantenimiento</t>
  </si>
  <si>
    <t>RM0442SrviProgManttoFrm.frm</t>
  </si>
  <si>
    <t>RM0474GtosConcMagViaticosRep</t>
  </si>
  <si>
    <t>Gastos Mavi|RM0474 Concentrado Magisterio</t>
  </si>
  <si>
    <t>RM0474GtosConcMagViaticosFrm.frm</t>
  </si>
  <si>
    <t>RM1044AMONEDEROSNOENTREGREP</t>
  </si>
  <si>
    <t>Vtas Generales Mavi|RM1044a Tarjetas No Entregadas</t>
  </si>
  <si>
    <t>RM1044FiltrosMonederofrm.frm</t>
  </si>
  <si>
    <t>RM1068CatalogoSucAlmVtasInstrep</t>
  </si>
  <si>
    <t>Distribucion Mavi|&lt;T&gt;RM1068Catalogo de Sucursales/Almacenes Ventas Instituciones&lt;T&gt;</t>
  </si>
  <si>
    <t>RM1068SeleccionSucAlmVtasInstfrm.frm</t>
  </si>
  <si>
    <t>RM1103RepSolMciaXSucRep</t>
  </si>
  <si>
    <t>Distribucion Mavi|RM1103 reporte Solicitudes Mercancia X Sucursal</t>
  </si>
  <si>
    <t>RM1103ReporteSolicitudMercFrm.frm</t>
  </si>
  <si>
    <t>DM0213PrincipalMenurep</t>
  </si>
  <si>
    <t>Embarques Mavi|Catalogo Vehiculos-Proveedores</t>
  </si>
  <si>
    <t>DM0213FormMainFrm.frm</t>
  </si>
  <si>
    <t>ALMACEN, CONTABILIDAD, AUDITORIA</t>
  </si>
  <si>
    <t>DM0242AuxDialogRep</t>
  </si>
  <si>
    <t>Inventarios Mavi|DM0242 Escaneo de Inventarios</t>
  </si>
  <si>
    <t>DM0242InvListExistAlm2Frm.frm</t>
  </si>
  <si>
    <t>ALMACEN, VENTAS, SISTEMAS</t>
  </si>
  <si>
    <t>ExistenciasXAlmacenIREP</t>
  </si>
  <si>
    <t>Inventarios Mavi|Insumos Vehiculares</t>
  </si>
  <si>
    <t>EspecificarAlmacenIFRM.frm</t>
  </si>
  <si>
    <t>RM0074VehiRelParqVehiRep</t>
  </si>
  <si>
    <t>Activos Fijos Mavi|&lt;T&gt;RM0074 Relación del Parque Vehicular&lt;T&gt;</t>
  </si>
  <si>
    <t>RM0074VehiRelParqVehiFrm.frm</t>
  </si>
  <si>
    <t>RM0079EMBFinCantTipoServUniRep</t>
  </si>
  <si>
    <t>Activos Fijos Mavi|RM0079 Número de Servicios</t>
  </si>
  <si>
    <t>RM0079EMBFinCantTipoServUniFrm.frm</t>
  </si>
  <si>
    <t>RM0158MaviComSolCredNuevasRep</t>
  </si>
  <si>
    <t>Vtas Generales Mavi|RM0158 Relación de Solicitudes de Credito Nuevas</t>
  </si>
  <si>
    <t>RM0158MaviUsuarioSupaFrm.frm</t>
  </si>
  <si>
    <t>RM0217ConcentradoAcuerdosProvMenuRep</t>
  </si>
  <si>
    <t>Compras Mavi|RM0217concentradoAcuerdosProveedor</t>
  </si>
  <si>
    <t>RM0217ConcentradoAcuerdoProveedorFrm.frm</t>
  </si>
  <si>
    <t>RM0254MaviRelExiYVenNetRep</t>
  </si>
  <si>
    <t>Distribucion Mavi|RM0254Relacion de Existencias y Ventas Netas</t>
  </si>
  <si>
    <t>RM0254MaviRelExiYVenNetFrm.frm</t>
  </si>
  <si>
    <t>RM0309MaviConsultaEmbarquePedidosRep</t>
  </si>
  <si>
    <t>Embarques Mavi|RM309 Consulta de Facturas Enrutadas</t>
  </si>
  <si>
    <t>RM0309MaviConsultaEmbarquePedidosFrm.frm</t>
  </si>
  <si>
    <t>RM0351EdoCtaxCteRep</t>
  </si>
  <si>
    <t>CXC Generales Mavi|RM0351 Estado de Cuenta por Cliente</t>
  </si>
  <si>
    <t>RM0351EdoCtaXCteFrm.frm</t>
  </si>
  <si>
    <t>RM0839AjuDifInvRep</t>
  </si>
  <si>
    <t>Inventarios Mavi|&lt;T&gt;RM0839 Ajuste,Entrada Diversa, Salida Diversa de Inventario&lt;T&gt;</t>
  </si>
  <si>
    <t>RM0839AjuDifInvFrm.frm</t>
  </si>
  <si>
    <t>RM0854RelMercXSurtirRep</t>
  </si>
  <si>
    <t>Distribucion Mavi|RM854 Relación de Mercancía por Surtir</t>
  </si>
  <si>
    <t>RM0854RelMercXSurtirFrm.frm</t>
  </si>
  <si>
    <t>RM0845ServiciosMantosLigeroSeveroReparaRep</t>
  </si>
  <si>
    <t>Activos Fijos Mavi|RM0845 Servicios de Mantenimiento Ligero, Severo y Reparación Imprevista</t>
  </si>
  <si>
    <t>RM0845ServiciosMantosVehiculosFrm.frm</t>
  </si>
  <si>
    <t>RM1039BNotaCgoConcepMoneYELECREP</t>
  </si>
  <si>
    <t>Vtas Generales Mavi|RM1039B Notas de  Cargo Monedero</t>
  </si>
  <si>
    <t>RM1039BFiltEmpFrm.frm</t>
  </si>
  <si>
    <t>VENTAS</t>
  </si>
  <si>
    <t>RM1039CKardexMonederoClienteRep</t>
  </si>
  <si>
    <t>RM1039C Kardex Monedero por Cliente</t>
  </si>
  <si>
    <t>RM1042ArmadoRutasMenurep</t>
  </si>
  <si>
    <t>Embarques Mavi|RM1042 Armado de Rutas CD</t>
  </si>
  <si>
    <t>RM1042MenuPrincipalOrdTraspFrm.frm</t>
  </si>
  <si>
    <t>RM1135CorridasCalzadoRep</t>
  </si>
  <si>
    <t>Distribucion Mavi|RM1135Existencias Calzado</t>
  </si>
  <si>
    <t>RM1135ReporteCorridasCalzadoFrm.frm</t>
  </si>
  <si>
    <t>RM1179ReporteRedistribucionRep</t>
  </si>
  <si>
    <t>Distribucion Mavi|RM1179 Reporte de Redistribucion</t>
  </si>
  <si>
    <t>RM1179ReporteRedistribucionFrm.frm</t>
  </si>
  <si>
    <t>RM1183ArticulosMasCanceladosRep</t>
  </si>
  <si>
    <t>Inventarios Mavi|RM1183 Reporte de articulos más cancelados</t>
  </si>
  <si>
    <t>RM1183ArticulosMasCanceladosFrm.frm</t>
  </si>
  <si>
    <t>DM0175VTASPrincipalRep</t>
  </si>
  <si>
    <t>Vtas Generales Mavi|DM0175 Ventas Por Agente</t>
  </si>
  <si>
    <t>DM0175VtasPrincipalFrm.frm</t>
  </si>
  <si>
    <t>ALMACEN, VENTAS, AUDITORIA, RH, SISTEMAS</t>
  </si>
  <si>
    <t>MaviFacturasEntregadasXQna2Rep</t>
  </si>
  <si>
    <t>Embarques Mavi|RM0259 Facturas Entregadas Por Quincena</t>
  </si>
  <si>
    <t>MaviFacturasEntregadasXQnafrm.frm</t>
  </si>
  <si>
    <t>GETRENCIA OPERATIVA</t>
  </si>
  <si>
    <t>MaviGerRepDeEntXRubRep</t>
  </si>
  <si>
    <t>Embarques Mavi|RM258 Reporte de Entregas Por Rubro</t>
  </si>
  <si>
    <t>MavigerrepdeEntXRubFrm.frm</t>
  </si>
  <si>
    <t>MaviGtosReinciErrorRep</t>
  </si>
  <si>
    <t>Gastos Mavi|RM469 Reincidencias de Errores</t>
  </si>
  <si>
    <t>MaviGtosReinErrFrm.frm</t>
  </si>
  <si>
    <t>MaviInvEtiquetaAFRep</t>
  </si>
  <si>
    <t>Activos Fijos Mavi|RM0856 Etiqueta Activo Fijo</t>
  </si>
  <si>
    <t>MaviInvEtiquetaAFFrm.frm</t>
  </si>
  <si>
    <t>MaviProdEntreMagisterioRep</t>
  </si>
  <si>
    <t>Embarques Mavi|RM094 Productividad de Entregas</t>
  </si>
  <si>
    <t>MaviProdEntreMagisterioFrm.frm</t>
  </si>
  <si>
    <t>Relacion</t>
  </si>
  <si>
    <t>Embarques Mavi|Relacion Cheque Mayoreo</t>
  </si>
  <si>
    <t>RelChequeMay.frm</t>
  </si>
  <si>
    <t>RM0042TopXMarcaCRep</t>
  </si>
  <si>
    <t>Servicios Mavi|RM042 Top por Marcas</t>
  </si>
  <si>
    <t>rm0042TopXMarcaFrm.frm</t>
  </si>
  <si>
    <t>RM0036RutasServicioRep</t>
  </si>
  <si>
    <t>Servicios Mavi|RM036A Rutas de Servicio</t>
  </si>
  <si>
    <t>RM0036RutasServicioFrm.frm</t>
  </si>
  <si>
    <t>RM0062FinHistorAsigUnidRep</t>
  </si>
  <si>
    <t>Activos Fijos Mavi|RM0062 Histórico de Asignación de Unidades</t>
  </si>
  <si>
    <t>RM0062FinHistorAsigUnidFrm.frm</t>
  </si>
  <si>
    <t>RM0071AMaviProgServPrevRep</t>
  </si>
  <si>
    <t>Activos Fijos Mavi|RM0071A Programa de Servicios Preventivos</t>
  </si>
  <si>
    <t>RM0071AMAVIProgServPrevFrm.frm</t>
  </si>
  <si>
    <t>RM0156RelFactyNotasVtaRep</t>
  </si>
  <si>
    <t>Vtas Generales Mavi|RM156 Relación de Facturas y Notas de Venta</t>
  </si>
  <si>
    <t>RM0156RelFactyNotasVtaFrm.frm</t>
  </si>
  <si>
    <t>RM0165MaviVtasInstPedenBodRep</t>
  </si>
  <si>
    <t>Ventas Externas Mavi|RM0165 Pedidos en Bodega</t>
  </si>
  <si>
    <t>RM0165MaviVtasInstPedenBodFrm.frm</t>
  </si>
  <si>
    <t>RM0238AInvenTraspRep</t>
  </si>
  <si>
    <t>Inventarios Mavi|RM0238A Formato de Impresión de Traspaso</t>
  </si>
  <si>
    <t>RM0238AinvTraspasoFrm.frm</t>
  </si>
  <si>
    <t>RM0229AFactRutaRepartoChoferesRep</t>
  </si>
  <si>
    <t>Embarques Mavi|RM0229A Ruta de Reparto para Choferes</t>
  </si>
  <si>
    <t>RM0229AFactRutaRepartoFrm.frm</t>
  </si>
  <si>
    <t>RM0291MaviVtasPsoRelVtasxTdaPrincipalRep</t>
  </si>
  <si>
    <t>Vtas Generales Mavi|RM0291 Relación de Ventas Por Tienda</t>
  </si>
  <si>
    <t>RM0291MaviRelVtasxTdaFrm.frm</t>
  </si>
  <si>
    <t>RM0293MaviPedidosPorSurtirRep</t>
  </si>
  <si>
    <t>Vtas Generales Mavi|RM293 Pedidos Pendientes Por Surtir</t>
  </si>
  <si>
    <t>RM0293MaviPedidosPorSurtirFrm.frm</t>
  </si>
  <si>
    <t>RM0351conEstadoCuentaRep</t>
  </si>
  <si>
    <t>CXC Generales Mavi|RM0351 Consulta Estado de Cuenta</t>
  </si>
  <si>
    <t>RM0351ConEstadoCuentaFrm.frm</t>
  </si>
  <si>
    <t>RM0480FluFacGasRep</t>
  </si>
  <si>
    <t>CXP Mavi|RM0480 Flujo de Facturas Gastos</t>
  </si>
  <si>
    <t>RM0480FluFacGasFrm.frm</t>
  </si>
  <si>
    <t>RM0556AConcentCortesCajaXSucRep</t>
  </si>
  <si>
    <t>CXC Generales Mavi|RM0556A Concentrado de Cortes de Caja Por Sucursal</t>
  </si>
  <si>
    <t>RM0556AConcentCortesCajaXSucFrm.frm</t>
  </si>
  <si>
    <t>RM0827AlmReporteResumenCapEmbarqFisicoRep</t>
  </si>
  <si>
    <t>Embarques Mavi|RM827 Escaneo de Embarques</t>
  </si>
  <si>
    <t>RM0827AlmReporteResumenCapEmbarqFisicoFrm.frm</t>
  </si>
  <si>
    <t>RM0896AlmReporteResumenEliminacionesRep</t>
  </si>
  <si>
    <t>Embarques Mavi|RM896 Estadistico de Eliminaciones de Articulos</t>
  </si>
  <si>
    <t>RM0896AlmReporteResumenEliminacionesFrm.frm</t>
  </si>
  <si>
    <t>RM0938CosteoFleteRep</t>
  </si>
  <si>
    <t>Embarques Mavi|RM0938 Costeo de Fletes  Sucursales</t>
  </si>
  <si>
    <t>RM0938CosteoFletesFrm.frm</t>
  </si>
  <si>
    <t>rm0947ComsAnacotizrep</t>
  </si>
  <si>
    <t>Compras Mavi|RM0947 Analisis de Cotizaciones</t>
  </si>
  <si>
    <t>RM0947comsanacotizfrm.frm</t>
  </si>
  <si>
    <t>CONTROL DE GASTOS</t>
  </si>
  <si>
    <t>RM1034VTASSerieCfdVtaRep</t>
  </si>
  <si>
    <t>Vtas Generales Mavi|RM1034 Equivalencia CFD ADAFLEX</t>
  </si>
  <si>
    <t>RM1034VTASSerieCfdVtaFrm.frm</t>
  </si>
  <si>
    <t>ALMACEN, COMPRAS, CREDITO, VENTAS, CONTABILIDAD, SISTEMAS</t>
  </si>
  <si>
    <t>RM1044MONEDEROSXUEMREP</t>
  </si>
  <si>
    <t>Vtas Generales Mavi|RM1044 TARJETAS MONEDERO</t>
  </si>
  <si>
    <t>MaviAjuDifInvRep</t>
  </si>
  <si>
    <t>DM0307CitasReporteRep</t>
  </si>
  <si>
    <t>MaviInvRelMovDeAlmRep2</t>
  </si>
  <si>
    <t xml:space="preserve">Inventarios Mavi|RM243 Relación de Movimientos de Almacén  </t>
  </si>
  <si>
    <t>MaviInvRelMovDeAlmFrm</t>
  </si>
  <si>
    <t>MaviPedidosPorSurtirRep</t>
  </si>
  <si>
    <t>ALMACEN, CREDITO</t>
  </si>
  <si>
    <t>COMPRAS</t>
  </si>
  <si>
    <t>Herramienta.DM0216CatalogoDatalogic</t>
  </si>
  <si>
    <t>Herramientas|Servicios DataLogic</t>
  </si>
  <si>
    <t>DM0216VTASArtDatalogicPralFrm.frm</t>
  </si>
  <si>
    <t>COMPR00140</t>
  </si>
  <si>
    <t>COMPR_GERC</t>
  </si>
  <si>
    <t>COMPR00004</t>
  </si>
  <si>
    <t>COMPR_AUXB</t>
  </si>
  <si>
    <t>Plugin</t>
  </si>
  <si>
    <t>Herramienta.Porcsobreprecio</t>
  </si>
  <si>
    <t>Herramientas|Porcentaje Precio DE A</t>
  </si>
  <si>
    <t>../3100Capacitacion/PlugIns\eCommercePorsobrePrecio.exe</t>
  </si>
  <si>
    <t>Herramienta.DM0304FamiliaRelacionada</t>
  </si>
  <si>
    <t>Herramientas|Familia Linea Relacionada</t>
  </si>
  <si>
    <t>DM0304FamiliaLineaRelacionadaFrm.frm</t>
  </si>
  <si>
    <t>Herramienta.DM0285familialineaesp</t>
  </si>
  <si>
    <t>Herramientas|eCommerce Familia-Linea Especial</t>
  </si>
  <si>
    <t>DM0285familialineaespfrm.frm</t>
  </si>
  <si>
    <t>Herramienta.RM1168ComprasAuditoriaDIMASTiendaVirtualFRM</t>
  </si>
  <si>
    <t>Herramientas|RM1168 Auditoria</t>
  </si>
  <si>
    <t>RM1168ComprasAuditoriaDIMASTiendaVirtualFRM.frm</t>
  </si>
  <si>
    <t>COMPRAS, PUBLICIDAD, SISTEMAS</t>
  </si>
  <si>
    <t>Herramienta.DM0285EComTemporadasFrm</t>
  </si>
  <si>
    <t>Herramientas|Ordenamiento Ecommerce</t>
  </si>
  <si>
    <t>DM0285EComTemporadasFrm.frm</t>
  </si>
  <si>
    <t>Herramienta.CyberPuerta</t>
  </si>
  <si>
    <t>Herramientas|CyberPuerta</t>
  </si>
  <si>
    <t>../3100Capacitacion/PlugIns\CyberPuerta\CyberpuertaFTP.exe</t>
  </si>
  <si>
    <t>Herramienta.SIP</t>
  </si>
  <si>
    <t>Herramientas|SIP</t>
  </si>
  <si>
    <t>../3100Capacitacion/PlugIns\SIP\SIP.exe</t>
  </si>
  <si>
    <t>Herramienta.DM0292PorcentajeArticulosQ</t>
  </si>
  <si>
    <t>Herramientas|Configura Porcentaje Articulos Q</t>
  </si>
  <si>
    <t>DM0292PorcentajeDescuentoQFrm.frm</t>
  </si>
  <si>
    <t>Herramienta.DM0173CampañasMonedero</t>
  </si>
  <si>
    <t>Herramientas|DM0173Campañas Monedero</t>
  </si>
  <si>
    <t>DM0173CampanasMonederoConsFrm.frm</t>
  </si>
  <si>
    <t>COMPRAS, AUDITORIA, SISTEMAS</t>
  </si>
  <si>
    <t>Herramienta.DM0246ImportarExcel</t>
  </si>
  <si>
    <t>Herramientas|DM0246 Importar cuadro basico</t>
  </si>
  <si>
    <t>DM0246ImportarDatosFrm.frm</t>
  </si>
  <si>
    <t>Herramienta.DM0248ArtLote</t>
  </si>
  <si>
    <t>Herramientas|DM0248 Articulos en Lote</t>
  </si>
  <si>
    <t>dm0248ArticuloslLoteFrm.frm</t>
  </si>
  <si>
    <t>Herramienta.DM0239Jerarquia</t>
  </si>
  <si>
    <t>Herramientas|DM0239 Jerarquia Sucursales</t>
  </si>
  <si>
    <t>DM0239JerarquiaSucFrm.frm</t>
  </si>
  <si>
    <t xml:space="preserve">COBRANZA MENUDEO - </t>
  </si>
  <si>
    <t>Para Instituciones</t>
  </si>
  <si>
    <t>Opcion Nativa de Intelisis</t>
  </si>
  <si>
    <t>VENTAS MAYOREO</t>
  </si>
  <si>
    <t>Herramienta.Compras</t>
  </si>
  <si>
    <t>Herramienta.Compras|FactorPorcentajeSellIn</t>
  </si>
  <si>
    <t>Herramientas|Compras|RM1181 Factor Porcentaje Sell In</t>
  </si>
  <si>
    <t>RM1181COMSFactorPorcentajeSellInFrm.frm</t>
  </si>
  <si>
    <t>COMPRAS, SISTEMAS</t>
  </si>
  <si>
    <t>Herramienta.Compras|ProcesarCompra</t>
  </si>
  <si>
    <t>Herramientas|Compras|Procesar en Lote</t>
  </si>
  <si>
    <t>ProcesarCompra.frm</t>
  </si>
  <si>
    <t>Herramienta.Compras|PlaneadorMacroMAVI</t>
  </si>
  <si>
    <t>Herramientas|Compras|Planeador MAVI</t>
  </si>
  <si>
    <t>PlaneadorMacroMAVI.frm</t>
  </si>
  <si>
    <t>Herramienta.Compras|ParametrosPlaneadorMAVI</t>
  </si>
  <si>
    <t>Herramientas|Compras|Parametros Planeador</t>
  </si>
  <si>
    <t>ParametrosPlaneadorMAVI.frm</t>
  </si>
  <si>
    <t>Herramienta.Compras|Distlotes</t>
  </si>
  <si>
    <t>Herramientas|Compras|Distribucion en lotes</t>
  </si>
  <si>
    <t>DM0224DistribuccionenloteFrm.frm</t>
  </si>
  <si>
    <t>Herramienta.Compras|EtiqJoyeria</t>
  </si>
  <si>
    <t>Herramientas|Compras|Impresion Etiquetas Joyeria</t>
  </si>
  <si>
    <t>../3100Capacitacion/PlugIns\EtiquetasJoyeria.exe</t>
  </si>
  <si>
    <t>Herramienta.Compras|etiquetaCalzado</t>
  </si>
  <si>
    <t>Herramientas|Compras|Impresion Etiquetas Calzado</t>
  </si>
  <si>
    <t>../3100Capacitacion/PlugIns\EtiquetaCalzado\EtiquetasCalzado.exe</t>
  </si>
  <si>
    <t>Herramienta.Compras|EtiqDecoracion</t>
  </si>
  <si>
    <t>Herramientas|Compras|Impresion Etiquetas Decoracion</t>
  </si>
  <si>
    <t>../3100Capacitacion/PlugIns\EtiquetasDecoracion.exe</t>
  </si>
  <si>
    <t>Herramienta.Compras|EtiqCelulares</t>
  </si>
  <si>
    <t>Herramientas|Compras|Impresion Etiquetas Celulares</t>
  </si>
  <si>
    <t>../3100Capacitacion/PlugIns\EtiquetasCelulares.exe</t>
  </si>
  <si>
    <t>Herramienta.Compras|EtiqPerfumeria</t>
  </si>
  <si>
    <t>Herramientas|Compras|Impresion Etiquetas Perfumeria</t>
  </si>
  <si>
    <t>../3100Capacitacion/PlugIns\EtiquetasPerfumeria.exe</t>
  </si>
  <si>
    <t>Cta.Articulos</t>
  </si>
  <si>
    <t>Cta.Articulos|Art</t>
  </si>
  <si>
    <t>Cuentas|Artículos|Artículos</t>
  </si>
  <si>
    <t>Repetido en Amacen clave Cta.Productos</t>
  </si>
  <si>
    <t>Cta.Articulos|ArtL</t>
  </si>
  <si>
    <t>Cuentas|Artículos|Listas de Artículos</t>
  </si>
  <si>
    <t>ArtL.frm</t>
  </si>
  <si>
    <t>Cta.Articulos|ArtListaPrecio</t>
  </si>
  <si>
    <t>Cuentas|Artículos|Editar Precios en Lista</t>
  </si>
  <si>
    <t>ArtListaPrecio.frm</t>
  </si>
  <si>
    <t>Cta.Articulos|ArtListaCostos</t>
  </si>
  <si>
    <t>Cuentas|Artículos|Editar Costos en Lista</t>
  </si>
  <si>
    <t>ArtListaCostos.frm</t>
  </si>
  <si>
    <t>Cta.Articulos|ArtH</t>
  </si>
  <si>
    <t>Cuentas|Artículos|Editar Datos Planeación en Lista</t>
  </si>
  <si>
    <t>ArtH.frm</t>
  </si>
  <si>
    <t>Cta.Articulos|SerieLoteProp</t>
  </si>
  <si>
    <t>Cuentas|Artículos|Editar Propiedades de Series/Lotes</t>
  </si>
  <si>
    <t>SerieLoteProp.frm</t>
  </si>
  <si>
    <t>Cta.Articulos|CB</t>
  </si>
  <si>
    <t>Cuentas|Artículos|Códigos Barras</t>
  </si>
  <si>
    <t>ArtCB.frm</t>
  </si>
  <si>
    <t>Cta.Articulos|ListaPreciosEsp</t>
  </si>
  <si>
    <t>Cuentas|Artículos|Listas de Precios Específicos</t>
  </si>
  <si>
    <t>ListaPrecios.frm</t>
  </si>
  <si>
    <t>Cta.Articulos|Opcion</t>
  </si>
  <si>
    <t>Cuentas|Artículos|Opciones</t>
  </si>
  <si>
    <t>Opcion.frm</t>
  </si>
  <si>
    <t>Cta.Articulos|ArtSEO</t>
  </si>
  <si>
    <t>Cuentas|Artículos|Articulo SEO</t>
  </si>
  <si>
    <t>../3100Capacitacion/PlugIns\eComerce.exe</t>
  </si>
  <si>
    <t>Cta.Proveedores</t>
  </si>
  <si>
    <t>Cta.Proveedores|Proveedores</t>
  </si>
  <si>
    <t>Cuentas|Proveedores|Proveedores</t>
  </si>
  <si>
    <t>Prov.frm</t>
  </si>
  <si>
    <t>Cta.Proveedores|ProvL</t>
  </si>
  <si>
    <t>Cuentas|Proveedores|Listas de Proveedores</t>
  </si>
  <si>
    <t>ProvL.frm</t>
  </si>
  <si>
    <t>RM1016AsciiPlaneadorrep</t>
  </si>
  <si>
    <t>Compras Mavi|RM1016 Ascii Planeador</t>
  </si>
  <si>
    <t>RM1025AsciiVtExisMarcasMenu</t>
  </si>
  <si>
    <t>Compras Mavi|RM1025 Ascii VtExMarcas</t>
  </si>
  <si>
    <t>COMPRAS, CONTABILIDAD, SISTEMAS</t>
  </si>
  <si>
    <t>RM1139ConsultaExistenciaAmazonREP</t>
  </si>
  <si>
    <t xml:space="preserve">Compras Mavi|RM1139 Consulta de Existencias </t>
  </si>
  <si>
    <t>RM1186ReporteExistenciasRep</t>
  </si>
  <si>
    <t>Ventas|RM1186 Reporte De Existencias</t>
  </si>
  <si>
    <t>RM1186ReporteExistenciasFrm.frm</t>
  </si>
  <si>
    <t>RM0211AneRecMercRep</t>
  </si>
  <si>
    <t>Compras Mavi|RM0211 Anexo Recepción de Mercancía</t>
  </si>
  <si>
    <t>RM0211AneRecMercFrm.frm</t>
  </si>
  <si>
    <t>Que diferencia hay entre el 211 y el 771</t>
  </si>
  <si>
    <t>RM0218AcuerdoProvRep</t>
  </si>
  <si>
    <t>Compras|RM218 Acuerdo Proveedores</t>
  </si>
  <si>
    <t>RM0218AcuerdoProvFrm.frm</t>
  </si>
  <si>
    <t>RM1181COMSSellInRep</t>
  </si>
  <si>
    <t>Compras Mavi|RM1181 Reporte Sell In</t>
  </si>
  <si>
    <t>RM1181COMSGenerarReporteFrm.frm</t>
  </si>
  <si>
    <t>DM0251CuotaDiariaRep</t>
  </si>
  <si>
    <t>Vtas Generales Mavi|DM0251 Cuota Diaria Telemarketing Mayoreo</t>
  </si>
  <si>
    <t>DM0251CuotaDiariaFrm.frm</t>
  </si>
  <si>
    <t>COMPRAS, VENTAS</t>
  </si>
  <si>
    <t>RM1185COMSInvMinimoRequeridoPorLineaRep</t>
  </si>
  <si>
    <t>Inventarios Mavi|Tabla De Inventario Minimo Requerido Por Linea</t>
  </si>
  <si>
    <t>RM1185COMSInvTablaInvMinimoRequeridoPorLineaFrm.frm</t>
  </si>
  <si>
    <t>RM1188ReporteCobranzaSeguroVidaRep</t>
  </si>
  <si>
    <t>CXC Generales Mavi|RM1188 Reporte Cobranza Seguro Vida</t>
  </si>
  <si>
    <t>RM1188ReporteCobranzaSeguroVidaFrm.frm</t>
  </si>
  <si>
    <t>RM1176GarantiasPrincipalRep</t>
  </si>
  <si>
    <t>Vtas Generales Mavi|RM1176 Garantias Ampliadas</t>
  </si>
  <si>
    <t>RM1176ReporteGarantiasfrm.frm</t>
  </si>
  <si>
    <t>¿Qué diferencia hay entre el 1176 y el 1116?</t>
  </si>
  <si>
    <t>RM1190COMSAntiguedadComprasRep</t>
  </si>
  <si>
    <t>Compras Mavi|RM1190 Antiguedad De Compras</t>
  </si>
  <si>
    <t>RM1190COMSGenerarReporteFrm.frm</t>
  </si>
  <si>
    <t>DM0155CompraAnalisisMov</t>
  </si>
  <si>
    <t>Compras Mavi|General de Movimientos  ( Compras )</t>
  </si>
  <si>
    <t>DM0155RepCompraAnalisisMov.frm</t>
  </si>
  <si>
    <t>RM1145FabCalzSinMarcaOMultiRep</t>
  </si>
  <si>
    <t>Compras Mavi|RM1145 Marcas y Multimarca</t>
  </si>
  <si>
    <t>Tres ojetos diferentes solo veo el de marcas y Multimarcas</t>
  </si>
  <si>
    <t>RM1151ListadoAppDimaRep</t>
  </si>
  <si>
    <t>Compras Mavi|Reporte: RM1151 Listado App Dima</t>
  </si>
  <si>
    <t>RM1151PrincipalFrm.frm</t>
  </si>
  <si>
    <t>RM1115MenuRep</t>
  </si>
  <si>
    <t>Compras Mavi|RM1115 Reporte Backorder</t>
  </si>
  <si>
    <t>RM1115BackOrderFrm.frm</t>
  </si>
  <si>
    <t>RM1116MenuRep</t>
  </si>
  <si>
    <t>Vtas Generales MAVI|RM1116 Reporte de Garantias</t>
  </si>
  <si>
    <t>RM1116REPORTEDEGARANTIASFrm.frm</t>
  </si>
  <si>
    <t>RM0812ContEstadoCuentaProvRep</t>
  </si>
  <si>
    <t>CXP Mavi|RM0812 Estado de Cuenta Proveedores</t>
  </si>
  <si>
    <t>RM0812ContEstadoCuentaProvFrm.frm</t>
  </si>
  <si>
    <t>RM0188AVtasMayoreoClienteFrmRep</t>
  </si>
  <si>
    <t>Vtas Generales Mavi|Reporte de Ventas Mayoreo por Cliente ayuda</t>
  </si>
  <si>
    <t>RM0188AVtasMayoreoClienteFrm.frm</t>
  </si>
  <si>
    <t>RM0195ComsVeco1Rep</t>
  </si>
  <si>
    <t>Compras Mavi|RM0195 Reporte Auxiliar de VECO</t>
  </si>
  <si>
    <t>RM0195ComsVeco1Frm.frm</t>
  </si>
  <si>
    <t>DM0321ReporteSegurosRep</t>
  </si>
  <si>
    <t>Ventas|DM0321 Reporte Seguros de Vida</t>
  </si>
  <si>
    <t>DM0321ReporteSegurosFrm.frm</t>
  </si>
  <si>
    <t>RM1185COMSAnalisisDeInventarioRep</t>
  </si>
  <si>
    <t>Inventarios Mavi|RM1185 Analisis De Inventario</t>
  </si>
  <si>
    <t>RM1185COMSGenerarReporteFrm.frm</t>
  </si>
  <si>
    <t>CONTABILIDAD</t>
  </si>
  <si>
    <t>RM1143EstatusMonederoRepTxt</t>
  </si>
  <si>
    <t>RM1143 Estatus Monedero Reporte TXT</t>
  </si>
  <si>
    <t>RM1143ProvisionMonederoXAMRepTXT</t>
  </si>
  <si>
    <t>RM1143 Provision Monedero Por AM Reporte</t>
  </si>
  <si>
    <t>RM1145ArticulosSinMarcaEcommerceRep</t>
  </si>
  <si>
    <t>Compras Mavi|RM1145 Articulos Sin Marca</t>
  </si>
  <si>
    <t>RM1145ReportesCeroFRM.frm</t>
  </si>
  <si>
    <t>RM1099MenuRep</t>
  </si>
  <si>
    <t>Vtas Generales Mavi|RM1099 Clientes Mayoreo</t>
  </si>
  <si>
    <t>RM1099ReporteClienteMayoreoTesoreriaFrm.frm</t>
  </si>
  <si>
    <t>COMPRAS, CREDITO, SISTEMAS</t>
  </si>
  <si>
    <t>RM1073RepMenDevolMenurep</t>
  </si>
  <si>
    <t>Vtas Generales Mavi|RM1073 Rep Mensual Devoluciones</t>
  </si>
  <si>
    <t>RM1073RepMenDevolFrm.frm</t>
  </si>
  <si>
    <t>RM1079ExisVtaBacOrdRep</t>
  </si>
  <si>
    <t>Compras Mavi|&lt;T&gt;RM1079 Existencias, Ventas y Backorder&lt;T&gt;</t>
  </si>
  <si>
    <t>RM1079ExisVtasBacOrdfrm.frm</t>
  </si>
  <si>
    <t>RM0850VtasAutPrecRep</t>
  </si>
  <si>
    <t>Vtas Generales Mavi|RM0850 Autorización de Precios</t>
  </si>
  <si>
    <t>RM0850VtasAutPrecFrm.frm</t>
  </si>
  <si>
    <t>COMPRAS, VENTAS, AUDITORIA, SISTEMAS</t>
  </si>
  <si>
    <t>RM1184RepVentasMXRep</t>
  </si>
  <si>
    <t>Vtas Generales Mavi|RM1184 Reporte Ventas Mx</t>
  </si>
  <si>
    <t>RM1184ConfiguracionRepVentasMXFrm.frm</t>
  </si>
  <si>
    <t>COMPRAS, PUBLICIDAD</t>
  </si>
  <si>
    <t>RM1185COMSInvMinimoRequeridoRep</t>
  </si>
  <si>
    <t>Inventarios Mavi|Tabla De Inventario Minimo Requerido</t>
  </si>
  <si>
    <t>RM1185COMSInvTablaInvMinimoRequeridoAuxiliarFrm.frm</t>
  </si>
  <si>
    <t>RM1145ArticulosQRep</t>
  </si>
  <si>
    <t>Compras Mavi|RM1145 Articulos Q</t>
  </si>
  <si>
    <t>RM1167CostoMonederoRep</t>
  </si>
  <si>
    <t>Vtas Generales Mavi|RM1167CostoMonederoRep</t>
  </si>
  <si>
    <t>RM1167CostoMonederoFrm.frm</t>
  </si>
  <si>
    <t>RM1083Menuplaneadorrep</t>
  </si>
  <si>
    <t>Compras Mavi|RM1083 Planeador de 1 a 120 Dias</t>
  </si>
  <si>
    <t>RM1083Planeador1a120Diasfrm.frm</t>
  </si>
  <si>
    <t>RM1013EnviosNPDMenurep</t>
  </si>
  <si>
    <t>Vtas Generales Mavi|RM1013 Envios a NPD</t>
  </si>
  <si>
    <t>RM1013InfoNPDFrm.frm</t>
  </si>
  <si>
    <t>RM0771AbaRecMercRep</t>
  </si>
  <si>
    <t>Compras Mavi|RM771 Formato Recepción de Mercancia</t>
  </si>
  <si>
    <t>RM0771AbaRecMercFrm.frm</t>
  </si>
  <si>
    <t>RM0291AVtasPsoRelVtasxAgtePrincipalRep</t>
  </si>
  <si>
    <t>Vtas Generales Mavi|RM0291-A  Relacion de Ventas Por Agente</t>
  </si>
  <si>
    <t>RM0291ARelVtasxTdaxAgteFrm.frm</t>
  </si>
  <si>
    <t>COMPRAS, CREDITO, VENTAS, AUDITORIA, RH, SISTEMAS</t>
  </si>
  <si>
    <t>DM0245ReporteRemesaREP</t>
  </si>
  <si>
    <t>Tesoreria|DM0245ReporteRemesaREP</t>
  </si>
  <si>
    <t>MaviDM0245ReporteRemesafrm.frm</t>
  </si>
  <si>
    <t>CREDITO</t>
  </si>
  <si>
    <t>Cta.Clientes</t>
  </si>
  <si>
    <t>Cta.Clientes|CteL</t>
  </si>
  <si>
    <t>Cuentas|Clientes|Listas de Clientes</t>
  </si>
  <si>
    <t>CteL.frm</t>
  </si>
  <si>
    <t>CREDITO, SISTEMAS</t>
  </si>
  <si>
    <t>CREDI00001</t>
  </si>
  <si>
    <t>CREDI_GERB</t>
  </si>
  <si>
    <t>Cta.Clientes|Clientes</t>
  </si>
  <si>
    <t>Cuentas|Clientes|Clientes</t>
  </si>
  <si>
    <t>Cte.frm</t>
  </si>
  <si>
    <t>Rep.Cxc</t>
  </si>
  <si>
    <t>Rep.Cxc|Acum</t>
  </si>
  <si>
    <t>Reportes|Cuentas por Cobrar|Acumulados</t>
  </si>
  <si>
    <t>RepCxcAcum.frm</t>
  </si>
  <si>
    <t>CREDITO, CONTABILIDAD, SISTEMAS</t>
  </si>
  <si>
    <t>Rep.Cxc|Pendientes</t>
  </si>
  <si>
    <t>Reportes|Cuentas por Cobrar|Pendientes</t>
  </si>
  <si>
    <t>RepCxcPendiente.frm</t>
  </si>
  <si>
    <t>Rep.Cxc|Intereses</t>
  </si>
  <si>
    <t>Reportes|Cuentas por Cobrar|Intereses No Cobrados</t>
  </si>
  <si>
    <t>mis_RepInteresesNoCobrados.frm</t>
  </si>
  <si>
    <t>Rep.Cxc|General</t>
  </si>
  <si>
    <t>Reportes|Cuentas por Cobrar|General de Movimientos</t>
  </si>
  <si>
    <t>mis_RepCxcAnalisisMov.frm</t>
  </si>
  <si>
    <t>Rep.Cxc|Diario</t>
  </si>
  <si>
    <t>Reportes|Cuentas por Cobrar|Diario de Movimientos</t>
  </si>
  <si>
    <t>mis_RepCxcAnalisisMovDiario.frm</t>
  </si>
  <si>
    <t>Rep.Cxc|Cortes|Posfechados</t>
  </si>
  <si>
    <t>Reportes|Cuentas por Cobrar|por Corte|Antigüedad de Saldos (con Posfechados)</t>
  </si>
  <si>
    <t>RepCxcAntiguedadCortePos.frm</t>
  </si>
  <si>
    <t>Rep.Cxc|Ref|Antiguedad</t>
  </si>
  <si>
    <t>Reportes|Cuentas por Cobrar|por Referencia|Antigüedad de Saldos</t>
  </si>
  <si>
    <t>RepCxcRefAntiguedad.frm</t>
  </si>
  <si>
    <t>Rep.Cxc|Ref|Pronostico</t>
  </si>
  <si>
    <t>Reportes|Cuentas por Cobrar|por Referencia|Pronóstico de Cobranza</t>
  </si>
  <si>
    <t>RepCxcRefPronostico.frm</t>
  </si>
  <si>
    <t>Rep.Cxc|Ref|EstadoCuentas</t>
  </si>
  <si>
    <t>Reportes|Cuentas por Cobrar|por Referencia|Estado de Cuentas</t>
  </si>
  <si>
    <t>RepCxcRefAux.frm</t>
  </si>
  <si>
    <t>COBRANZA MENUDEO</t>
  </si>
  <si>
    <t>Rep.Cxc|Saldos</t>
  </si>
  <si>
    <t>Reportes|Cuentas por Cobrar|Saldos</t>
  </si>
  <si>
    <t>RepCxcSaldo.frm</t>
  </si>
  <si>
    <t>Rep.Cxc|Antiguedad|Normal</t>
  </si>
  <si>
    <t>Reportes|Cuentas por Cobrar|Antigüedad de Saldos|Normal</t>
  </si>
  <si>
    <t>RepCxcAntiguedad.frm</t>
  </si>
  <si>
    <t>Rep.Cxc|Antiguedad|Posfechados</t>
  </si>
  <si>
    <t>Reportes|Cuentas por Cobrar|Antigüedad de Saldos|con Posfechados</t>
  </si>
  <si>
    <t>RepCxcAntiguedadPos.frm</t>
  </si>
  <si>
    <t>Rep.Cxc|Pronostico</t>
  </si>
  <si>
    <t>Reportes|Cuentas por Cobrar|Pronóstico de Cobranza</t>
  </si>
  <si>
    <t>RepCxcPronostico.frm</t>
  </si>
  <si>
    <t>Rep.Cxc|Mov</t>
  </si>
  <si>
    <t>Reportes|Cuentas por Cobrar|Movimientos</t>
  </si>
  <si>
    <t>RepCxcMov.frm</t>
  </si>
  <si>
    <t>Rep.Cxc|Aux</t>
  </si>
  <si>
    <t>Reportes|Cuentas por Cobrar|Auxiliares</t>
  </si>
  <si>
    <t>RepCxcAux.frm</t>
  </si>
  <si>
    <t>Rep.Cxc|ConcentradoDiario</t>
  </si>
  <si>
    <t>Reportes|Cuentas por Cobrar|Concentrado Diario</t>
  </si>
  <si>
    <t>Reportes Pantalla</t>
  </si>
  <si>
    <t>CxcAuxFecha.rep</t>
  </si>
  <si>
    <t>Rep.Cxc|Cortes|Normal</t>
  </si>
  <si>
    <t>Reportes|Cuentas por Cobrar|por Corte|Antigüedad de Saldos (Normal)</t>
  </si>
  <si>
    <t>RepCxcAntiguedadCorte.frm</t>
  </si>
  <si>
    <t>Config.Ventas</t>
  </si>
  <si>
    <t>Config.Ventas|Causa</t>
  </si>
  <si>
    <t>Configurar|Ventas|Causas (Cancelación/Devolución)</t>
  </si>
  <si>
    <t>ADMINISTRACION INTELISIS</t>
  </si>
  <si>
    <t>Config.Ventas|Instruccion</t>
  </si>
  <si>
    <t>Configurar|Ventas|Instrucciones</t>
  </si>
  <si>
    <t>Instruccion.frm</t>
  </si>
  <si>
    <t>Config.Ventas|VentasCanalMAVI</t>
  </si>
  <si>
    <t>Configurar|Ventas|Canales de Venta</t>
  </si>
  <si>
    <t>VentasCanalMAVI.frm</t>
  </si>
  <si>
    <t>Config.Ventas|Descuento</t>
  </si>
  <si>
    <t>Configurar|Ventas|Descuentos Globales</t>
  </si>
  <si>
    <t>Descuento.frm</t>
  </si>
  <si>
    <t>Config.Ventas|Clase</t>
  </si>
  <si>
    <t>Configurar|Ventas|Clasificaciones</t>
  </si>
  <si>
    <t>Clase.frm</t>
  </si>
  <si>
    <t>Config.Ventas|OtrosCargos</t>
  </si>
  <si>
    <t>Configurar|Ventas|Otros Cargos (Automáticos)</t>
  </si>
  <si>
    <t>OtrosCargos.frm</t>
  </si>
  <si>
    <t>Config.Ventas|Comentario</t>
  </si>
  <si>
    <t>Configurar|Ventas|Comentarios</t>
  </si>
  <si>
    <t>Comentario.frm</t>
  </si>
  <si>
    <t>Config.Ventas|CfgAnexarMov</t>
  </si>
  <si>
    <t>Configurar|Ventas|Anexar Movimientos</t>
  </si>
  <si>
    <t>CfgAnexarMov.frm</t>
  </si>
  <si>
    <t>Config.Ventas|ContratoTipo</t>
  </si>
  <si>
    <t>Configurar|Ventas|Tipos de Contratos</t>
  </si>
  <si>
    <t>ContratoTipo.frm</t>
  </si>
  <si>
    <t>Config.Ventas|VentaRestringida</t>
  </si>
  <si>
    <t>Configurar|Ventas|Venta Restringida (Fechas/Horas)</t>
  </si>
  <si>
    <t>VentaRestringida.frm</t>
  </si>
  <si>
    <t>Mov.ServicasaServicredCredito</t>
  </si>
  <si>
    <t>Procesos|Servicasa Servicred Crédito</t>
  </si>
  <si>
    <t>MaviServicasaCredFrm.frm</t>
  </si>
  <si>
    <t>CREDITO, AUDITORIA, SISTEMAS</t>
  </si>
  <si>
    <t>Herramienta.DigitalizacionImpresionCaratulas</t>
  </si>
  <si>
    <t>Herramientas|Relación de Documentos a Digitalizar</t>
  </si>
  <si>
    <t>DM0100CREDIRelacExpEntregArGralVistaCtesFrm.frm</t>
  </si>
  <si>
    <t>CREDITO, COBRANZA, SISTEMAS</t>
  </si>
  <si>
    <t>Herramienta.DigitalizacionCapturarCuentas</t>
  </si>
  <si>
    <t>Herramientas|Cuentas a entregar a Digitalizacion</t>
  </si>
  <si>
    <t>DM0100CREDIRelacExpEntregArGralVistaCreditoFrm.frm</t>
  </si>
  <si>
    <t>Herramienta.MaviGenerarRuta</t>
  </si>
  <si>
    <t>Herramientas|Generar Rutas</t>
  </si>
  <si>
    <t>Si(Confirmacion(&lt;T&gt;¿Desea Generar las Rutas de Supervisión?&lt;T&gt;, BotonAceptar, BotonCancelar) = BotonAceptar , ProcesarSQL(&lt;T&gt;spMaviRutaGenerar :tEmpresa, :tUsuario, :nSuc&lt;T&gt;, Empresa, Usuario, Sucursal))</t>
  </si>
  <si>
    <t>Herramienta.MaviSupervisionMaestro</t>
  </si>
  <si>
    <t>Herramientas|Maestros de Supervisión</t>
  </si>
  <si>
    <t>MaviSupervisionMaestro.rep</t>
  </si>
  <si>
    <t>Mov.MaviRuta</t>
  </si>
  <si>
    <t>Procesos|Rutas</t>
  </si>
  <si>
    <t>MaviRuta.frm</t>
  </si>
  <si>
    <t>Mov.MaviSupervision</t>
  </si>
  <si>
    <t>Procesos|Supervisión</t>
  </si>
  <si>
    <t>MaviSupervision.frm</t>
  </si>
  <si>
    <t>Herramienta.ClaveSeguimiento</t>
  </si>
  <si>
    <t>Herramientas|Clave Seguimiento</t>
  </si>
  <si>
    <t>MAVIClaveSeguimiento.frm</t>
  </si>
  <si>
    <t>Herramienta.CambiarProspecto</t>
  </si>
  <si>
    <t>Herramientas|Cambiar Prospecto a Cliente</t>
  </si>
  <si>
    <t>ProspectoAClienteMAVI.frm</t>
  </si>
  <si>
    <t>CREDITO, VENTAS, AUDITORIA, SISTEMAS</t>
  </si>
  <si>
    <t>EXPCobCredMen</t>
  </si>
  <si>
    <t>EXPCobCredMen|DM0199</t>
  </si>
  <si>
    <t>Exploradores Mavi|Cobranza Credito Menudeo|Cobrenza Diaria Instituciones</t>
  </si>
  <si>
    <t>DM0199CobranzaDiariaInstVisFrm.frm</t>
  </si>
  <si>
    <t>CREDITO, COBRANZA, AUDITORIA, SISTEMAS</t>
  </si>
  <si>
    <t>EXPCobCredMen|DM201</t>
  </si>
  <si>
    <t>Exploradores Mavi|Cobranza Credito Menudeo|Cobranza Diaria x Departamento</t>
  </si>
  <si>
    <t>DM0201CobranzaDiariaDptoVisFRM.frm</t>
  </si>
  <si>
    <t>EXPCobCredMen|DM0995</t>
  </si>
  <si>
    <t>Exploradores Mavi|Cobranza Credito Menudeo|RM0995 Bitacora de Bonificaciones Cobranza</t>
  </si>
  <si>
    <t>RM0995CXCFiltroPrincipalfrm.frm</t>
  </si>
  <si>
    <t>EXPCobCredMen|RM0946B</t>
  </si>
  <si>
    <t>Exploradores Mavi|Cobranza Credito Menudeo|RM0946B Informe Estado de Cuenta con Niveles Especiales</t>
  </si>
  <si>
    <t>RM0946BCxcInfEdoCtasVisFrm.frm</t>
  </si>
  <si>
    <t>EXPCobCredMen|RM1050</t>
  </si>
  <si>
    <t>Exploradores Mavi|Cobranza Credito Menudeo|RM1050EnlaceNuxiba</t>
  </si>
  <si>
    <t>RM1050EnlaceNuxibaFRM.frm</t>
  </si>
  <si>
    <t>EXPCobCredMen|DM0198</t>
  </si>
  <si>
    <t>Exploradores Mavi|Cobranza Credito Menudeo|Cobranza Diaria por Cliente</t>
  </si>
  <si>
    <t>DM0198CobroDiarioxCteVisFrm.frm</t>
  </si>
  <si>
    <t>Herramienta.ComMay</t>
  </si>
  <si>
    <t>Herramienta.ComMay|Sancion</t>
  </si>
  <si>
    <t>Herramientas|Comisiónes Foraneas Mayoreo|Saldos Pendientes Mas de 60 Dias</t>
  </si>
  <si>
    <t>RM0987SancionSaldosPendientesMasDe60DiasFrm.frm</t>
  </si>
  <si>
    <t>COBMA00001</t>
  </si>
  <si>
    <t>COBMA_GERA</t>
  </si>
  <si>
    <t>EXPCobraCredInst</t>
  </si>
  <si>
    <t>EXPCobraCredInst|RM0755</t>
  </si>
  <si>
    <t>Exploradores Mavi|Cobranza Credito Instituciones|RM0755B Auixliar Saldos de Clientes Instituciones</t>
  </si>
  <si>
    <t>CREDITO, CONTABILIDAD, AUDITORIA, SISTEMAS</t>
  </si>
  <si>
    <t>EXPCobraCredInst|RM0936</t>
  </si>
  <si>
    <t>Exploradores Mavi|Cobranza Credito Instituciones|RM0936 Documentos Pendientes de Envío a Cobro Instituciones</t>
  </si>
  <si>
    <t>EXPCobraCredInst|RM0948</t>
  </si>
  <si>
    <t>Exploradores Mavi|Cobranza Credito Instituciones|RM0948 Análisis de Enteros de Instituciones</t>
  </si>
  <si>
    <t>EXPCobraCredInst|RM0949</t>
  </si>
  <si>
    <t>Exploradores Mavi|Cobranza Credito Instituciones|RM0949 Control de Envíos a Cobros Instituciones</t>
  </si>
  <si>
    <t>EXPCobraCredInst|RM1109</t>
  </si>
  <si>
    <t>Exploradores Mavi|Cobranza Credito Instituciones|RM1109 Validacion envio a cobro</t>
  </si>
  <si>
    <t>RM1109ValidacionEnvioCobroFrm.frm</t>
  </si>
  <si>
    <t>EXPCobCredMen|RM0946</t>
  </si>
  <si>
    <t>Exploradores Mavi|Cobranza Credito Menudeo|RM0946 Informe Estado de Cuentas</t>
  </si>
  <si>
    <t>Herramienta.Instituciones</t>
  </si>
  <si>
    <t>Herramienta.Instituciones|CobranzaInst</t>
  </si>
  <si>
    <t>Herramientas|Cobranza Instituciones|Genera Cobranza</t>
  </si>
  <si>
    <t>MAVIExplorarCxc.frm</t>
  </si>
  <si>
    <t>CREDI00382</t>
  </si>
  <si>
    <t>CREDI_USRB</t>
  </si>
  <si>
    <t>Herramienta.Instituciones|GeneraLayouts</t>
  </si>
  <si>
    <t>Herramientas|Cobranza Instituciones|Genera Layouts</t>
  </si>
  <si>
    <t>GenerarLayoutsMAVI.frm</t>
  </si>
  <si>
    <t>Herramienta.Instituciones|MaviGeneraMovsMod</t>
  </si>
  <si>
    <t>Herramientas|Cobranza Instituciones|Generar Movimientos</t>
  </si>
  <si>
    <t>MaviGenerarMovsLayoutsFrm.frm</t>
  </si>
  <si>
    <t>Config.PreguntaCte</t>
  </si>
  <si>
    <t>Configurar|Configurar Preguntas Clientes</t>
  </si>
  <si>
    <t>PreguntaCte.frm</t>
  </si>
  <si>
    <t>Herramienta.ComMay|Cuotas</t>
  </si>
  <si>
    <t>Herramientas|Comisiónes Foraneas Mayoreo|Cuotas Foraneos Mayoreo</t>
  </si>
  <si>
    <t>CuotaForaneaMayMaviFRM.frm</t>
  </si>
  <si>
    <t>Herramienta.ComMay|ReporteHistF.M.</t>
  </si>
  <si>
    <t>Herramientas|Comisiónes Foraneas Mayoreo|Rep. Histórico Foráneos Mayoreo</t>
  </si>
  <si>
    <t>HistComisionForaneaMayMavi.rep</t>
  </si>
  <si>
    <t>Herramienta.ComMay|RepComisionesForaneasMAy</t>
  </si>
  <si>
    <t>Herramientas|Comisiónes Foraneas Mayoreo|Comisión Foráneas Mayoreo</t>
  </si>
  <si>
    <t>ComisionesForaneosMayMavi.frm</t>
  </si>
  <si>
    <t>Herramienta.ComMay|RevPor</t>
  </si>
  <si>
    <t>Herramientas|Comisiónes Foraneas Mayoreo|Hist. Porcentajes de Cartera Vencida x Agente</t>
  </si>
  <si>
    <t>MaviHistPorCVAgtForMayFrm.frm</t>
  </si>
  <si>
    <t>EXPCredit</t>
  </si>
  <si>
    <t>EXPCredit|RutasdeSupervision</t>
  </si>
  <si>
    <t>Exploradores Mavi|Credito|Rutas de Supervisión</t>
  </si>
  <si>
    <t>RM0422DExploraRutasSuperFrm.frm</t>
  </si>
  <si>
    <t>EXPCredit|RM0907</t>
  </si>
  <si>
    <t>Exploradores Mavi|Credito|Simulador Refinanciamientos</t>
  </si>
  <si>
    <t>EXPCredit|RM1052</t>
  </si>
  <si>
    <t>Exploradores Mavi|Credito|Simulador de Layout</t>
  </si>
  <si>
    <t>formas</t>
  </si>
  <si>
    <t>RM1052SimuladorLayoutFRM.frm</t>
  </si>
  <si>
    <t>CREDI00570</t>
  </si>
  <si>
    <t>CREDI_LIMB</t>
  </si>
  <si>
    <t>EXPClientInst</t>
  </si>
  <si>
    <t>Exploradores Mavi|Clientes Instituciones (RM0935)</t>
  </si>
  <si>
    <t>EXPCoincidencias</t>
  </si>
  <si>
    <t>Exploradores Mavi|Coincidencias</t>
  </si>
  <si>
    <t>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</t>
  </si>
  <si>
    <t>EXPEnvInfCobFideFon</t>
  </si>
  <si>
    <t>Exploradores Mavi|Envio de Informacion a Cobro Fide y Fonacot (RM0956)</t>
  </si>
  <si>
    <t>Config.ComiSuperv</t>
  </si>
  <si>
    <t>Configurar|Comisiones de Supervisores</t>
  </si>
  <si>
    <t>ConfigComisionesSupervFrm.frm</t>
  </si>
  <si>
    <t>Herramienta.DM0221Liberador</t>
  </si>
  <si>
    <t>Herramienta.DM0221Liberador|DM0221SucursalLiberaFrm</t>
  </si>
  <si>
    <t>Herramientas|DM0221 Configura Liberador|DM0221 Sucursal Liberador</t>
  </si>
  <si>
    <t>DM0221SucursalLiberaFrm.frm</t>
  </si>
  <si>
    <t>Herramienta.DM0221Liberador|MAVIDM0221MovCanalLiberaFrm</t>
  </si>
  <si>
    <t>Herramientas|DM0221 Configura Liberador|DM0221 Movimientos Liberador</t>
  </si>
  <si>
    <t>MAVIDM0221MovCanalLiberaFrm.frm</t>
  </si>
  <si>
    <t>Herramienta.DM0221Liberador|MAVIDM0221ParametrosFrm</t>
  </si>
  <si>
    <t>Herramientas|DM0221 Configura Liberador|DM0221 Parametros Liberador</t>
  </si>
  <si>
    <t>MAVIDM0221ParametrosFrm.frm</t>
  </si>
  <si>
    <t>Herramienta.DM0221Liberador|ReglasLiberador</t>
  </si>
  <si>
    <t>Herramientas|DM0221 Configura Liberador|Explorar Reglas Liberador</t>
  </si>
  <si>
    <t>DM0168ReglasLiberadorfrm.frm</t>
  </si>
  <si>
    <t>Herramienta.DM0221Liberador|MAVIDM0221AniosMovCteFrm</t>
  </si>
  <si>
    <t>Herramientas|DM0221 Configura Liberador|DM0221 Años por Plazo</t>
  </si>
  <si>
    <t>MAVIDM0221AniosMovCteFrm.frm</t>
  </si>
  <si>
    <t>Herramienta.DM0221Liberador|MAVIDM0221AniosMovCteAvalFrm</t>
  </si>
  <si>
    <t>Herramientas|DM0221 Configura Liberador|DM0221 Años por Condicion</t>
  </si>
  <si>
    <t>MAVIDM0221AniosMovCteAvalFrm.frm</t>
  </si>
  <si>
    <t>Herramienta.DM0221Liberador|DM0221DimaMaxDine</t>
  </si>
  <si>
    <t>Herramientas|DM0221 Configura Liberador|Dm0221 Dima Max Dines</t>
  </si>
  <si>
    <t>dm0221dimamaxdinesfrm.frm</t>
  </si>
  <si>
    <t>Herramienta.DM0221Liberador|DM0221VtasCLimTipoDIMA</t>
  </si>
  <si>
    <t>Herramientas|DM0221 Configura Liberador|DM0221 Limite Tipo Dima</t>
  </si>
  <si>
    <t>DM0221VtasCLimTipoDIMAfrm.frm</t>
  </si>
  <si>
    <t>Herramienta.DM0221Liberador|DM0221VTASCTipoBF</t>
  </si>
  <si>
    <t>Herramientas|DM0221 Configura Liberador|DM0221 Limite Tipo de Beneficiario Final</t>
  </si>
  <si>
    <t>DM0221VTASCTipoBFfrm.frm</t>
  </si>
  <si>
    <t>Herramienta.InsertImporteLineaC</t>
  </si>
  <si>
    <t>Herramientas|Importe linea credito Cte</t>
  </si>
  <si>
    <t>DM0192InsertImporteLineaCredFrm.frm</t>
  </si>
  <si>
    <t>EXPRM1094SimulaBonif</t>
  </si>
  <si>
    <t>Exploradores Mavi|Simulador de Bonificaciones</t>
  </si>
  <si>
    <t>../3100Capacitacion/PlugIns\RM1094SimulaBonif.exe</t>
  </si>
  <si>
    <t>CREDITO, VENTAS, COBRANZA, AUDITORIA, SISTEMAS</t>
  </si>
  <si>
    <t>Herramienta.BuroMAVI</t>
  </si>
  <si>
    <t>Herramienta.BuroMAVI|DepuracionBCTotMAVI</t>
  </si>
  <si>
    <t>Herramientas|Buró de Crédito|Depuración de Información</t>
  </si>
  <si>
    <t>DepuracionBCTotMAVI.rep</t>
  </si>
  <si>
    <t>BUROC00001</t>
  </si>
  <si>
    <t>BUROC_GERA</t>
  </si>
  <si>
    <t>Herramienta.BuroMAVI|ResumenINTF</t>
  </si>
  <si>
    <t>Herramientas|Buró de Crédito|Resumen INTF</t>
  </si>
  <si>
    <t>ReporteFinalMavi.rep</t>
  </si>
  <si>
    <t>Herramienta.BuroMAVI|FechaIncum</t>
  </si>
  <si>
    <t>Herramientas|Buró de Crédito|Fecha Incumplimiento</t>
  </si>
  <si>
    <t>FechaIncumplimientoBuro.frm</t>
  </si>
  <si>
    <t>Herramienta.BuroMAVI|LayoutINTF</t>
  </si>
  <si>
    <t>Herramientas|Buró de Crédito|Layout INTF</t>
  </si>
  <si>
    <t>CreacionLayoutINTF.frm</t>
  </si>
  <si>
    <t>Herramienta.BuroMAVI|MaviLayoutBC</t>
  </si>
  <si>
    <t>Herramientas|Buró de Crédito|Layout Buró de Credito de Cobros</t>
  </si>
  <si>
    <t>MaviCreacionLayoutINTFFrm.frm</t>
  </si>
  <si>
    <t>Herramienta.BuroMAVI|Desactivarctasviejas</t>
  </si>
  <si>
    <t>Herramientas|Buró de Crédito|Desactivar Cuentas viejas</t>
  </si>
  <si>
    <t>BuroCtasyanoenviar.frm</t>
  </si>
  <si>
    <t>EXPBitacoraCte</t>
  </si>
  <si>
    <t>Exploradores Mavi|Explorador de Cuentas</t>
  </si>
  <si>
    <t>DM0192BitacoraCtasFrm.frm</t>
  </si>
  <si>
    <t>***</t>
  </si>
  <si>
    <t>Herramienta.MaviFchExigibles</t>
  </si>
  <si>
    <t>Herramientas|Fechas Exigibles</t>
  </si>
  <si>
    <t>DM0194FechasExigiblesVisFrm.frm</t>
  </si>
  <si>
    <t>ExpDM0194Exigibles</t>
  </si>
  <si>
    <t>Exploradores Mavi|Explorador de Exigibles</t>
  </si>
  <si>
    <t>DM0194PrincipalExigiblesFrm.frm</t>
  </si>
  <si>
    <t>Exp.BitaCalif</t>
  </si>
  <si>
    <t>Exploradores Mavi|DM0188 Bitacora de Calificaciones</t>
  </si>
  <si>
    <t>DM0188BitacoraCalifFrm.frm</t>
  </si>
  <si>
    <t>EXPCitaSuperv</t>
  </si>
  <si>
    <t>Exploradores Mavi|DM0189 Explorador de Citas de Supervisión</t>
  </si>
  <si>
    <t>DM0189ExpCitasSupervFrm.frm</t>
  </si>
  <si>
    <t>Herramienta.DM0172ClienteExpressMDA</t>
  </si>
  <si>
    <t>Herramientas|Cliente Express MDA</t>
  </si>
  <si>
    <t>../3100Capacitacion/PlugIns\CteExpressMDA.exe</t>
  </si>
  <si>
    <t>CREDITO, VENTAS</t>
  </si>
  <si>
    <t>EnvSupAncroid</t>
  </si>
  <si>
    <t>Herramientas|Enviar Supervisiones Android</t>
  </si>
  <si>
    <t>../3100Capacitacion/PlugIns\Supervision.exe</t>
  </si>
  <si>
    <t>CREDI00011</t>
  </si>
  <si>
    <t>CREDI_GERA</t>
  </si>
  <si>
    <t>EXPHISTMODI</t>
  </si>
  <si>
    <t>Exploradores Mavi|Explorar HistModi</t>
  </si>
  <si>
    <t>DM0168HISTMODI.frm</t>
  </si>
  <si>
    <t>ExpDM0195Histcatalogoclientes</t>
  </si>
  <si>
    <t>Exploradores Mavi|Historial Catalogo de Clientes</t>
  </si>
  <si>
    <t>DM0195HistCatCteFrm.frm</t>
  </si>
  <si>
    <t>Herramienta.Analistas</t>
  </si>
  <si>
    <t>Herramientas|Analistas</t>
  </si>
  <si>
    <t>../3100Capacitacion/PlugIns\Analistas.exe</t>
  </si>
  <si>
    <t>Herramienta.DM0229CambioSeccionCteFrm</t>
  </si>
  <si>
    <t>Herramientas|Cambios De Seccion Por Lote</t>
  </si>
  <si>
    <t>DM0229CambioSeccionCteFrm.frm</t>
  </si>
  <si>
    <t>CREDITO, COBRANZA</t>
  </si>
  <si>
    <t>ExpDM0216VarPorcExi</t>
  </si>
  <si>
    <t>Exploradores Mavi|Explorador de Variación Porcentual De Exigibles</t>
  </si>
  <si>
    <t>DM0216VariacionPorsExigFrm.frm</t>
  </si>
  <si>
    <t>Herramienta.PARAMETROSSCORING</t>
  </si>
  <si>
    <t>Herramienta.PARAMETROSSCORING|ParametrosScoring</t>
  </si>
  <si>
    <t>Herramientas|PARAMETROS SCORING|Parametros SCORING Android</t>
  </si>
  <si>
    <t>../3100Capacitacion/PlugIns\FormatosParametrizables.exe</t>
  </si>
  <si>
    <t>EXPDM0238ConvenInstVigen</t>
  </si>
  <si>
    <t>Exploradores Mavi|Convenios Instituciones Vigencias</t>
  </si>
  <si>
    <t>DM0238VigenciasInstitucionesFrm.frm</t>
  </si>
  <si>
    <t>EXPDM0238ConvenInstVigenEstatus</t>
  </si>
  <si>
    <t>Exploradores Mavi|Convenios Instituciones Estatus</t>
  </si>
  <si>
    <t>DM0238VigenciasInstEstatusFrm.frm</t>
  </si>
  <si>
    <t>Herramienta.RM1114CartaConf</t>
  </si>
  <si>
    <t>Herramientas|RM1114CartaConf</t>
  </si>
  <si>
    <t>RM1114CartaLiquidacionConfFrm.frm</t>
  </si>
  <si>
    <t>Herramienta.PARAMETROSSCORING|Parametrosintescor605</t>
  </si>
  <si>
    <t>Herramientas|PARAMETROS SCORING|Configurar SCORING (intscor605)</t>
  </si>
  <si>
    <t>../3100Capacitacion/PlugIns\Inte205.exe</t>
  </si>
  <si>
    <t>Herramienta.DM0235ControlDepDisp</t>
  </si>
  <si>
    <t>Herramientas|DM0235 Control de Depositos y Dispersiones</t>
  </si>
  <si>
    <t>DM0235ControladorDepyDispFrm.frm</t>
  </si>
  <si>
    <t>Herramienta.DM0235Correos</t>
  </si>
  <si>
    <t>Herramientas|DM0235 Ctrl Dep config correos</t>
  </si>
  <si>
    <t>DM0235CorreosFrm.frm</t>
  </si>
  <si>
    <t>Herramienta.DM0243</t>
  </si>
  <si>
    <t>Herramientas|DM0243 Depositos Instituciones</t>
  </si>
  <si>
    <t>DM0243DepositosInstFrm.frm</t>
  </si>
  <si>
    <t>CREDITO, CONTABILIDAD</t>
  </si>
  <si>
    <t>Herramientas.RM1120Factor</t>
  </si>
  <si>
    <t>Herramientas|Factor Ctas Instituciones</t>
  </si>
  <si>
    <t>RM1120FactorCtasInstFrm.frm</t>
  </si>
  <si>
    <t>Herramientas.RM1120Nivel</t>
  </si>
  <si>
    <t>Herramientas|Nivel Ctas Instituciones</t>
  </si>
  <si>
    <t>RM1120NivelCtasInstFrm.frm</t>
  </si>
  <si>
    <t>Herramientas.RM1120Bitacora</t>
  </si>
  <si>
    <t>Herramientas|Bitacora Ctas Instituciones</t>
  </si>
  <si>
    <t>RM1120BitacCtasInstFrm.frm</t>
  </si>
  <si>
    <t>Herramienta.DM0256ConfigPagares</t>
  </si>
  <si>
    <t>Herramientas|DM0256 Herramienta de configuracion pagares</t>
  </si>
  <si>
    <t>DM0256CapturaPagareFRM.frm</t>
  </si>
  <si>
    <t>CREDITO, AUDITORIA</t>
  </si>
  <si>
    <t>DIGIT00010</t>
  </si>
  <si>
    <t>DIGIT_AUXB</t>
  </si>
  <si>
    <t>Config.MenuCfgCredINTL</t>
  </si>
  <si>
    <t>Config.MenuCfgCredINTL|ParametrosINTL</t>
  </si>
  <si>
    <t>Configurar|Configuracion INTL BURO|Parametros INTL BURO</t>
  </si>
  <si>
    <t>expresion</t>
  </si>
  <si>
    <t>../3100Capacitacion/PlugIns\INTL203.exe</t>
  </si>
  <si>
    <t>Herramienta.DM0243Cred</t>
  </si>
  <si>
    <t>DM0243DepositosInstCredFrm.frm</t>
  </si>
  <si>
    <t>Config.MenuCfgCredINTL|CatalogosINTL</t>
  </si>
  <si>
    <t>Configurar|Configuracion INTL BURO|Catalogos INTL BURO</t>
  </si>
  <si>
    <t>../3100Capacitacion/PlugIns\INTL204.exe</t>
  </si>
  <si>
    <t>Config.MenuCfgCredINTL|PuntosMOPINTL</t>
  </si>
  <si>
    <t>Configurar|Configuracion INTL BURO|Puntos MOP INTL</t>
  </si>
  <si>
    <t>PuntosMOPMAVIIntl.frm</t>
  </si>
  <si>
    <t>Herramientas.DM0257ListaNegra</t>
  </si>
  <si>
    <t>Herramientas|DM0257ListaNegra</t>
  </si>
  <si>
    <t>DM0257ListaNegraFrm.frm</t>
  </si>
  <si>
    <t>Herramienta.DM0263DisSucGeoFrm</t>
  </si>
  <si>
    <t>Herramientas|DM0263_DisSucGeo</t>
  </si>
  <si>
    <t>DM0263DisSucGeoFrm.frm</t>
  </si>
  <si>
    <t>Herramienta.DM0263EmpleadoZonaFrm</t>
  </si>
  <si>
    <t>Herramientas|DM0263_EmpleadoZona</t>
  </si>
  <si>
    <t>DM0263EmpleadoZonaFrm.frm</t>
  </si>
  <si>
    <t>Herramienta.INTL604CargaBuro</t>
  </si>
  <si>
    <t>Herramientas|INTL604CargaBuro</t>
  </si>
  <si>
    <t>../3100Capacitacion/PlugIns\INTL604.exe</t>
  </si>
  <si>
    <t>Herramienta.DM0264RedDimas</t>
  </si>
  <si>
    <t>Herramientas|DM0264RedDimas</t>
  </si>
  <si>
    <t>DM0264ExploradorDimasFrm.frm</t>
  </si>
  <si>
    <t>Config.posiblesDimas</t>
  </si>
  <si>
    <t>Configurar|Parametros Reportes Dimas</t>
  </si>
  <si>
    <t>RM1132parametrosfrm.frm</t>
  </si>
  <si>
    <t>Config.MenuCfgCredINTL|PonderacionXtipoFacturaINtl</t>
  </si>
  <si>
    <t>Configurar|Configuracion INTL BURO|Ponderacion Intl</t>
  </si>
  <si>
    <t>PonderacionxTipoFacturaMAVIIntl.frm</t>
  </si>
  <si>
    <t>Herramienta.ACD00017VisorMavi</t>
  </si>
  <si>
    <t>Herramientas|Visor MAVI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</si>
  <si>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</t>
  </si>
  <si>
    <t>Herramienta.RM1138ValidarTelefono</t>
  </si>
  <si>
    <t>Herramientas|Validacion de Telefono</t>
  </si>
  <si>
    <t>RM1138PendientesxValidar.frm</t>
  </si>
  <si>
    <t>Herramienta.ACD00021AsigJefSup</t>
  </si>
  <si>
    <t>Herramientas|Asignacion Jefes Supervisores y Auditores de Credito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</si>
  <si>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</t>
  </si>
  <si>
    <t>Config.DM0287</t>
  </si>
  <si>
    <t>Config.DM0287|DM0287Parametros</t>
  </si>
  <si>
    <t>Configurar|Parámetros Eficientador Liberador|Parametros de Configuracion</t>
  </si>
  <si>
    <t>DM0287ParametrosFrm.frm</t>
  </si>
  <si>
    <t>Config.DM0287|DM0287LineasCred</t>
  </si>
  <si>
    <t>Configurar|Parámetros Eficientador Liberador|Lineas De Credito a Asignar</t>
  </si>
  <si>
    <t>DM0287lineasCredFrm.frm</t>
  </si>
  <si>
    <t>Herramienta.DM0287Autorizar</t>
  </si>
  <si>
    <t>Herramientas|Autorización Especial</t>
  </si>
  <si>
    <t>DM0287ValidaFrm.frm</t>
  </si>
  <si>
    <t>Config.DM0299Tipodecliente</t>
  </si>
  <si>
    <t>Configurar|Tipo de Credito</t>
  </si>
  <si>
    <t>DM0299TipoClienteTBL.frm</t>
  </si>
  <si>
    <t>Config.ConfiguracionReanalisis</t>
  </si>
  <si>
    <t>Config.ConfiguracionReanalisis|RM1154ConfigurarTipoRespuestaFrm</t>
  </si>
  <si>
    <t>Configurar|Configuración de Re Análisis|Configuracion de Tipos de Respuesta Re Analisis</t>
  </si>
  <si>
    <t>RM1154ConfigurarTipoRespuestaFrm.frm</t>
  </si>
  <si>
    <t>Config.ConfiguracionReanalisis|RM1154EventosReanalisisFrm</t>
  </si>
  <si>
    <t>Configurar|Configuración de Re Análisis|Configuracion de Eventos Re Analisis</t>
  </si>
  <si>
    <t>RM1154EventosReanalisisFrm.frm</t>
  </si>
  <si>
    <t>Herramienta.AsignacionSupervisores</t>
  </si>
  <si>
    <t>Herramientas|Asignacion Supervisores</t>
  </si>
  <si>
    <t>../3100Capacitacion/PlugIns\AsignacionSupervisores\AsignacionSupervisores.exe</t>
  </si>
  <si>
    <t>Herramienta.DIMACredilanaAtencionC</t>
  </si>
  <si>
    <t>Herramientas|App DIMA Credilana Atencion Clientes</t>
  </si>
  <si>
    <t>../3100Capacitacion/PlugIns\RutaTicket.exe</t>
  </si>
  <si>
    <t>CREDITO, VENTAS, AUDITORIA</t>
  </si>
  <si>
    <t>Herramienta.EstadoCuentaDima</t>
  </si>
  <si>
    <t>Herramientas|Estados de Cuenta</t>
  </si>
  <si>
    <t>../3100Capacitacion/PlugIns\EstadoDeCuentaDima\EstadoCuentaDima.exe</t>
  </si>
  <si>
    <t>CREDITO, VENTAS, COBRANZA, CONTABILIDAD, AUDITORIA, SISTEMAS</t>
  </si>
  <si>
    <t>Herramienta.DIMACredilana</t>
  </si>
  <si>
    <t>Herramientas|Complemento App DIMA Credilana</t>
  </si>
  <si>
    <t>../3100Capacitacion/PlugIns\DIMACredilana\DimasElite.exe</t>
  </si>
  <si>
    <t>CREDITO, VENTAS, CONTABILIDAD, AUDITORIA</t>
  </si>
  <si>
    <t>Herramienta.ValidacionTel</t>
  </si>
  <si>
    <t>Herramientas|Validacion Telefonica</t>
  </si>
  <si>
    <t>../3100Capacitacion/C:\AppsMavi\SHM\SHM.exe</t>
  </si>
  <si>
    <t>Config.PresumiblesBF</t>
  </si>
  <si>
    <t>Configurar|Presumibles BF</t>
  </si>
  <si>
    <t>RM1132ACREDITablaDeConfiguracionFrm.frm</t>
  </si>
  <si>
    <t>Herramienta.HistoricoActualizacion</t>
  </si>
  <si>
    <t>Herramientas|Historico de actualizacion de datos</t>
  </si>
  <si>
    <t>../3100Capacitacion/PlugIns\HistoricoActualizacion\HistoricoDatosActualizados.exe</t>
  </si>
  <si>
    <t>Config.MenuCfgCxcCalifCtes</t>
  </si>
  <si>
    <t>Config.MenuCfgCxcCalifCtes|ValoresMOP</t>
  </si>
  <si>
    <t>Configurar|Calificacion de Cuentas|Valores MOP</t>
  </si>
  <si>
    <t>ValoresMOPMAVI.frm</t>
  </si>
  <si>
    <t>Config.MenuCfgCxcCalifCtes|PonderacionxTipoFactura</t>
  </si>
  <si>
    <t>Configurar|Calificacion de Cuentas|Ponderación x Tipo de Factura</t>
  </si>
  <si>
    <t>PonderacionxTipoFacturaMAVI.frm</t>
  </si>
  <si>
    <t>Config.MenuCfgCxcCalifCtes|PuntosMOPMAVI</t>
  </si>
  <si>
    <t>Configurar|Calificacion de Cuentas|Puntos MOP</t>
  </si>
  <si>
    <t>PuntosMOPMAVI.frm</t>
  </si>
  <si>
    <t>Config.MenuCfgCxcCalifCtes|ConfigDesempeño</t>
  </si>
  <si>
    <t>Configurar|Calificacion de Cuentas|Parametros Desempeño Pago</t>
  </si>
  <si>
    <t>Ejecutar(&lt;T&gt;PlugIns\Inte201.exe&lt;T&gt;)</t>
  </si>
  <si>
    <t>Herramienta.PanelInformacion</t>
  </si>
  <si>
    <t>Herramienta.PanelInformacion|PanelInformacionCred</t>
  </si>
  <si>
    <t>Herramientas|Panel de Informacion</t>
  </si>
  <si>
    <t>Ejecutar(&lt;T&gt;PlugIns\PanelInformacion.exe &lt;T&gt;+&lt;T&gt;2&lt;T&gt;)</t>
  </si>
  <si>
    <t>Herramienta.DM0264CuotaDimas</t>
  </si>
  <si>
    <t>Herramientas|DM0264CuotaDimas</t>
  </si>
  <si>
    <t>DM0264CuotaDimaFrm.frm</t>
  </si>
  <si>
    <t>Config.PanelInformacionConfig</t>
  </si>
  <si>
    <t>Config.PanelInformacionConfig|PanelTablaConfig</t>
  </si>
  <si>
    <t>Configurar|Configuracion Panel de Informacion|Tabla Configuración</t>
  </si>
  <si>
    <t>Ejecutar(&lt;T&gt;PlugIns\PanelInformacion.exe &lt;T&gt;+&lt;T&gt;1&lt;T&gt;)</t>
  </si>
  <si>
    <t>dm0169GeneracionCuentaAvalRep</t>
  </si>
  <si>
    <t>Generación Cuenta Aval</t>
  </si>
  <si>
    <t>dm0169generacionCuentaAvalfrm.frm</t>
  </si>
  <si>
    <t>RM0404CredRepAsigdePedRep</t>
  </si>
  <si>
    <t>Supervisiones Mavi|RM0404 Reporte de Asignación de Pedidos</t>
  </si>
  <si>
    <t>RM0404CredRepAsigdePedFrm.frm</t>
  </si>
  <si>
    <t>RM0430DLiberadorDimasREP</t>
  </si>
  <si>
    <t>Liberador MAVI|RM0430DLiberadorDimas</t>
  </si>
  <si>
    <t>RM0430DLiberadorDimasFRM.frm</t>
  </si>
  <si>
    <t>RM0422CCredHojaSuperLaboralPrincipalRep</t>
  </si>
  <si>
    <t>Supervisiones Mavi|RM0422C Hoja de Supervisión Laboral</t>
  </si>
  <si>
    <t>RM0422CCredHojaSuperLaboralFrm.frm</t>
  </si>
  <si>
    <t>RM0422CredHojaSuperClienteAvalUnifPrincipalRep</t>
  </si>
  <si>
    <t>Supervisiones Mavi|RM0422A Hoja de Supervisión Cliente / Aval</t>
  </si>
  <si>
    <t>RM0422CredHojaSuperClienteAvalUnifFrm.frm</t>
  </si>
  <si>
    <t>RM0430BPrincipalRep</t>
  </si>
  <si>
    <t>Liberador MAVI|RM0430 - B Analisis de Credito Liberador Automatico</t>
  </si>
  <si>
    <t>RM0430BAnalisisCreditoLibAutFrm.frm</t>
  </si>
  <si>
    <t>RM0420CredFoliodeAsignacionRep</t>
  </si>
  <si>
    <t>Supervisiones Mavi|RM0420 Historico de Folios de Asignación</t>
  </si>
  <si>
    <t>RM0420CredFoliodeAsignacionFrm.frm</t>
  </si>
  <si>
    <t>RM0422FCrediConsecutivoFormaRep</t>
  </si>
  <si>
    <t>Supervisiones Mavi|RM0422F Consecutivo de Supervisiones Reprogramadas</t>
  </si>
  <si>
    <t>RM0422FCREDICONSUPREPROFRM.frm</t>
  </si>
  <si>
    <t>RM0426SolCamRutaCtasInstRep</t>
  </si>
  <si>
    <t>CXC Menudeo Mavi|RM0426 Cambio Sección de Cobranza</t>
  </si>
  <si>
    <t>RM0426SolCamRutaCtasInstFrm.frm</t>
  </si>
  <si>
    <t>RM0988CXCMovimientosRep</t>
  </si>
  <si>
    <t>CXC Menudeo Mavi|RM0988 Listado de Movimientos</t>
  </si>
  <si>
    <t>RM0988CXCMovimientosFrm.frm</t>
  </si>
  <si>
    <t>RM1162ControlCredilanaRep</t>
  </si>
  <si>
    <t>Vtas Generales Mavi|RM1162 Reporte Credilana/Prestamo Personal por Huella y Clave.</t>
  </si>
  <si>
    <t>RM1162ControlCredilanaFrm.frm</t>
  </si>
  <si>
    <t>RM1165HitAutenticadorRep</t>
  </si>
  <si>
    <t>Reportes Mavi|RM1165 Reporte Hit Autenticador</t>
  </si>
  <si>
    <t>RM1165HitAutenticadorFrm.frm</t>
  </si>
  <si>
    <t>RM1108MenuRep</t>
  </si>
  <si>
    <t>Vtas Generales Mavi|RM1108 Reporte Huella SID Cobro por Sucursal</t>
  </si>
  <si>
    <t>RM1108RephuellasSIDxcobroSucFrm.frm</t>
  </si>
  <si>
    <t>RM1114CartasdeLiquidacionInstRep</t>
  </si>
  <si>
    <t>CXC Generales Mavi|RM1114CartasdeLiquidacionInst</t>
  </si>
  <si>
    <t>rm1114CartaLiquidacionFrm.frm</t>
  </si>
  <si>
    <t>RM1127ClientesAsociadosValeraRep</t>
  </si>
  <si>
    <t>Vtas Generales Mavi|RM1127 Reporte de Clientes DIMA</t>
  </si>
  <si>
    <t>rm1127FechasSucursalFrm.frm</t>
  </si>
  <si>
    <t>CREDITO, RH, SISTEMAS</t>
  </si>
  <si>
    <t>RM1128ADimasMotivadorSucursalRep</t>
  </si>
  <si>
    <t>Estructura Dimas|RM1128 A Dimas por Motivador y Sucursal</t>
  </si>
  <si>
    <t>RM1128ADimasMotivadorSucursalFrm.frm</t>
  </si>
  <si>
    <t>DM0287EficientadorLiberarodRep</t>
  </si>
  <si>
    <t>Liberador MAVI|DM0287 Lineas Autorizadas LCAXSI</t>
  </si>
  <si>
    <t>DM0287EficientadorLibFrm.frm</t>
  </si>
  <si>
    <t>RM1191HistorialCreditoNipburorep</t>
  </si>
  <si>
    <t>Reportes Crédito|RM1191 Historial Crediticio Nip Buro</t>
  </si>
  <si>
    <t>RM1191HistorialNipBurofrm.frm</t>
  </si>
  <si>
    <t>RM0430MaviServicasaCredReporteServicasaRep</t>
  </si>
  <si>
    <t>Reportes Crédito|RM0430 Reporte Servicasa</t>
  </si>
  <si>
    <t>RM0430MaviServicasaCredReporteServicasaFrm.frm</t>
  </si>
  <si>
    <t>RM0322VenVentasPorAgenteMayRep</t>
  </si>
  <si>
    <t>Vtas Generales Mavi|RM0322 Ventas por Agente de Mayoreo</t>
  </si>
  <si>
    <t>RM0322VenVentasPorAgenteMayFrm.frm</t>
  </si>
  <si>
    <t>RM0404ACredRepAsigdePedRep</t>
  </si>
  <si>
    <t>Supervisiones Mavi|RM0404A Reporte de Asignación de Pedidos En Espera</t>
  </si>
  <si>
    <t>RM0407ProdPedidosxSuperRep</t>
  </si>
  <si>
    <t>Supervisiones Mavi|RM0407 Productividad de Pedidos por Supervisor</t>
  </si>
  <si>
    <t>RM0407ProdPedidosxSuperFrm.frm</t>
  </si>
  <si>
    <t>RM0899EmbCobCarteraCteREP</t>
  </si>
  <si>
    <t>CXC Mayoreo Mavi|RM0899 Cobranza Cartera de Clientes</t>
  </si>
  <si>
    <t>RM0899EmbCobCarteraCteFRM.frm</t>
  </si>
  <si>
    <t>RM0907AMaviSimRefRep</t>
  </si>
  <si>
    <t>CXC Generales Mavi|RM0907A Refinanciamiento</t>
  </si>
  <si>
    <t>RM0907AMaviSimRefFrm.frm</t>
  </si>
  <si>
    <t>RM1169ReporteBeneficiarioFinalRep</t>
  </si>
  <si>
    <t>Estructura Dimas|RM1169 Reporte Beneficiario Final</t>
  </si>
  <si>
    <t>RM1169ReporteBeneficiarioFinalFrm.frm</t>
  </si>
  <si>
    <t>RM1120ClasificadorCuentasInstituciones</t>
  </si>
  <si>
    <t>RM1120Clasificador CuentasInstituciones</t>
  </si>
  <si>
    <t>RM1128BSeguimientoDimasMotivadorRep</t>
  </si>
  <si>
    <t>Estructura Dimas|RM1128 B Seguimiento a Dimas por Motivador</t>
  </si>
  <si>
    <t>RM1128BSeguimientoDimasMotivadorFrm.frm</t>
  </si>
  <si>
    <t>DM0287AutorizacionesEspRep</t>
  </si>
  <si>
    <t>Vtas Generales Mavi|DM0287 Reporte Autorizaciones Especiales</t>
  </si>
  <si>
    <t>DM0287AutorizaseguroFrm.frm</t>
  </si>
  <si>
    <t>CREDITO, VENTAS, SISTEMAS</t>
  </si>
  <si>
    <t>RM0132FinRelCheqADepoRep</t>
  </si>
  <si>
    <t>CXC Mayoreo Mavi|RM0132 Relación de Cheques a Depositar</t>
  </si>
  <si>
    <t>RM0132FinRelCheqADepoFrm.frm</t>
  </si>
  <si>
    <t>RM0131ReldeMovCXCREP</t>
  </si>
  <si>
    <t>CXC Mayoreo Mavi|RM0131 Relación De Movimientos CXC</t>
  </si>
  <si>
    <t>RM0131RelDeMovCXCFRM.frm</t>
  </si>
  <si>
    <t>MaviServicredCredReporteServicredRep</t>
  </si>
  <si>
    <t>Reportes Crédito|Reporte de Servicred</t>
  </si>
  <si>
    <t>MaviServicasaServicredCredRepsFrm.frm</t>
  </si>
  <si>
    <t>RM0135InvFactXClienteRep</t>
  </si>
  <si>
    <t>CXC Mayoreo Mavi|RM0135 Inventario de Facturas por Cliente</t>
  </si>
  <si>
    <t>RM0135InvFactXClienteFrm.frm</t>
  </si>
  <si>
    <t>RM0301ServCasaAnuaRep</t>
  </si>
  <si>
    <t>Reportes Crédito|RM0301 Servicasa - Anuales</t>
  </si>
  <si>
    <t>RM0301ServCasaAnuaFrm.frm</t>
  </si>
  <si>
    <t>RM0408CredRHListaCandSupRep</t>
  </si>
  <si>
    <t>Supervisiones Mavi|RM0408 Listado de Candidatos a Supervisar</t>
  </si>
  <si>
    <t>RM0534BEstadoBonifRep</t>
  </si>
  <si>
    <t>CXC Menudeo Mavi|RM0534B Estado de Cuenta con Bonificaciones</t>
  </si>
  <si>
    <t>RM0534BEstCuenConBonifFrm.frm</t>
  </si>
  <si>
    <t>RM0409CredRepPedCondRep</t>
  </si>
  <si>
    <t>Vtas Generales Mavi|RM0409 Reporte de Pedidos Condicionados</t>
  </si>
  <si>
    <t>RM0409CredRepPedCondFrm.frm</t>
  </si>
  <si>
    <t>RM0422CredHojaSuperClienteAvalDomAntPrincipalRep</t>
  </si>
  <si>
    <t>Supervisiones Mavi|RM0422E Hoja de Supervisión Cliente / Aval Domicilio Anterior</t>
  </si>
  <si>
    <t>RM0422CredHojaSuperClienteAvalDomAntFrm.frm</t>
  </si>
  <si>
    <t>RM0436CredCatDeCalSerCredSerCasRep</t>
  </si>
  <si>
    <t>Vtas Generales Mavi|RM0436 Catálogo de Calificaciones Servicred y Servicasa</t>
  </si>
  <si>
    <t>rm0436CredCatDeCalSerCredSerCasFrm.frm</t>
  </si>
  <si>
    <t>RM0438AnaPagoSuperRep</t>
  </si>
  <si>
    <t>Supervisiones Mavi|RM0438 Análisis Pago a Supervisores</t>
  </si>
  <si>
    <t>RM0438AnaPagoSuperFrm.frm</t>
  </si>
  <si>
    <t>RM1132ACREDIPosiblesBFPlusRep</t>
  </si>
  <si>
    <t>Estructura Dimas|RM1132A Posibles Beneficiarios Finales Plus</t>
  </si>
  <si>
    <t>RM1132ACREDIGenerarReporteFrm.frm</t>
  </si>
  <si>
    <t>RM1133BReporteRedDIMARep</t>
  </si>
  <si>
    <t>Estructura Dimas|RM1133 Detalle de Ventas de la Estructura de Red DIMA</t>
  </si>
  <si>
    <t>RM1133BReporteRedDIMAFrm.frm</t>
  </si>
  <si>
    <t>RM1055ComisionesSuperRep</t>
  </si>
  <si>
    <t>Supervisiones Mavi|RM1055 Comisiones de Supervisores</t>
  </si>
  <si>
    <t>RM1055ComisionSupervisoresFRM.frm</t>
  </si>
  <si>
    <t>CREDITO, RH</t>
  </si>
  <si>
    <t>RM1152CtasLCIAXAMenurep</t>
  </si>
  <si>
    <t>Vtas Generales Mavi|RM1152 Rep Cuentas LCIAXA</t>
  </si>
  <si>
    <t>RM1152RepCtasLCIAXAFrm.frm</t>
  </si>
  <si>
    <t>RM1147RecomprasRep</t>
  </si>
  <si>
    <t>Reportes Mavi|RM1147 Reporte de Recompras</t>
  </si>
  <si>
    <t>RM1147RecomprasFrm.frm</t>
  </si>
  <si>
    <t>RM1178AnalisisRescateRep</t>
  </si>
  <si>
    <t>Vtas Generales Mavi|RM1178 Reporte Analisis Rescate</t>
  </si>
  <si>
    <t>RM1178AnalisisRescateFrm.frm</t>
  </si>
  <si>
    <t>RM0133CyCMayInvCheqxCteRep</t>
  </si>
  <si>
    <t>CXC Mayoreo Mavi|RM0133 Inventario de Cheques por Cliente</t>
  </si>
  <si>
    <t>RM0133CyCMayInvCheqxCteFrm.frm</t>
  </si>
  <si>
    <t>RM0141CobXEmbREP</t>
  </si>
  <si>
    <t>CXC Mayoreo Mavi|RM0141 Cobranza X Embarcar</t>
  </si>
  <si>
    <t>RM0141cobXEmbFRM.frm</t>
  </si>
  <si>
    <t>RM0905ResApCobroInstRep</t>
  </si>
  <si>
    <t>CXC Menudeo Mavi|RM0905 Resumen de Aplicación de Cobros Institucionales</t>
  </si>
  <si>
    <t>RM0905ResApCobroInstFrm.frm</t>
  </si>
  <si>
    <t>RM0422BCredHojaSuperPersonalPrincipalRep</t>
  </si>
  <si>
    <t>Supervisiones Mavi|RM0422B Hoja de Supervisión Personal</t>
  </si>
  <si>
    <t>RM0422BCredHojaSuperPersonalFrm.frm</t>
  </si>
  <si>
    <t>RM0430MaviServicasaCredReporteServicasaRepXls</t>
  </si>
  <si>
    <t>RM0430 Reporte Servicasa</t>
  </si>
  <si>
    <t>RM0462MaviComCobMayREP</t>
  </si>
  <si>
    <t>CXC Mayoreo Mavi|Comision Cobranza Mayoreo</t>
  </si>
  <si>
    <t>MaviComCobMayFRM.frm</t>
  </si>
  <si>
    <t>RM0399CredRelPedPorSucRep</t>
  </si>
  <si>
    <t>Vtas Generales Mavi|RM0399 Ventas Credilanas y Préstamos</t>
  </si>
  <si>
    <t>RM0399CredRelPedPorSucFRM.frm</t>
  </si>
  <si>
    <t>RM0401ComCrediNuevosRep</t>
  </si>
  <si>
    <t>Vtas Generales Mavi|RM0401 Comparativo de Créditos Nuevos</t>
  </si>
  <si>
    <t>RM0401ComCrediNuevosFrm.frm</t>
  </si>
  <si>
    <t>RM0421CredRechazosporDiaRep</t>
  </si>
  <si>
    <t>Vtas Generales Mavi|RM0421 Rechazos por Día</t>
  </si>
  <si>
    <t>RM0421CredRechazosporDiaFrm.frm</t>
  </si>
  <si>
    <t>RM1154ReanalisisCreditoRep</t>
  </si>
  <si>
    <t>RM1154 Reporte Reanalisis Credito</t>
  </si>
  <si>
    <t>rm1154ReanalisisCreditoFrm.frm</t>
  </si>
  <si>
    <t>RM1157ReportePanel</t>
  </si>
  <si>
    <t>Reporte Panel de Información</t>
  </si>
  <si>
    <t>RM1157Parametros.frm</t>
  </si>
  <si>
    <t>RM1087CheckCobroAvalREP</t>
  </si>
  <si>
    <t>CXC Menudeo Mavi|RM1087 Reporte Check Cobro al Aval</t>
  </si>
  <si>
    <t>RM1087CheckCobroAvalFRM.frm</t>
  </si>
  <si>
    <t>RM1114ReporteEmisionCartasRep</t>
  </si>
  <si>
    <t>CXC Generales Mavi|RM1114Reporte de Emisión de Cartas</t>
  </si>
  <si>
    <t>RM1114ReporteCartaLiquidacionFrm.frm</t>
  </si>
  <si>
    <t>RM1138TelefonosValidacionesRep</t>
  </si>
  <si>
    <t>Validacion de Telefonos|RM1138 Validacion de Teléfonos</t>
  </si>
  <si>
    <t>RM1138RangoReporte.frm</t>
  </si>
  <si>
    <t>RM1133AReporteRedDIMARep</t>
  </si>
  <si>
    <t>Estructura Dimas|RM1133 Reporte de Red DIMA</t>
  </si>
  <si>
    <t>RM1133AReporteRedDIMAFrm.frm</t>
  </si>
  <si>
    <t>RM1039CKardexPrincipalClienteRep</t>
  </si>
  <si>
    <t>Vtas Generales Mavi|RM1039C Kardex Monedero por Cliente</t>
  </si>
  <si>
    <t>RM1039CMonPrincipalClienteFrm.frm</t>
  </si>
  <si>
    <t>RM1055DetalleNomSuperRep</t>
  </si>
  <si>
    <t>Supervisiones Mavi|RM1055Detalle Nomina Supervisores</t>
  </si>
  <si>
    <t>RM1055DetalleNomSuperFrm.frm</t>
  </si>
  <si>
    <t>RM1124AnalisisAsociadoRep</t>
  </si>
  <si>
    <t>Reportes Crédito|RM1124 REPORTE DE ANALISIS DE ASOCIADO</t>
  </si>
  <si>
    <t>RM1124AnalisisAsociado.frm</t>
  </si>
  <si>
    <t>RM1126CuentaAConyugeRep</t>
  </si>
  <si>
    <t>Reporte Generacion Cuenta a Conyuge</t>
  </si>
  <si>
    <t>RM1126RepGeneracionCuentaConyugesFrm.frm</t>
  </si>
  <si>
    <t>RM1128CDimasRecomendadosRecomendadorRep</t>
  </si>
  <si>
    <t>Estructura Dimas|RM1128 C Dimas Recomendados por Recomendador</t>
  </si>
  <si>
    <t>RM1128CDimasRecomendadosRecomendadorFrm.frm</t>
  </si>
  <si>
    <t>RM1128DListadoDimasRecomendadoresRep</t>
  </si>
  <si>
    <t>Estructura Dimas|RM1128 D Listado de Dimas Recomendadores</t>
  </si>
  <si>
    <t>RM1128DListadoDimasRecomendadoresFrm.frm</t>
  </si>
  <si>
    <t>RM1132posiblesDimasRep</t>
  </si>
  <si>
    <t>Estructura Dimas|RM1132 Presumibles DIMAS</t>
  </si>
  <si>
    <t>RM1132PosiblesDimasfrm.frm</t>
  </si>
  <si>
    <t>CREDITO, COBRANZA, AUDITORIA, RH, SISTEMAS</t>
  </si>
  <si>
    <t>Los perfiles asignados no tienen usuarios y estas con estatus BAJA</t>
  </si>
  <si>
    <t>DM0102ASIGPREESP</t>
  </si>
  <si>
    <t>VENTAS, AUDITORIA, SISTEMAS</t>
  </si>
  <si>
    <t>No existe en MenuPrincipal</t>
  </si>
  <si>
    <t>Herramienta.KPIEcommerce</t>
  </si>
  <si>
    <t>Herramienta.KPIEcommerce|KPIVentas</t>
  </si>
  <si>
    <t>Herramientas|KPI E-commerce|Ventas</t>
  </si>
  <si>
    <t>Ejecutar(&lt;T&gt;PlugIns\Dashboard\ACD00033Dashboard.exe &lt;T&gt;+ Usuario)</t>
  </si>
  <si>
    <t>VENTAS, SISTEMAS</t>
  </si>
  <si>
    <t>VENTP00096</t>
  </si>
  <si>
    <t>VENTP_SUPA</t>
  </si>
  <si>
    <t>Mov.Otros</t>
  </si>
  <si>
    <t>No tiene Menu</t>
  </si>
  <si>
    <t>Herramienta.VentasExistencias</t>
  </si>
  <si>
    <t>Herramientas|TOP DE VENTAS</t>
  </si>
  <si>
    <t>../3100Capacitacion/PlugIns\VentasExistencias\VentasExistencias.exe</t>
  </si>
  <si>
    <t>VENTP00740</t>
  </si>
  <si>
    <t>VENTP_GERA</t>
  </si>
  <si>
    <t>VENTAS / AUDITORIA</t>
  </si>
  <si>
    <t>Herramienta.ReporteVentaComparativo</t>
  </si>
  <si>
    <t>Herramientas|Reporte Venta Comparativo</t>
  </si>
  <si>
    <t>../3100Capacitacion/PlugIns\ReporteVentasComparativo\ReporteVentasComparativo.exe</t>
  </si>
  <si>
    <t>VENTP00281</t>
  </si>
  <si>
    <t>VENTP_GECD</t>
  </si>
  <si>
    <t>Herramienta.Logmetodopago</t>
  </si>
  <si>
    <t>Herramientas|Log metodo de Pago</t>
  </si>
  <si>
    <t>../3100Capacitacion/PlugIns\Logmetodopago\Logmetodopago.exe</t>
  </si>
  <si>
    <t>Herramienta.ACD00023CancelaSeguros</t>
  </si>
  <si>
    <t>Herramientas|ACD00023 CANCELACION SEGUROS</t>
  </si>
  <si>
    <t>../3100Capacitacion/PlugIns\CANCELACION\CANCELACION.exe</t>
  </si>
  <si>
    <t>VENTAS, COBRANZA</t>
  </si>
  <si>
    <t>Herramienta.DM0278CancelacionSegurosVida</t>
  </si>
  <si>
    <t>Herramientas|Cancelación Seguros De Vida</t>
  </si>
  <si>
    <t>DM0278CancelacionSegurosPrincFRM.frm</t>
  </si>
  <si>
    <t>VENTAS DIMAS</t>
  </si>
  <si>
    <t>Herramienta.PagoGestiones</t>
  </si>
  <si>
    <t>Herramientas|Pago Gestiones Cobranza</t>
  </si>
  <si>
    <t>../3100Capacitacion/PlugIns\IMPRESION\Impresion.exe</t>
  </si>
  <si>
    <t>VNTAS PISO / CREDITO</t>
  </si>
  <si>
    <t>RM1132posiblesDimasVentaRep</t>
  </si>
  <si>
    <t>Estructura Dimas|RM1132 Presumibles Dimas GTE</t>
  </si>
  <si>
    <t>RM1132PosiblesDimasVentafrm.frm</t>
  </si>
  <si>
    <t>RM0126VentRechaCredCambaRep</t>
  </si>
  <si>
    <t>VENTAS EXTERNAS</t>
  </si>
  <si>
    <t>RM1075AutSolDevINFORep</t>
  </si>
  <si>
    <t>RM1075 Autorizaciones de Solicitud Devolucion</t>
  </si>
  <si>
    <t>VENTAS, AUDITORIA</t>
  </si>
  <si>
    <t>RM1093REPORTECOMISCAJASEMAILREP</t>
  </si>
  <si>
    <t>Vtas Generales Mavi|RM1093 BONO EMAIL CAJAS</t>
  </si>
  <si>
    <t>RM1093COMISCAJASBONOEMAILTMPFRM.frm</t>
  </si>
  <si>
    <t>VENTAS, CONTABILIDAD, AUDITORIA, SISTEMAS</t>
  </si>
  <si>
    <t>RM1072ReporteVPPyCPPGerentesRep</t>
  </si>
  <si>
    <t>Vtas Generales Mavi|RM1072ReporteVPPyCPPGerentes</t>
  </si>
  <si>
    <t>RM1072ReporteVPPyCPPGerentesFrm.frm</t>
  </si>
  <si>
    <t>VENTAS, AUDITORIA, RH, SISTEMAS</t>
  </si>
  <si>
    <t>RM1144MonederoPorVolumen</t>
  </si>
  <si>
    <t>Vtas Generales Mavi|undefined</t>
  </si>
  <si>
    <t>RM1144MonederoXVolumenFrm.frm</t>
  </si>
  <si>
    <t>RM1166CuentasSaldosActivoscero</t>
  </si>
  <si>
    <t>Vtas Generales Mavi|RM1166 cuentas Activas con Saldo Cero</t>
  </si>
  <si>
    <t>RM1166Cuentasactcerofrm.frm</t>
  </si>
  <si>
    <t>RM1187VentasAbandonadasRep</t>
  </si>
  <si>
    <t>Reportes Crédito|Ventas abandonadas ecommerce</t>
  </si>
  <si>
    <t>RM1187ParametrosFrm.frm</t>
  </si>
  <si>
    <t>VENTR00029</t>
  </si>
  <si>
    <t>VENTR_GERA</t>
  </si>
  <si>
    <t>VENTAS REACTIVACION</t>
  </si>
  <si>
    <t>RM0291BMaviVtasPsoRelVtasxTdaPrincipalRep</t>
  </si>
  <si>
    <t>Vtas Generales Mavi|RM0291-B Relación de Ventas Total</t>
  </si>
  <si>
    <t>RM0291BMaviRelVtasxTdaFrm.frm</t>
  </si>
  <si>
    <t>RM0944vtasTop100yvtascuadBasRep</t>
  </si>
  <si>
    <t>Ventas Externas Mavi|RM0944 Ventas Top 100 Y ventas cuadro basico</t>
  </si>
  <si>
    <t>RM0944vtasTop100yvtascuadBasFrm.frm</t>
  </si>
  <si>
    <t>No hay usuario con estatus alta para este item</t>
  </si>
  <si>
    <t>RM0966VenResuServicredSucRep</t>
  </si>
  <si>
    <t>Ventas Externas Mavi|RM0966 Facturacion Diaria</t>
  </si>
  <si>
    <t>RM0966VenResuServicredSucFrm.frm</t>
  </si>
  <si>
    <t>RM0120BVentFacturasDiariasRep</t>
  </si>
  <si>
    <t>Ventas Externas Mavi|RM120B Reporte de Facturas Diarias</t>
  </si>
  <si>
    <t>RM0120BVentFacturasDiariasFrm.frm</t>
  </si>
  <si>
    <t>RM0121VenExtFacEntyConProRep</t>
  </si>
  <si>
    <t>Ventas Externas Mavi|RM0121 Facturas Entregadas y/o con Problemas</t>
  </si>
  <si>
    <t>RM0121mavivenextFacEntyConProFrm.frm</t>
  </si>
  <si>
    <t>RM0174VtasInstEstrInstRep</t>
  </si>
  <si>
    <t>Ventas Externas Mavi|RM0174 Estructura Instituciones</t>
  </si>
  <si>
    <t>RM0174VentEstructuraInstFrm.frm</t>
  </si>
  <si>
    <t>RM0127MaviVtasVsAPasRep</t>
  </si>
  <si>
    <t>Ventas Externas Mavi|RM0127 Ventas vs Año Pasado</t>
  </si>
  <si>
    <t>RM0127MaviVtasVsAPasFrm.frm</t>
  </si>
  <si>
    <t>DM0242EscaneoInventariosRep</t>
  </si>
  <si>
    <t>DM0242 Escaneo de Inventarios</t>
  </si>
  <si>
    <t>VENTP00009</t>
  </si>
  <si>
    <t>VENTP_LIMA</t>
  </si>
  <si>
    <t>RM1150ArticulosdeVentaAsociadosRep</t>
  </si>
  <si>
    <t>Vtas Generales Mavi|RM1150ArticulosdeVentaAsociados</t>
  </si>
  <si>
    <t>RM1150ArticulosVentaAsociados.frm</t>
  </si>
  <si>
    <t>VENTP01143</t>
  </si>
  <si>
    <t>VENTP_GERC</t>
  </si>
  <si>
    <t>RM0293AFacturaXPedidoConcluidoRep</t>
  </si>
  <si>
    <t>Vtas Generales Mavi|RM0293A Factura X Pedido Concluido</t>
  </si>
  <si>
    <t>RM0293AFacturaXPedidoConcluidoFrm.frm</t>
  </si>
  <si>
    <t>RM0178VenEntPedCteNueyCasaRep</t>
  </si>
  <si>
    <t>Ventas Externas Mavi|RM0178 Entrega Pedidos Clientes Nuevos y Casa</t>
  </si>
  <si>
    <t>RM0178VenEntPedCteNueyCasaFrm.frm</t>
  </si>
  <si>
    <t>VENTM00070</t>
  </si>
  <si>
    <t>VENTM_GERA</t>
  </si>
  <si>
    <t>RM0120CVentNotasCreditoSucurRep</t>
  </si>
  <si>
    <t>Ventas Externas Mavi|RM0120C Reporte de Notas de Credito</t>
  </si>
  <si>
    <t>RM0120CVentNotasCreditoSucurFrm.frm</t>
  </si>
  <si>
    <t>RM0122MaviVentFolioCasaServicasaRep</t>
  </si>
  <si>
    <t>Ventas Externas Mavi|RM0122 Servicasa Folios de Casa</t>
  </si>
  <si>
    <t>RM0122MaviVentFolioCasaServicasaFrm.frm</t>
  </si>
  <si>
    <t>DM0175AventasP42Rep</t>
  </si>
  <si>
    <t>Vtas Generales Mavi|DM0175 Venderores Especializados</t>
  </si>
  <si>
    <t>DM0175Aprincipalfrm.frm</t>
  </si>
  <si>
    <t>RM1153Articulossinventa90diasRep</t>
  </si>
  <si>
    <t>Vtas Generales Mavi|RM1153Articulos Sin Venta</t>
  </si>
  <si>
    <t>RM1153Principalfrm.frm</t>
  </si>
  <si>
    <t>RM1161ReporteServicioRep</t>
  </si>
  <si>
    <t>Vtas Generales Mavi|RM1161Reporte Servicio ZZZ</t>
  </si>
  <si>
    <t>RM1161ReporteServicioVariablesFrm.frm</t>
  </si>
  <si>
    <t>RM1092TASRep</t>
  </si>
  <si>
    <t>Vtas Generales Mavi|RM1092  BONO DE TIEMPO AIRE Y SERVICIOS CAJAS</t>
  </si>
  <si>
    <t>RM1092TASFrm.frm</t>
  </si>
  <si>
    <t>RM1106FormaRep</t>
  </si>
  <si>
    <t>Vtas Generales Mavi|RM1106 Cajas Recuperacion</t>
  </si>
  <si>
    <t>RM1106CRFrm.frm</t>
  </si>
  <si>
    <t>VENTAS, COBRANZA, AUDITORIA, RH, SISTEMAS</t>
  </si>
  <si>
    <t>RM0555CobHistPromCobraRep</t>
  </si>
  <si>
    <t>CXC Menudeo Mavi|RM0555 Historial de Promotores de Cobranza</t>
  </si>
  <si>
    <t>RM0555CobHistPromCobraFrm.frm</t>
  </si>
  <si>
    <t>VENTAS, COBRANZA, AUDITORIA, SISTEMAS</t>
  </si>
  <si>
    <t>RM0170MaviVentServicredXCelInsRep</t>
  </si>
  <si>
    <t>Ventas Externas Mavi|RM0170 Servicred Ventas Externas</t>
  </si>
  <si>
    <t>RM0170MaviVentServicredXCelInsFrm.frm</t>
  </si>
  <si>
    <t>RM0181VentRelPedFactSegLanasRep</t>
  </si>
  <si>
    <t>Ventas Externas Mavi|RM0181 Relación Pedidos Facturados Seguros Credilanas</t>
  </si>
  <si>
    <t>RM0181VentRelPedFactSegLanasFrm.frm</t>
  </si>
  <si>
    <t>RM0183MaviVentRelFactEntContaRep</t>
  </si>
  <si>
    <t>Ventas Externas Mavi|RM0183 Relación de Facturas Entregadas a Contabilidad</t>
  </si>
  <si>
    <t>RM0183MaviVentRelFactEntContaFrm.frm</t>
  </si>
  <si>
    <t>DM0175JefesDeGrupoDimaIntermediario</t>
  </si>
  <si>
    <t>Vtas Generales Mavi|DM0175 Jefes De Grupo Dima</t>
  </si>
  <si>
    <t>DM0175JefesDeGrupoDimaFrm.frm</t>
  </si>
  <si>
    <t>VENTAS, RH, SISTEMAS</t>
  </si>
  <si>
    <t>RM1182VtasTelemarketingRep</t>
  </si>
  <si>
    <t>Vtas Generales Mavi|Reporte de Telemarketing Cliente</t>
  </si>
  <si>
    <t>RM1182VtasTelemarketingFrm.frm</t>
  </si>
  <si>
    <t>RM1159VentasdeCalzadoEspecialesRep</t>
  </si>
  <si>
    <t>Vtas Generales Mavi|RM1159VentasdeCalzadoEspeciales</t>
  </si>
  <si>
    <t>RM1159CodigosCalzadoEspe.frm</t>
  </si>
  <si>
    <t>RM0125MaviInvExisenCDRep</t>
  </si>
  <si>
    <t>Inventarios Mavi|RM0125 Existencias en CD</t>
  </si>
  <si>
    <t>RM0176AMaviVentMercaFact39Rep</t>
  </si>
  <si>
    <t>Ventas Externas Mavi|RM0176 Mercancia Para Facturar Suc. 39</t>
  </si>
  <si>
    <t>RM0176MaviVentMercaFact39Frm.frm</t>
  </si>
  <si>
    <t>DM0102AsignaPreciosEspecialesRep</t>
  </si>
  <si>
    <t>Ventas|DM0102 Asignación de Precios Especiales</t>
  </si>
  <si>
    <t>DM0102AsignacionPreciosEspFrm.frm</t>
  </si>
  <si>
    <t>Herramienta.CobranzaTelefonicaMavi</t>
  </si>
  <si>
    <t>Herramienta.CobranzaTelefonicaMavi|RecuperacionTel</t>
  </si>
  <si>
    <t>Herramientas|Cobranza Telefonica|Recuperación Telefónica</t>
  </si>
  <si>
    <t>DM0230RecuperacionTelFRM.frm</t>
  </si>
  <si>
    <t>COBRANZA, RH, SISTEMAS</t>
  </si>
  <si>
    <t>COBRA00444</t>
  </si>
  <si>
    <t>COBRA_GERA</t>
  </si>
  <si>
    <t>Herramienta.CobCampoMAVI</t>
  </si>
  <si>
    <t>Herramienta.CobCampoMAVI|RM0500B</t>
  </si>
  <si>
    <t>Herramientas|Cuotas Cobranza Campo|DM0500B Cuotas Perifericas</t>
  </si>
  <si>
    <t>DM0500BCuotasPerifericasFrm.frm</t>
  </si>
  <si>
    <t>COBRANZA, AUDITORIA, SISTEMAS</t>
  </si>
  <si>
    <t>Herramienta.CobCampoMAVI|DM0500bconf</t>
  </si>
  <si>
    <t>Herramientas|Cuotas Cobranza Campo|Configuración de Cuotas</t>
  </si>
  <si>
    <t>DM0500BCONFCUOTASTBLFRM.frm</t>
  </si>
  <si>
    <t>Herramienta.CobCampoMAVI|DM0500LCuotasLoc</t>
  </si>
  <si>
    <t>Herramientas|Cuotas Cobranza Campo|DM0500LCuotas Localizacion</t>
  </si>
  <si>
    <t>DM0500LCuotasLoc.frm</t>
  </si>
  <si>
    <t>Herramienta.CobCampoMAVI|DM0500LConf</t>
  </si>
  <si>
    <t>Herramientas|Cuotas Cobranza Campo|DM0500LConfiguracion  CuotasLoc</t>
  </si>
  <si>
    <t>DM0500LDVActualizar.frm</t>
  </si>
  <si>
    <t>Herramienta.CobranzaMenudeo</t>
  </si>
  <si>
    <t>Herramienta.CobranzaMenudeo|DM0207Jeraquias</t>
  </si>
  <si>
    <t>Herramientas|Cobranza Menudeo|DM0207 Jerarquias Asignacion</t>
  </si>
  <si>
    <t>DM0207EtiquetaCategoriaFrm.frm</t>
  </si>
  <si>
    <t>Herramienta.CobranzaMenudeo|ActualizaReporteria</t>
  </si>
  <si>
    <t>Herramientas|Cobranza Menudeo|Actualiza Reporteria</t>
  </si>
  <si>
    <t>EjecutarSQLAnimado(&lt;T&gt;spJobRecuperacion&lt;T&gt;)&lt;BR&gt;Informacion(&lt;T&gt; Proceso Concluido... &lt;T&gt;)</t>
  </si>
  <si>
    <t>Herramienta.CobranzaMenudeo|RM0493BIMPCTOFRM</t>
  </si>
  <si>
    <t>Herramientas|Cobranza Menudeo|Integrar Niveles Especiales</t>
  </si>
  <si>
    <t>RM0493BIMPCTOFRM.frm</t>
  </si>
  <si>
    <t>Herramienta.CobranzaMenudeo|DM0277CtasIncobrables</t>
  </si>
  <si>
    <t>Herramientas|Cobranza Menudeo|Cuentas Incobrables por Lote</t>
  </si>
  <si>
    <t>DM0277CtasIncobrablesFrm.frm</t>
  </si>
  <si>
    <t>Herramienta.CobranzaMenudeo|herramienta.DM0123ANivelDeContacto</t>
  </si>
  <si>
    <t>Herramientas|Cobranza Menudeo|Nivel de Cobranza Contacto</t>
  </si>
  <si>
    <t>DM0123AReasignarNivelCobConFrm.frm</t>
  </si>
  <si>
    <t>Herramienta.CobranzaMenudeo|DM104</t>
  </si>
  <si>
    <t>Herramientas|Cobranza Menudeo|Actualización de Días En Ruta</t>
  </si>
  <si>
    <t>EjecutarSQLAnimado( &lt;T&gt;exec SP_MaviDM0104B_HistoricoCXC&lt;T&gt;)</t>
  </si>
  <si>
    <t>Herramienta.EnvioCtasIncMaviCob</t>
  </si>
  <si>
    <t>Herramientas|Envio de Cuentas a MaviCob</t>
  </si>
  <si>
    <t>EnvioCtasMaviCob.rep</t>
  </si>
  <si>
    <t>COBRANZA, SISTEMAS</t>
  </si>
  <si>
    <t>Herramienta.Aurodialer</t>
  </si>
  <si>
    <t>Herramientas|Aurodialer</t>
  </si>
  <si>
    <t>DM0130EnlaceAurodialerFrm.frm</t>
  </si>
  <si>
    <t>Herramienta.ctasenvidasmavicob</t>
  </si>
  <si>
    <t>Herramientas|Cuentas enviadas a Mavicob</t>
  </si>
  <si>
    <t>RM1084CtasenviadasMaviCob.rep</t>
  </si>
  <si>
    <t>Herramienta.MaximoAval</t>
  </si>
  <si>
    <t>Herramienta.MaximoAval|DM0196NivelCobranzaMaviDivAvalesFrm</t>
  </si>
  <si>
    <t>Herramientas|Asignacion de Avales|Configuracion Asignacion Avales</t>
  </si>
  <si>
    <t>DM0196NivelCobranzaMaviDivAvalesFrm.frm</t>
  </si>
  <si>
    <t>Herramienta.MaximoAval|RM1140CatalogoContatoAvalREP</t>
  </si>
  <si>
    <t>Herramientas|Asignacion de Avales|Catalogo Contacto Aval</t>
  </si>
  <si>
    <t>RM1140CatalogoContatoAvalREP.rep</t>
  </si>
  <si>
    <t>Herramienta.MensajeAval</t>
  </si>
  <si>
    <t>Herramientas|Mensaje para el check de cobro Avales</t>
  </si>
  <si>
    <t>MensajeAvalFrm.frm</t>
  </si>
  <si>
    <t>EXPDM0240CtaQuebranto</t>
  </si>
  <si>
    <t>Exploradores Mavi|DM0240 Cuentas Incobrables Fiscal</t>
  </si>
  <si>
    <t>DM0240CtasQuebranto.frm</t>
  </si>
  <si>
    <t>COBRANZA, CONTABILIDAD</t>
  </si>
  <si>
    <t>Herramienta.RM0847Cat</t>
  </si>
  <si>
    <t>Herramientas|Tabla Config.CAT</t>
  </si>
  <si>
    <t>RM0847CAT.frm</t>
  </si>
  <si>
    <t>Herramienta.DM0300ImpresionGestionesxCliente</t>
  </si>
  <si>
    <t>Herramientas|Impresión de Gestiones Para Clientes</t>
  </si>
  <si>
    <t>asigna(Mavi.DM0300Base,SQL(&lt;T&gt;SELECT DB_NAME()&lt;T&gt;))&lt;BR&gt;Ejecutar(&lt;T&gt;PlugIns\DM0300\ReporteGestionxCliente.exe webmaster &lt;T&gt;+ Mavi.DM0300Base)</t>
  </si>
  <si>
    <t>COBRANZA, AUDITORIA</t>
  </si>
  <si>
    <t>Herramienta.CampañasSms</t>
  </si>
  <si>
    <t>Herramientas|Campañas Telefónicas</t>
  </si>
  <si>
    <t>RM1160CampanaTelefonicaFrm.frm</t>
  </si>
  <si>
    <t>Herramienta.EtiquetaAdjudicaciones</t>
  </si>
  <si>
    <t>Herramientas|Impresion Etiquetas Adjudicaciones</t>
  </si>
  <si>
    <t>../3100Capacitacion/PlugIns\EtiquetasAdjudicaciones.exe</t>
  </si>
  <si>
    <t>Herramienta.RM0906ConfigDivisionYParam</t>
  </si>
  <si>
    <t>Herramientas|Configuracion Divisiones y Parametros</t>
  </si>
  <si>
    <t>RM0906ConfigDivisionYParamFrm.frm</t>
  </si>
  <si>
    <t>Herramienta.AjusteApoyoCobranza</t>
  </si>
  <si>
    <t>Herramientas|Ajustes de Apoyo</t>
  </si>
  <si>
    <t>RM0906HerramAjusteApoyodimaAnexoFrm.frm</t>
  </si>
  <si>
    <t>Herramienta.Nivelesavales</t>
  </si>
  <si>
    <t>DM0305SeguimientoDiarioRep</t>
  </si>
  <si>
    <t>CXC Menudeo Mavi|DM0305 Seguimiento Diario</t>
  </si>
  <si>
    <t>DM0305SeguimientoDiarioFrm.frm</t>
  </si>
  <si>
    <t>DM0333ReporteIntervencionesRep</t>
  </si>
  <si>
    <t>CXC Menudeo Mavi|DM0333 Reporte de Intervenciones</t>
  </si>
  <si>
    <t>DM0333ReporteIntervencionesFrm.frm</t>
  </si>
  <si>
    <t>DM0500DEnlace</t>
  </si>
  <si>
    <t>CXC Menudeo Mavi|DM0500D Apoyo Cobranza DIMA</t>
  </si>
  <si>
    <t>DM0500DCteFinalesFrm.frm</t>
  </si>
  <si>
    <t>RM0492AListEnruCobranzaAvalRep</t>
  </si>
  <si>
    <t>CXC Menudeo Mavi|RM0492A Listado de Enrutamiento de cobranza Avales</t>
  </si>
  <si>
    <t>RM0492AListEnruCobranzaAvalFrm.frm</t>
  </si>
  <si>
    <t>RM0493AFichasAvalRep</t>
  </si>
  <si>
    <t>CXC Menudeo Mavi|RM0493A Fichas de Cobro Avales</t>
  </si>
  <si>
    <t>RM0493AFichasAvalFRM.frm</t>
  </si>
  <si>
    <t>RM1175GestionesIntelisisRep</t>
  </si>
  <si>
    <t>CXC Menudeo Mavi|RM1175 Reporte de Gestiones en Intelisis</t>
  </si>
  <si>
    <t>RM1175GestionesIntelisisFrm.frm</t>
  </si>
  <si>
    <t>RM0972ReporCobaCtasIncobRep</t>
  </si>
  <si>
    <t>RM0972  Reporte de Cobros  a Ctas Incobrables</t>
  </si>
  <si>
    <t>RM0972ReporCobaCtasIncobFrm.frm</t>
  </si>
  <si>
    <t>RM0497CCondensadoRecuperadoRep</t>
  </si>
  <si>
    <t>CXC Menudeo Mavi|RM0497C Concentrado de Recuperación</t>
  </si>
  <si>
    <t>RM0497CCobranPromofrm.frm</t>
  </si>
  <si>
    <t>RM0497DDetalleAbonosCobranzaRep</t>
  </si>
  <si>
    <t>CXC Menudeo Mavi|RM0497D Detalle Abonos Cobranza</t>
  </si>
  <si>
    <t>RM0497DDetalleAbonosCobranzaFrm.frm</t>
  </si>
  <si>
    <t>RM1171AsignaDIMARep</t>
  </si>
  <si>
    <t>CXC Generales Mavi|RM1171 Reporte Asignación DIMA</t>
  </si>
  <si>
    <t>RM1171AsignaDIMAFrm.frm</t>
  </si>
  <si>
    <t>RM1119repcampanasRep</t>
  </si>
  <si>
    <t>CXC Menudeo Mavi|RM1119 Reporte de Envio de Email y Sms</t>
  </si>
  <si>
    <t>RM1119filtrodiasvenfrm.frm</t>
  </si>
  <si>
    <t>RM1137CheckCobroRep</t>
  </si>
  <si>
    <t>CXC Menudeo MAvi|RM1137 Reporte de Cobros</t>
  </si>
  <si>
    <t>RM1137CheckCobroFrm.frm</t>
  </si>
  <si>
    <t>RM0497EEnlace</t>
  </si>
  <si>
    <t>CXC Menudeo Mavi|RM0497E Apoyo DIMA</t>
  </si>
  <si>
    <t>RM0497EApoyoCobranzaDIMA.frm</t>
  </si>
  <si>
    <t>RM0534EstCuenConRep</t>
  </si>
  <si>
    <t>CXC Menudeo Mavi|RM0534 Estado de cuenta condensado</t>
  </si>
  <si>
    <t>RM0534EstCuenConFrm.frm</t>
  </si>
  <si>
    <t>Nadie tiene acceso</t>
  </si>
  <si>
    <t>RM0493BFichasEspecialRep</t>
  </si>
  <si>
    <t>CXC Menudeo Mavi|RM0493B Fichas de Cobro Especial</t>
  </si>
  <si>
    <t>RM0493BFichasEspecialFRM.frm</t>
  </si>
  <si>
    <t>RM0493CFichasEspecialCteFinalRep</t>
  </si>
  <si>
    <t>CXC Menudeo Mavi|RM0493C Fichas de Cobro Clientes Finales</t>
  </si>
  <si>
    <t>RM0493CFichasEspecialCteFinalFRM.frm</t>
  </si>
  <si>
    <t>RM0497BCobranPromoRep</t>
  </si>
  <si>
    <t>CXC Menudeo Mavi|RM0497B Cobranza General</t>
  </si>
  <si>
    <t>RM0497BCobranPromoFrm.frm</t>
  </si>
  <si>
    <t>RM1036RutasXAgenteRep</t>
  </si>
  <si>
    <t>CXC Menudeo Mavi|Rutas de Cobro por Agente</t>
  </si>
  <si>
    <t>RM1036RutasXAgenteFrm.frm</t>
  </si>
  <si>
    <t>COBRANZA, RH</t>
  </si>
  <si>
    <t>RM1142CarteraPubliciadRep</t>
  </si>
  <si>
    <t>Mkt Mavi|RM1142 Cartera Publicidad</t>
  </si>
  <si>
    <t>RM1142principalfiltrosfrm.frm</t>
  </si>
  <si>
    <t>COBRANZA, PUBLICIDAD, SISTEMAS</t>
  </si>
  <si>
    <t>RM0350ResMovConVencimientoRep</t>
  </si>
  <si>
    <t>CXC Menudeo Mavi|RM0350 Resumen por Movimiento con Dias de Vencimiento y Agente</t>
  </si>
  <si>
    <t>RM0350ResMovConVencimientoFrm.frm</t>
  </si>
  <si>
    <t>RM0492BListEnruCobranzaEspRep</t>
  </si>
  <si>
    <t>CXC Menudeo Mavi|RM0492B Listado de Enrutamiento General</t>
  </si>
  <si>
    <t>RM0492BListEnrCobranzaEspFrm.frm</t>
  </si>
  <si>
    <t>RM0492CListEnruCobranzaEspCteFinalRep</t>
  </si>
  <si>
    <t>CXC Menudeo Mavi|RM0492C Listado de Enrutamiento de Clientes Finales</t>
  </si>
  <si>
    <t>RM0492CListEnrCobranzaEspCteFinalFrm.frm</t>
  </si>
  <si>
    <t>RM1195ApoyoCobraDIMARep</t>
  </si>
  <si>
    <t>CXC Generales Mavi|RM1195 Reporte Apoyos Cobranza DIMA</t>
  </si>
  <si>
    <t>RM1195ApoyoCobraDIMAFrm.frm</t>
  </si>
  <si>
    <t>RM1123CobroPorContencionRep</t>
  </si>
  <si>
    <t>CXC Menudeo Mavi|RM1123 Cobro Por Contencion</t>
  </si>
  <si>
    <t>RM1123FiltroEjerQuinFrm.frm</t>
  </si>
  <si>
    <t>RM0935CtesCatInstRep</t>
  </si>
  <si>
    <t>Herramienta.CFDFlex</t>
  </si>
  <si>
    <t>CONTABILIDAD, SISTEMAS</t>
  </si>
  <si>
    <t>Condicionado, y nunca se ve</t>
  </si>
  <si>
    <t>Mov.Capital</t>
  </si>
  <si>
    <t>Rep.Auditoria</t>
  </si>
  <si>
    <t>Rep.Auditoria|AuditoriaSaldo</t>
  </si>
  <si>
    <t>Reportes|Auditoría|Saldos vs Contabilidad</t>
  </si>
  <si>
    <t>RepAuditoriaSaldo.frm</t>
  </si>
  <si>
    <t>Rep.Otros</t>
  </si>
  <si>
    <t>Clave Accion Tipo Otros</t>
  </si>
  <si>
    <t>Rep.ActivoFijo</t>
  </si>
  <si>
    <t>Herramienta.ACW00050MenuCFDI</t>
  </si>
  <si>
    <t>Herramienta.ACW00050MenuCFDI|ACW00050CatalogoPagosCFDI</t>
  </si>
  <si>
    <t>Herramientas|Catalogo CFDI|Catalogo de Pagos</t>
  </si>
  <si>
    <t>ACW00050CatalogoPagosCFDI.frm</t>
  </si>
  <si>
    <t>CONTM00019</t>
  </si>
  <si>
    <t>CONTM_GERA</t>
  </si>
  <si>
    <t>Herramienta.ACW00050MenuCFDI|DM0306Unidades</t>
  </si>
  <si>
    <t>Herramientas|Catalogo CFDI|Unidades</t>
  </si>
  <si>
    <t>DM0306CveUnidadFrm.frm</t>
  </si>
  <si>
    <t>Herramienta.ACW00050MenuCFDI|ACW00050CatalogoUsosCFDI</t>
  </si>
  <si>
    <t>Herramientas|Catalogo CFDI|Catalogo de Usos</t>
  </si>
  <si>
    <t>ACW00050CatalogoUsosCFDI.frm</t>
  </si>
  <si>
    <t>Herramienta.ACW00050MenuCFDI|DM0306ProductosSAT</t>
  </si>
  <si>
    <t>Herramientas|Catalogo CFDI|Productos SAT</t>
  </si>
  <si>
    <t>DM0306ProdServFrm.frm</t>
  </si>
  <si>
    <t>Herramienta.ACW00050MenuCFDI|forma</t>
  </si>
  <si>
    <t>Herramientas|Catalogo CFDI|Relación de excepciones por Articulo</t>
  </si>
  <si>
    <t>DM0306ArtProdServFrm.frm</t>
  </si>
  <si>
    <t>Cta.Rentabilidad</t>
  </si>
  <si>
    <t>Cta.Rentabilidad|RM1143GCambios</t>
  </si>
  <si>
    <t>Cuentas|Rentabilidad|Importador Cambios Gastos</t>
  </si>
  <si>
    <t>RM1143GastosGCambiosFrm.frm</t>
  </si>
  <si>
    <t>Cta.Rentabilidad|RM1143CCXAreaMotora</t>
  </si>
  <si>
    <t>Cuentas|Rentabilidad|Centros de Costos X Area Motora</t>
  </si>
  <si>
    <t>RM1143CCAreaMotoraFrm.frm</t>
  </si>
  <si>
    <t>Cta.Rentabilidad|RM1143CCXPlazaFrm</t>
  </si>
  <si>
    <t>Cuentas|Rentabilidad|CC Excepciones X Plaza</t>
  </si>
  <si>
    <t>RM1143CCXPlazaFrm.frm</t>
  </si>
  <si>
    <t>Herramienta.DM0267BitacoraDima</t>
  </si>
  <si>
    <t>Herramientas|DM0267BitacoraDima</t>
  </si>
  <si>
    <t>DM0267BitacoraPagoDIMARFrm.frm</t>
  </si>
  <si>
    <t>TESOM00001</t>
  </si>
  <si>
    <t>TESOM_GERA</t>
  </si>
  <si>
    <t>ES DE TESORERIA</t>
  </si>
  <si>
    <t>Herramienta.EnviaGastoCOMER</t>
  </si>
  <si>
    <t>Herramientas|Enviar Gastos a COMER</t>
  </si>
  <si>
    <t>../3100Capacitacion/PlugIns\EnviaGastosComer.exe</t>
  </si>
  <si>
    <t>Herramienta.GenCatalogo</t>
  </si>
  <si>
    <t>Herramientas|Previo Catálogo de Cuentas</t>
  </si>
  <si>
    <t>AsignaNivel.frm</t>
  </si>
  <si>
    <t>Herramienta.Balanza</t>
  </si>
  <si>
    <t>Herramientas|Previo Balanza de Comprobación</t>
  </si>
  <si>
    <t>VarBalanzaSAT.frm</t>
  </si>
  <si>
    <t>Herramienta.DM0211GenerarPagoCheque</t>
  </si>
  <si>
    <t>Herramientas|Generacion Pago Cheque X Lote</t>
  </si>
  <si>
    <t>DM0211GenPagChequesFrm.frm</t>
  </si>
  <si>
    <t>Herramienta.ChequeenLote</t>
  </si>
  <si>
    <t>Herramientas|Cheque en Lote</t>
  </si>
  <si>
    <t>ChequeLoteCuentaMAVI.frm</t>
  </si>
  <si>
    <t>Herramienta.AltaClienteMavi</t>
  </si>
  <si>
    <t>Herramientas|Alta Cliente Mavi</t>
  </si>
  <si>
    <t>DM0117CREDITIPOCLIENTEFRM.frm</t>
  </si>
  <si>
    <t>EXPCuentCont</t>
  </si>
  <si>
    <t>Exploradores Mavi|Cuentas Contables</t>
  </si>
  <si>
    <t>ExplorarCta.frm</t>
  </si>
  <si>
    <t>EXPCuentDine</t>
  </si>
  <si>
    <t>Exploradores Mavi|Cuentas de Dinero</t>
  </si>
  <si>
    <t>ExplorarCtaDinero.frm</t>
  </si>
  <si>
    <t>repetido en esta misma area contabilidad</t>
  </si>
  <si>
    <t>EXPCont</t>
  </si>
  <si>
    <t>EXPCont|Contabilidad</t>
  </si>
  <si>
    <t>Exploradores Mavi|Contabilidad|Contabilidad</t>
  </si>
  <si>
    <t>ExplorarCont.frm</t>
  </si>
  <si>
    <t>EXPCont|CFDs</t>
  </si>
  <si>
    <t>Exploradores Mavi|Contabilidad|CFD´s</t>
  </si>
  <si>
    <t>ExplorarCFD.frm</t>
  </si>
  <si>
    <t>EXPCont|ExploradorCFDI</t>
  </si>
  <si>
    <t>Exploradores Mavi|Contabilidad|Capturar Importe/UUID a CFDI de Egreso</t>
  </si>
  <si>
    <t>DM0332PreviaExploradorCFDIFrm.frm</t>
  </si>
  <si>
    <t>Rep.Fiscales</t>
  </si>
  <si>
    <t>Rep.Fiscales|FiscalIncentivoInv2007</t>
  </si>
  <si>
    <t>Reportes|Fiscales|Incentivo Fiscal - Inventario 2007</t>
  </si>
  <si>
    <t>FiscalIncentivoInv2007.rep</t>
  </si>
  <si>
    <t>Config.Dinero</t>
  </si>
  <si>
    <t>Config.Dinero|BancoSucursal</t>
  </si>
  <si>
    <t>Configurar|Tesoreria|Sucursales Bancarias</t>
  </si>
  <si>
    <t>BancoSucursal.frm</t>
  </si>
  <si>
    <t>TESOM00003</t>
  </si>
  <si>
    <t>Config.Dinero|BeneficiarioNombre</t>
  </si>
  <si>
    <t>Configurar|Tesoreria|Beneficiarios</t>
  </si>
  <si>
    <t>BeneficiarioNombre.frm</t>
  </si>
  <si>
    <t>Rep.Fiscales|RepContReexAF</t>
  </si>
  <si>
    <t>Reportes|Fiscales|Actualización de Activo Fijo</t>
  </si>
  <si>
    <t>RepContReexAF.frm</t>
  </si>
  <si>
    <t>Rep.Fiscales|RepContReexAFDepreciacion</t>
  </si>
  <si>
    <t>Reportes|Fiscales|Actualización de la Depreciación</t>
  </si>
  <si>
    <t>RepContReexAFDepreciacion.frm</t>
  </si>
  <si>
    <t>Rep.Fiscales|RepContReexCapital</t>
  </si>
  <si>
    <t>Reportes|Fiscales|Actualización del Capital Social</t>
  </si>
  <si>
    <t>RepContReexCapital.frm</t>
  </si>
  <si>
    <t>Rep.Fiscales|RepContReexMonetarios</t>
  </si>
  <si>
    <t>Reportes|Fiscales|Actualización de Activos Monetarios</t>
  </si>
  <si>
    <t>RepContReexMonetarios.frm</t>
  </si>
  <si>
    <t>Rep.Fiscales|RepContReexResultados</t>
  </si>
  <si>
    <t>Reportes|Fiscales|Actualización de Resultado del Ejercicio</t>
  </si>
  <si>
    <t>RepContReexResultados.frm</t>
  </si>
  <si>
    <t>Rep.Fiscales|RepContReexVentaAF</t>
  </si>
  <si>
    <t>Reportes|Fiscales|Actualización de Venta del Activo Fijo</t>
  </si>
  <si>
    <t>RepContReexVentaAF.frm</t>
  </si>
  <si>
    <t>Rep.Fiscales|RepFiscalVentaTasa</t>
  </si>
  <si>
    <t>Reportes|Fiscales|Ventas por Tasa</t>
  </si>
  <si>
    <t>RepFiscalVentaTasa.frm</t>
  </si>
  <si>
    <t>Rep.Fiscales|RepFiscalVentaCte</t>
  </si>
  <si>
    <t>Reportes|Fiscales|Principales Clientes</t>
  </si>
  <si>
    <t>RepFiscalVentaCte.frm</t>
  </si>
  <si>
    <t>Rep.Fiscales|RepFiscalCompraProv</t>
  </si>
  <si>
    <t>Reportes|Fiscales|Principales Proveedores</t>
  </si>
  <si>
    <t>RepFiscalCompraProv.frm</t>
  </si>
  <si>
    <t>Rep.Fiscales|RepFiscalIVAAcreditable</t>
  </si>
  <si>
    <t>Reportes|Fiscales|IVA Acreditable</t>
  </si>
  <si>
    <t>RepFiscalIVAAcreditable.frm</t>
  </si>
  <si>
    <t>Rep.Gerenciales</t>
  </si>
  <si>
    <t>Rep.Gerenciales|UtilAgrup|Sucursales</t>
  </si>
  <si>
    <t>Reportes|Gerenciales|Utilidades Agrupadores|Sucursales</t>
  </si>
  <si>
    <t>mis_RepUtilidadSucursal.frm</t>
  </si>
  <si>
    <t>Rep.Gastos</t>
  </si>
  <si>
    <t>Rep.Gastos|Acumulados</t>
  </si>
  <si>
    <t>Reportes|Gastos|Acumulados</t>
  </si>
  <si>
    <t>RepGastoAcum.frm</t>
  </si>
  <si>
    <t>Rep.Gastos|General</t>
  </si>
  <si>
    <t>Reportes|Gastos|General de Movimientos</t>
  </si>
  <si>
    <t>mis_RepGastoAnalisisMov.frm</t>
  </si>
  <si>
    <t>Herramienta.TraspasarAcumulados</t>
  </si>
  <si>
    <t>Herramientas|Traspasar Acumulados</t>
  </si>
  <si>
    <t>TraspasarAcumulados.frm</t>
  </si>
  <si>
    <t>Rep.Gerenciales|Ventas|VentaCteCat</t>
  </si>
  <si>
    <t>Reportes|Gerenciales|Ventas|por Categoría de Clientes</t>
  </si>
  <si>
    <t>RepVentaCteCat.frm</t>
  </si>
  <si>
    <t>Rep.Gerenciales|Ventas|RepVentaNeta</t>
  </si>
  <si>
    <t>Reportes|Gerenciales|Ventas|por Movimiento</t>
  </si>
  <si>
    <t>RepVentaNeta.frm</t>
  </si>
  <si>
    <t>Rep.Gerenciales|Ventas|VentaArtCat</t>
  </si>
  <si>
    <t>Reportes|Gerenciales|Ventas|por Categoría de Artículos</t>
  </si>
  <si>
    <t>RepVentaArtCat.frm</t>
  </si>
  <si>
    <t>Rep.Gerenciales|Ventas|RepVentaTrimestral</t>
  </si>
  <si>
    <t>Reportes|Gerenciales|Ventas|Ventas del Trimestre</t>
  </si>
  <si>
    <t>RepVentaTrimestral.frm</t>
  </si>
  <si>
    <t>Rep.Gerenciales|Compras|CompraProvCat</t>
  </si>
  <si>
    <t>Reportes|Gerenciales|Compras|por Categoría de Proveedores</t>
  </si>
  <si>
    <t>RepCompraProvCat.frm</t>
  </si>
  <si>
    <t>Rep.Gerenciales|Compras|RepCompraNeta</t>
  </si>
  <si>
    <t>Reportes|Gerenciales|Compras|por Movimiento</t>
  </si>
  <si>
    <t>RepCompraNeta.frm</t>
  </si>
  <si>
    <t>Rep.Gerenciales|Compras|CompraArtCat</t>
  </si>
  <si>
    <t>Reportes|Gerenciales|Compras|por Categoría de Artículos</t>
  </si>
  <si>
    <t>RepCompraArtCat.frm</t>
  </si>
  <si>
    <t>Rep.Gerenciales|MovProyecto</t>
  </si>
  <si>
    <t>Reportes|Gerenciales|Movimientos por Proyecto</t>
  </si>
  <si>
    <t>MovProyecto.frm</t>
  </si>
  <si>
    <t>Rep.Gerenciales|Utilidades</t>
  </si>
  <si>
    <t>Reportes|Gerenciales|Utilidades (Detalle)</t>
  </si>
  <si>
    <t>RepVentaUtilD.frm</t>
  </si>
  <si>
    <t>Rep.Gerenciales|UtilAgrup|Agentes</t>
  </si>
  <si>
    <t>Reportes|Gerenciales|Utilidades Agrupadores|Agentes</t>
  </si>
  <si>
    <t>mis_RepUtilidadAgentes.frm</t>
  </si>
  <si>
    <t>Rep.Gerenciales|UtilAgrup|Almacenes</t>
  </si>
  <si>
    <t>Reportes|Gerenciales|Utilidades Agrupadores|Almacenes</t>
  </si>
  <si>
    <t>mis_RepUtilidadAlmacen.frm</t>
  </si>
  <si>
    <t>Rep.Gerenciales|UtilAgrup|Articulos</t>
  </si>
  <si>
    <t>Reportes|Gerenciales|Utilidades Agrupadores|Artículos</t>
  </si>
  <si>
    <t>mis_RepUtilidadArticulos.frm</t>
  </si>
  <si>
    <t>Rep.Gerenciales|UtilAgrup|Clientes</t>
  </si>
  <si>
    <t>Reportes|Gerenciales|Utilidades Agrupadores|Clientes</t>
  </si>
  <si>
    <t>mis_RepUtilidadClientes.frm</t>
  </si>
  <si>
    <t>Rep.Gerenciales|UtilAgrup|UEN</t>
  </si>
  <si>
    <t>Reportes|Gerenciales|Utilidades Agrupadores|UEN´s</t>
  </si>
  <si>
    <t>mis_RepUtilidadUEN.frm</t>
  </si>
  <si>
    <t>Rep.Gastos|Diario</t>
  </si>
  <si>
    <t>Reportes|Gastos|Diario de Movimientos</t>
  </si>
  <si>
    <t>mis_RepGastoAnalisisMovDiario.frm</t>
  </si>
  <si>
    <t>Cta.Contables</t>
  </si>
  <si>
    <t>Cta.Contables|MenuCfgGRP|GRP_FF</t>
  </si>
  <si>
    <t>Cuentas|Cuentas Contables|GRP|Fuentes Financiamiento</t>
  </si>
  <si>
    <t>GRP_FF.frm</t>
  </si>
  <si>
    <t>Config.Dinero|InstitucionFin</t>
  </si>
  <si>
    <t>Configurar|Tesoreria|Instituciones Financieras</t>
  </si>
  <si>
    <t>InstitucionFin.frm</t>
  </si>
  <si>
    <t>Cta.Contables|MenuCfgGRP|GRP_GF</t>
  </si>
  <si>
    <t>Cuentas|Cuentas Contables|GRP|Grupos Funcionales</t>
  </si>
  <si>
    <t>GRP_GF.frm</t>
  </si>
  <si>
    <t>Cta.Contables|MenuCfgGRP|GRP_Funcion</t>
  </si>
  <si>
    <t>Cuentas|Cuentas Contables|GRP|Funciones</t>
  </si>
  <si>
    <t>GRP_Funcion.frm</t>
  </si>
  <si>
    <t>Cta.Contables|MenuCfgGRP|GRP_SubFuncion</t>
  </si>
  <si>
    <t>Cuentas|Cuentas Contables|GRP|Sub Funciones</t>
  </si>
  <si>
    <t>GRP_SubFuncion.frm</t>
  </si>
  <si>
    <t>Cta.Contables|MenuCfgGRP|GRP_Programa</t>
  </si>
  <si>
    <t>Cuentas|Cuentas Contables|GRP|Programas</t>
  </si>
  <si>
    <t>GRP_Programa.frm</t>
  </si>
  <si>
    <t>Cta.Contables|MenuCfgGRP|GRP_AI</t>
  </si>
  <si>
    <t>Cuentas|Cuentas Contables|GRP|Actividades Institucionales</t>
  </si>
  <si>
    <t>GRP_AI.frm</t>
  </si>
  <si>
    <t>Cta.Contables|MenuCfgGRP|GRP_AP</t>
  </si>
  <si>
    <t>Cuentas|Cuentas Contables|GRP|Actividades Prioritarias</t>
  </si>
  <si>
    <t>GRP_AP.frm</t>
  </si>
  <si>
    <t>Cta.Contables|MenuCfgGRP|GRP_Proyecto</t>
  </si>
  <si>
    <t>Cuentas|Cuentas Contables|GRP|Proyectos</t>
  </si>
  <si>
    <t>GRP_Proyecto.frm</t>
  </si>
  <si>
    <t>Cta.Contables|MenuCfgGRP|GRP_TG</t>
  </si>
  <si>
    <t>Cuentas|Cuentas Contables|GRP|Tipos Gastos</t>
  </si>
  <si>
    <t>GRP_TG.frm</t>
  </si>
  <si>
    <t>Cta.Contables|Cta</t>
  </si>
  <si>
    <t>Cuentas|Cuentas Contables|Cuentas Contables</t>
  </si>
  <si>
    <t>Cta.frm</t>
  </si>
  <si>
    <t>Cta.Contables|CtaL</t>
  </si>
  <si>
    <t>Cuentas|Cuentas Contables|Listas de Cuentas</t>
  </si>
  <si>
    <t>CtaL.frm</t>
  </si>
  <si>
    <t>Cta.Contables|MenuCfgGRP|GRP_Presupuesto</t>
  </si>
  <si>
    <t>Cuentas|Cuentas Contables|GRP|Datos Presupuesto</t>
  </si>
  <si>
    <t>GRP_Presupuesto.frm</t>
  </si>
  <si>
    <t>Mov.Contabilidad</t>
  </si>
  <si>
    <t>Procesos|Contabilidad</t>
  </si>
  <si>
    <t>Cont.frm</t>
  </si>
  <si>
    <t>Rep.Ventas</t>
  </si>
  <si>
    <t>Rep.Ventas|Participa|Linea</t>
  </si>
  <si>
    <t>Reportes|Ventas|Participación Ventas|Por Artículo - Línea</t>
  </si>
  <si>
    <t>mis_RepVentaParticProdLinea.frm</t>
  </si>
  <si>
    <t>Rep.Ventas|Cumplimiento</t>
  </si>
  <si>
    <t>Reportes|Ventas|Cumplimiento</t>
  </si>
  <si>
    <t>mis_RepVentaCumplimiento.frm</t>
  </si>
  <si>
    <t>Rep.Ventas|VentaCompra</t>
  </si>
  <si>
    <t>Reportes|Ventas|Análisis de Venta para Compradores</t>
  </si>
  <si>
    <t>mis_RepVentaSemanalMensual.frm</t>
  </si>
  <si>
    <t>Rep.Ventas|Comparativo|Fabricante</t>
  </si>
  <si>
    <t>Reportes|Ventas|Comparativo Mes - Año|Fabricante</t>
  </si>
  <si>
    <t>mis_RepVentaCompFabric.frm</t>
  </si>
  <si>
    <t>Rep.Ventas|Comparativo|Familia</t>
  </si>
  <si>
    <t>Reportes|Ventas|Comparativo Mes - Año|Familia</t>
  </si>
  <si>
    <t>mis_RepVentaCompFam.frm</t>
  </si>
  <si>
    <t>Rep.Ventas|Comparativo|Grupo</t>
  </si>
  <si>
    <t>Reportes|Ventas|Comparativo Mes - Año|Grupo</t>
  </si>
  <si>
    <t>mis_RepVentaCompGrupo.frm</t>
  </si>
  <si>
    <t>Rep.Ventas|Comparativo|Linea</t>
  </si>
  <si>
    <t>Reportes|Ventas|Comparativo Mes - Año|Línea</t>
  </si>
  <si>
    <t>mis_RepVentaCompLinea.frm</t>
  </si>
  <si>
    <t>Rep.Ventas|Participa|Categoria</t>
  </si>
  <si>
    <t>Reportes|Ventas|Participación Ventas|Por Artículo - Categoría</t>
  </si>
  <si>
    <t>mis_RepVentaParticProdCat.frm</t>
  </si>
  <si>
    <t>Rep.Ventas|Participa|Fabricante</t>
  </si>
  <si>
    <t>Reportes|Ventas|Participación Ventas|Por Artículo - Fabricante</t>
  </si>
  <si>
    <t>mis_RepVentaParticProdFabric.frm</t>
  </si>
  <si>
    <t>Rep.Ventas|Participa|Familia</t>
  </si>
  <si>
    <t>Reportes|Ventas|Participación Ventas|Por Artículo - Familia</t>
  </si>
  <si>
    <t>mis_RepVentaParticProdFam.frm</t>
  </si>
  <si>
    <t>Rep.Ventas|Participa|Grupo</t>
  </si>
  <si>
    <t>Reportes|Ventas|Participación Ventas|Por Artículo - Grupo</t>
  </si>
  <si>
    <t>mis_RepVentaParticProdGrupo.frm</t>
  </si>
  <si>
    <t>Rep.Ventas|Acum</t>
  </si>
  <si>
    <t>Reportes|Ventas|Acumulados</t>
  </si>
  <si>
    <t>RepVentaAcumU.frm</t>
  </si>
  <si>
    <t>Rep.Ventas|Mov</t>
  </si>
  <si>
    <t>Reportes|Ventas|Movimientos</t>
  </si>
  <si>
    <t>RepVentaMov.frm</t>
  </si>
  <si>
    <t>Rep.Ventas|Gerenciales|VentaCteCat</t>
  </si>
  <si>
    <t>Reportes|Ventas|Gerenciales|por Categoría de Clientes</t>
  </si>
  <si>
    <t>Rep.Ventas|Gerenciales|RepVentaNeta</t>
  </si>
  <si>
    <t>Reportes|Ventas|Gerenciales|por Movimiento</t>
  </si>
  <si>
    <t>Rep.Ventas|Gerenciales|VentaArtCat</t>
  </si>
  <si>
    <t>Reportes|Ventas|Gerenciales|por Categoría de Artículos</t>
  </si>
  <si>
    <t>Rep.Ventas|Gerenciales|RepVentaTrimestral</t>
  </si>
  <si>
    <t>Reportes|Ventas|Gerenciales|Ventas del Trimestre</t>
  </si>
  <si>
    <t>Rep.Ventas|General</t>
  </si>
  <si>
    <t>Reportes|Ventas|General de Movimientos</t>
  </si>
  <si>
    <t>mis_RepVentaAnalisisMov.frm</t>
  </si>
  <si>
    <t>Rep.Ventas|Detalle</t>
  </si>
  <si>
    <t>Reportes|Ventas|General de Movimientos - Detalle</t>
  </si>
  <si>
    <t>mis_RepVentaAnalisisMovDetalle.frm</t>
  </si>
  <si>
    <t>Rep.Ventas|Diario</t>
  </si>
  <si>
    <t>Reportes|Ventas|Diario de Movimientos</t>
  </si>
  <si>
    <t>mis_RepVentaAnalisisMovDiario.frm</t>
  </si>
  <si>
    <t>Rep.Ventas|Autorizacion</t>
  </si>
  <si>
    <t>Reportes|Ventas|Autorización</t>
  </si>
  <si>
    <t>mis_RepVentaAutorizacion.frm</t>
  </si>
  <si>
    <t>Rep.Ventas|Pendientes</t>
  </si>
  <si>
    <t>Reportes|Ventas|Pendientes</t>
  </si>
  <si>
    <t>mis_RepVentaBackOrder.frm</t>
  </si>
  <si>
    <t>Rep.Ventas|Matriz|MatrizVenta</t>
  </si>
  <si>
    <t>Reportes|Ventas|Matriz Venta|Unidades Cliente - Artículo</t>
  </si>
  <si>
    <t>mis_RepMatrizVenta.frm</t>
  </si>
  <si>
    <t>Rep.Ventas|Matriz|MatrizVentaArticulo</t>
  </si>
  <si>
    <t>Reportes|Ventas|Matriz Venta|Unidades Artículo - Cliente</t>
  </si>
  <si>
    <t>mis_RepMatrizVentaArticulo.frm</t>
  </si>
  <si>
    <t>Rep.Ventas|Matriz|MatrizVentaImp</t>
  </si>
  <si>
    <t>Reportes|Ventas|Matriz Venta|Importes Cliente - Artículo</t>
  </si>
  <si>
    <t>mis_RepMatrizVentaImp.frm</t>
  </si>
  <si>
    <t>Rep.Ventas|Matriz|MatrizVentaImpArticulo</t>
  </si>
  <si>
    <t>Reportes|Ventas|Matriz Venta|Importes Artículo - Cliente</t>
  </si>
  <si>
    <t>mis_RepMatrizVentaImpArticulo.frm</t>
  </si>
  <si>
    <t>Rep.Ventas|Comparativo|Categoria</t>
  </si>
  <si>
    <t>Reportes|Ventas|Comparativo Mes - Año|Categoría</t>
  </si>
  <si>
    <t>mis_RepVentaCompCat.frm</t>
  </si>
  <si>
    <t>Rep.Dinero</t>
  </si>
  <si>
    <t>Rep.Dinero|Acum</t>
  </si>
  <si>
    <t>Reportes|Tesoreria|Acumulados</t>
  </si>
  <si>
    <t>RepDineroAcum.frm</t>
  </si>
  <si>
    <t>Rep.Dinero|Conciliar</t>
  </si>
  <si>
    <t>Reportes|Tesoreria|Movimientos por Conciliar</t>
  </si>
  <si>
    <t>RepCtaDineroConciliar.frm</t>
  </si>
  <si>
    <t>Rep.Dinero|Mov</t>
  </si>
  <si>
    <t>Reportes|Tesoreria|Movimientos</t>
  </si>
  <si>
    <t>RepDineroMov.frm</t>
  </si>
  <si>
    <t>Rep.Dinero|Aux</t>
  </si>
  <si>
    <t>Reportes|Tesoreria|Auxiliares</t>
  </si>
  <si>
    <t>RepDineroAux.frm</t>
  </si>
  <si>
    <t>Rep.Dinero|General</t>
  </si>
  <si>
    <t>Reportes|Tesoreria|General de Movimientos</t>
  </si>
  <si>
    <t>mis_RepDineroAnalisisMov.frm</t>
  </si>
  <si>
    <t>Rep.Dinero|Diario</t>
  </si>
  <si>
    <t>Reportes|Tesoreria|Diario de Movimientos</t>
  </si>
  <si>
    <t>mis_RepDineroAnalisisMovDiario.frm</t>
  </si>
  <si>
    <t>Rep.Inventarios</t>
  </si>
  <si>
    <t>Rep.Inventarios|Valuacion</t>
  </si>
  <si>
    <t>Reportes|Inventarios|Existencias / Valuación</t>
  </si>
  <si>
    <t>RepInvVal.frm</t>
  </si>
  <si>
    <t>Rep.Inventarios|Acum|Costos</t>
  </si>
  <si>
    <t>Reportes|Inventarios|Acumulados|Costos</t>
  </si>
  <si>
    <t>RepInvAcum.frm</t>
  </si>
  <si>
    <t>Rep.Inventarios|Acum|Unidades</t>
  </si>
  <si>
    <t>Reportes|Inventarios|Acumulados|Unidades</t>
  </si>
  <si>
    <t>RepInvAcumU.frm</t>
  </si>
  <si>
    <t>Rep.Inventarios|SeriesLotesPorAlmacen</t>
  </si>
  <si>
    <t>Reportes|Inventarios|Series/Lotes por Almacén</t>
  </si>
  <si>
    <t>RepInvAlmSerieLote.frm</t>
  </si>
  <si>
    <t>Rep.Inventarios|Mov</t>
  </si>
  <si>
    <t>Reportes|Inventarios|Movimientos</t>
  </si>
  <si>
    <t>RepInvMov.frm</t>
  </si>
  <si>
    <t>Rep.Inventarios|Aux|Costos</t>
  </si>
  <si>
    <t>Reportes|Inventarios|Auxiliares|Costos</t>
  </si>
  <si>
    <t>RepInvAux.frm</t>
  </si>
  <si>
    <t>Rep.Inventarios|Aux|Unidades</t>
  </si>
  <si>
    <t>Reportes|Inventarios|Auxiliares|Unidades</t>
  </si>
  <si>
    <t>RepInvAuxU.frm</t>
  </si>
  <si>
    <t>Rep.Inventarios|Capas</t>
  </si>
  <si>
    <t>Reportes|Inventarios|Capas de Costos (Desglosado)</t>
  </si>
  <si>
    <t>RepInvCapa.frm</t>
  </si>
  <si>
    <t>Rep.Inventarios|Globales</t>
  </si>
  <si>
    <t>Reportes|Inventarios|Inventarios Globales</t>
  </si>
  <si>
    <t>mis_RepInvGlobalp.frm</t>
  </si>
  <si>
    <t>Herramienta.GenerarPolizas</t>
  </si>
  <si>
    <t>Herramienta.GenerarPolizas|CancelaCredyPP</t>
  </si>
  <si>
    <t>Herramientas|Generar Pólizas|Poliza Cancela Credilana y PP</t>
  </si>
  <si>
    <t>PolizaContaXDia.frm</t>
  </si>
  <si>
    <t>Herramienta.GenerarPolizas|MonitorContable|Compra</t>
  </si>
  <si>
    <t>Herramientas|Generar Pólizas|Monitor|Compras</t>
  </si>
  <si>
    <t>CompraCont.frm</t>
  </si>
  <si>
    <t>Herramienta.GenerarPolizas|MonitorContable|Conciliacion</t>
  </si>
  <si>
    <t>Herramientas|Generar Pólizas|Monitor|Conciliacion</t>
  </si>
  <si>
    <t>ConciliacionCont.frm</t>
  </si>
  <si>
    <t>Herramienta.GenerarPolizas|PolizaCobro</t>
  </si>
  <si>
    <t>Herramientas|Generar Pólizas|Poliza Cobro</t>
  </si>
  <si>
    <t>Herramienta.GenerarPolizas|PolizaCobroInst</t>
  </si>
  <si>
    <t>Herramientas|Generar Pólizas|Poliza Cobro Instituciones</t>
  </si>
  <si>
    <t>Herramienta.GenerarPolizas|MonitorContable|Inv</t>
  </si>
  <si>
    <t>Herramientas|Generar Pólizas|Monitor|Inventarios</t>
  </si>
  <si>
    <t>InvCont.frm</t>
  </si>
  <si>
    <t>Herramienta.GenerarPolizas|MonitorContable|ActivoFijo</t>
  </si>
  <si>
    <t>Herramientas|Generar Pólizas|Monitor|Activos Fijos</t>
  </si>
  <si>
    <t>ActivoFijoCont.frm</t>
  </si>
  <si>
    <t>Herramienta.GenerarPolizas|MonitorContable|Nomina</t>
  </si>
  <si>
    <t>Herramientas|Generar Pólizas|Monitor|Nómina</t>
  </si>
  <si>
    <t>NominaCont.frm</t>
  </si>
  <si>
    <t>Herramienta.GenerarPolizas|MonitorContable|Asistencias</t>
  </si>
  <si>
    <t>Herramientas|Generar Pólizas|Monitor|Asistencias</t>
  </si>
  <si>
    <t>AsisteCont.frm</t>
  </si>
  <si>
    <t>Herramienta.GenerarPolizas|MonitorContable|RH</t>
  </si>
  <si>
    <t>Herramientas|Generar Pólizas|Monitor|Recursos Humanos</t>
  </si>
  <si>
    <t>RHCont.frm</t>
  </si>
  <si>
    <t>Herramienta.GenerarPolizas|MonitorContable|Gastos</t>
  </si>
  <si>
    <t>Herramientas|Generar Pólizas|Monitor|Gastos</t>
  </si>
  <si>
    <t>GastoCont.frm</t>
  </si>
  <si>
    <t>Herramienta.GenerarPolizas|MonitorContable|Agent</t>
  </si>
  <si>
    <t>Herramientas|Generar Pólizas|Monitor|Comisiones y Destajos</t>
  </si>
  <si>
    <t>AgentCont.frm</t>
  </si>
  <si>
    <t>Herramienta.GenerarPolizas|MonitorContable|Cxp</t>
  </si>
  <si>
    <t>Herramientas|Generar Pólizas|Monitor|Cuentas por Pagar</t>
  </si>
  <si>
    <t>CxpCont.frm</t>
  </si>
  <si>
    <t>Rep.Contabilidad</t>
  </si>
  <si>
    <t>Rep.Contabilidad|Auditoria|RM1143Otros</t>
  </si>
  <si>
    <t>Reportes|Contabilidad|Auditoria|RM1143 Otros Ingresos Nomina</t>
  </si>
  <si>
    <t>RM1143RepOtrosIngresosFrm.frm</t>
  </si>
  <si>
    <t>Rep.Contabilidad|Auditoria|RM1143Gastos</t>
  </si>
  <si>
    <t>Reportes|Contabilidad|Auditoria|RM1143 Gastos Nomina</t>
  </si>
  <si>
    <t>RM1143GastosNominaRep.rep</t>
  </si>
  <si>
    <t>Rep.Contabilidad|Auditoria|RM1143E1</t>
  </si>
  <si>
    <t>Reportes|Contabilidad|Auditoria|RM1143 Explorador de Plazas</t>
  </si>
  <si>
    <t>RM1143PlazaFrm.frm</t>
  </si>
  <si>
    <t>Rep.Contabilidad|Auditoria|RM1143E2</t>
  </si>
  <si>
    <t>Reportes|Contabilidad|Auditoria|RM1143 Historial de Personal</t>
  </si>
  <si>
    <t>RM1143EPrincipalGastos.frm</t>
  </si>
  <si>
    <t>Rep.Contabilidad|Auditoria|RM1143F1</t>
  </si>
  <si>
    <t>Reportes|Contabilidad|Auditoria|RM1143 Estatus Monedero</t>
  </si>
  <si>
    <t>RM1143EstatusMonederoFrm.frm</t>
  </si>
  <si>
    <t>Rep.Contabilidad|Auditoria|RM1143F2</t>
  </si>
  <si>
    <t>Reportes|Contabilidad|Auditoria|RM1143 Provision Monedero Por AM</t>
  </si>
  <si>
    <t>RM1143IniProvMonXAMFrm.frm</t>
  </si>
  <si>
    <t>Rep.Contabilidad|Auditoria|RM1143G1</t>
  </si>
  <si>
    <t>Reportes|Contabilidad|Auditoria|RM1143 Explorador de Sucursales</t>
  </si>
  <si>
    <t>RM1143ExploradorSucursalesFrm.frm</t>
  </si>
  <si>
    <t>Rep.Contabilidad|Auditoria|RM1143H1</t>
  </si>
  <si>
    <t>Reportes|Contabilidad|Auditoria|RM1143 Cobranza Seguros de Vida</t>
  </si>
  <si>
    <t>RM1143CobranzaSegurosDeVidaFrm.frm</t>
  </si>
  <si>
    <t>Rep.Contabilidad|Auditoria|RM1143I1</t>
  </si>
  <si>
    <t>Reportes|Contabilidad|Auditoria|RM1143 Auditoria Nomina</t>
  </si>
  <si>
    <t>RM1143AuditoriaNominaFrm.frm</t>
  </si>
  <si>
    <t>Cta.Dinero</t>
  </si>
  <si>
    <t>Cta.Dinero|CtaDinero</t>
  </si>
  <si>
    <t>Cuentas|Cuentas de Dinero|Cuentas de Dinero</t>
  </si>
  <si>
    <t>CtaDinero.frm</t>
  </si>
  <si>
    <t>Cta.Dinero|CtaDineroL</t>
  </si>
  <si>
    <t>Cuentas|Cuentas de Dinero|Listas de Cuentas</t>
  </si>
  <si>
    <t>CtaDineroL.frm</t>
  </si>
  <si>
    <t>Herramienta.GenerarPolizas|MonitorContable|Ventas</t>
  </si>
  <si>
    <t>Herramientas|Generar Pólizas|Monitor|Ventas</t>
  </si>
  <si>
    <t>VentaCont.frm</t>
  </si>
  <si>
    <t>Herramienta.GenerarPolizas|MonitorContable|Embarques</t>
  </si>
  <si>
    <t>Herramientas|Generar Pólizas|Monitor|Embarques</t>
  </si>
  <si>
    <t>EmbarqueCont.frm</t>
  </si>
  <si>
    <t>Herramienta.GenerarPolizas|MonitorContable|Cxc</t>
  </si>
  <si>
    <t>Herramientas|Generar Pólizas|Monitor|Cuentas por Cobrar</t>
  </si>
  <si>
    <t>CxcCont.frm</t>
  </si>
  <si>
    <t>Herramienta.GenerarPolizas|MonitorContable|Dinero</t>
  </si>
  <si>
    <t>Herramientas|Generar Pólizas|Monitor|Tesoreria</t>
  </si>
  <si>
    <t>DineroCont.frm</t>
  </si>
  <si>
    <t>Rep.Inventarios|General</t>
  </si>
  <si>
    <t>Reportes|Inventarios|General de Movimientos</t>
  </si>
  <si>
    <t>mis_RepInvAnalisisMov.frm</t>
  </si>
  <si>
    <t>Rep.Inventarios|Detalle</t>
  </si>
  <si>
    <t>Reportes|Inventarios|General de Movimientos - Detalle</t>
  </si>
  <si>
    <t>mis_RepInvAnalisisMovDetalle.frm</t>
  </si>
  <si>
    <t>Rep.Cxp</t>
  </si>
  <si>
    <t>Rep.Cxp|Pendientes</t>
  </si>
  <si>
    <t>Reportes|Cuentas por Pagar|Pendientes</t>
  </si>
  <si>
    <t>RepCxpPendiente.frm</t>
  </si>
  <si>
    <t>Rep.Cxp|Saldos</t>
  </si>
  <si>
    <t>Reportes|Cuentas por Pagar|Saldos</t>
  </si>
  <si>
    <t>RepCxpSaldo.frm</t>
  </si>
  <si>
    <t>Rep.Cxp|Acum</t>
  </si>
  <si>
    <t>Reportes|Cuentas por Pagar|Acumulados</t>
  </si>
  <si>
    <t>RepCxpAcum.frm</t>
  </si>
  <si>
    <t>Rep.Cxp|EstadoCuenta</t>
  </si>
  <si>
    <t>Reportes|Cuentas por Pagar|Estado de Cuentas</t>
  </si>
  <si>
    <t>RepCxpEstadoCuenta.frm</t>
  </si>
  <si>
    <t>Rep.Cxp|AntiguedadSaldos</t>
  </si>
  <si>
    <t>Reportes|Cuentas por Pagar|Antigüedad de Saldos</t>
  </si>
  <si>
    <t>RepCxpAntiguedad.frm</t>
  </si>
  <si>
    <t>Rep.Cxp|Pronostico</t>
  </si>
  <si>
    <t>Reportes|Cuentas por Pagar|Pronóstico de Pagos</t>
  </si>
  <si>
    <t>RepCxpPronostico.frm</t>
  </si>
  <si>
    <t>Rep.Cxp|Mov</t>
  </si>
  <si>
    <t>Reportes|Cuentas por Pagar|Movimientos</t>
  </si>
  <si>
    <t>RepCxpMov.frm</t>
  </si>
  <si>
    <t>Rep.Cxp|Aux</t>
  </si>
  <si>
    <t>Reportes|Cuentas por Pagar|Auxiliares</t>
  </si>
  <si>
    <t>RepCxpAux.frm</t>
  </si>
  <si>
    <t>Rep.Cxp|ConcentradoDiario</t>
  </si>
  <si>
    <t>Reportes|Cuentas por Pagar|Concentrado Diario</t>
  </si>
  <si>
    <t>CxpAuxFecha.rep</t>
  </si>
  <si>
    <t>Rep.Cxp|General</t>
  </si>
  <si>
    <t>Reportes|Cuentas por Pagar|General de Movimientos</t>
  </si>
  <si>
    <t>mis_RepCxpAnalisisMov.frm</t>
  </si>
  <si>
    <t>Rep.Cxp|Diario</t>
  </si>
  <si>
    <t>Reportes|Cuentas por Pagar|Diario de Movimientos</t>
  </si>
  <si>
    <t>mis_RepCxpAnalisisMovDiario.frm</t>
  </si>
  <si>
    <t>Exp.Cxp</t>
  </si>
  <si>
    <t>Exp.Cxp|ExplorarSaldos</t>
  </si>
  <si>
    <t>Exploradores|Cuentas por Pagar|Saldos</t>
  </si>
  <si>
    <t>ExplorarCxpSaldo.frm</t>
  </si>
  <si>
    <t>Exp.Cxp|ExplorarMovimientos</t>
  </si>
  <si>
    <t>Exploradores|Cuentas por Pagar|Pendientes</t>
  </si>
  <si>
    <t>Exp.Cxp|ExplorarEfectivo</t>
  </si>
  <si>
    <t>Exploradores|Cuentas por Pagar|Saldo a Favor</t>
  </si>
  <si>
    <t>ExplorarCxpEfectivo.frm</t>
  </si>
  <si>
    <t>Exp.Cxp|ExplorarCompraNeta</t>
  </si>
  <si>
    <t>Exploradores|Cuentas por Pagar|Compras Netas</t>
  </si>
  <si>
    <t>ExplorarCxpCompraNeta.frm</t>
  </si>
  <si>
    <t>Exp.Cxp|ExplorarCxp</t>
  </si>
  <si>
    <t>Exploradores|Cuentas por Pagar|Movimientos</t>
  </si>
  <si>
    <t>Exp.Cxp|ExplorarPagos</t>
  </si>
  <si>
    <t>Exploradores|Cuentas por Pagar|Pagos</t>
  </si>
  <si>
    <t>ExplorarCxpPago.frm</t>
  </si>
  <si>
    <t>Rep.Contabilidad|Contables|Aux</t>
  </si>
  <si>
    <t>Reportes|Contabilidad|Contables|Auxiliares</t>
  </si>
  <si>
    <t>mis_RepContAux.frm</t>
  </si>
  <si>
    <t>Rep.Contabilidad|Contables|Balanza</t>
  </si>
  <si>
    <t>Reportes|Contabilidad|Contables|Balanza de Comprobación</t>
  </si>
  <si>
    <t>RepContBalanza.frm</t>
  </si>
  <si>
    <t>Rep.Contabilidad|Contables|Diario</t>
  </si>
  <si>
    <t>Reportes|Contabilidad|Contables|Diario General</t>
  </si>
  <si>
    <t>RepContDiario.frm</t>
  </si>
  <si>
    <t>Rep.Contabilidad|Contables|Acum</t>
  </si>
  <si>
    <t>Reportes|Contabilidad|Contables|Acumulados</t>
  </si>
  <si>
    <t>RepContAcum.frm</t>
  </si>
  <si>
    <t>Rep.Contabilidad|LibroMayor|General</t>
  </si>
  <si>
    <t>Reportes|Contabilidad|Contables|Libro Mayor|General</t>
  </si>
  <si>
    <t>Rep.Contabilidad|LibroMayor|Detalle</t>
  </si>
  <si>
    <t>Reportes|Contabilidad|Contables|Libro Mayor|Detalle</t>
  </si>
  <si>
    <t>RepContAcumMayor.frm</t>
  </si>
  <si>
    <t>Rep.Contabilidad|Contables|Cta</t>
  </si>
  <si>
    <t>Reportes|Contabilidad|Contables|Catálogo de Cuentas</t>
  </si>
  <si>
    <t>RepCta.frm</t>
  </si>
  <si>
    <t>Rep.Contabilidad|Contables|Resumen</t>
  </si>
  <si>
    <t>Reportes|Contabilidad|Contables|Póliza Concentrada</t>
  </si>
  <si>
    <t>RepContResumen.frm</t>
  </si>
  <si>
    <t>Rep.Contabilidad|Contables|SPD</t>
  </si>
  <si>
    <t>Reportes|Contabilidad|Contables|Saldo Promedio Diario</t>
  </si>
  <si>
    <t>RepContSPD.frm</t>
  </si>
  <si>
    <t>Rep.Contabilidad|Contables|SMM</t>
  </si>
  <si>
    <t>Reportes|Contabilidad|Contables|Saldo Medio Mensual</t>
  </si>
  <si>
    <t>Rep.Contabilidad|CI|SPD</t>
  </si>
  <si>
    <t>Reportes|Contabilidad|Contables|Componente Inflacionario|Saldo Promedio Diario</t>
  </si>
  <si>
    <t>Rep.Contabilidad|CI|SMM</t>
  </si>
  <si>
    <t>Reportes|Contabilidad|Contables|Componente Inflacionario|Saldo Medio Mensual</t>
  </si>
  <si>
    <t>Rep.Contabilidad|Contables|RepContPoliza</t>
  </si>
  <si>
    <t>Reportes|Contabilidad|Contables|Pólizas</t>
  </si>
  <si>
    <t>RepContPoliza.frm</t>
  </si>
  <si>
    <t>Rep.Contabilidad|Contables|AI</t>
  </si>
  <si>
    <t>Reportes|Contabilidad|Contables|Ajuste Inflacionario</t>
  </si>
  <si>
    <t>RepContAI.frm</t>
  </si>
  <si>
    <t>Rep.Contabilidad|Financieros|Balance</t>
  </si>
  <si>
    <t>Reportes|Contabilidad|Financieros|Estado de Posición Financiera</t>
  </si>
  <si>
    <t>RepContBalance.frm</t>
  </si>
  <si>
    <t>Rep.Contabilidad|Financieros|EdoResultados</t>
  </si>
  <si>
    <t>Reportes|Contabilidad|Financieros|Estado de Resultados</t>
  </si>
  <si>
    <t>RepContResultados.frm</t>
  </si>
  <si>
    <t>Rep.Contabilidad|Financieros|OARecursos</t>
  </si>
  <si>
    <t>Reportes|Contabilidad|Financieros|Origen y Aplicación de Recursos</t>
  </si>
  <si>
    <t>RepContOARecursos.frm</t>
  </si>
  <si>
    <t>Rep.Contabilidad|Financieros|RepContResultadosAnual</t>
  </si>
  <si>
    <t>Reportes|Contabilidad|Financieros|Estado de Resultados (Anual)</t>
  </si>
  <si>
    <t>RepContResultadosAnual.frm</t>
  </si>
  <si>
    <t>Rep.Contabilidad|Financieros|EdoResultadosP</t>
  </si>
  <si>
    <t>Reportes|Contabilidad|Financieros|Estado de Resultados (Presupuesto)</t>
  </si>
  <si>
    <t>RepContResultadosPresup.frm</t>
  </si>
  <si>
    <t>Rep.Contabilidad|Financieros|SistemaDetallista</t>
  </si>
  <si>
    <t>Reportes|Contabilidad|Financieros|Sistema Detallista</t>
  </si>
  <si>
    <t>RepSistemaDetallista.frm</t>
  </si>
  <si>
    <t>Rep.Contabilidad|Financieros|BalanceAnuales</t>
  </si>
  <si>
    <t>Reportes|Contabilidad|Financieros|Estado de Posición Financiera (Varios Ejercicios)</t>
  </si>
  <si>
    <t>RepContBalanceAnuales.frm</t>
  </si>
  <si>
    <t>Rep.Contabilidad|Financieros|ResultadosAnuales</t>
  </si>
  <si>
    <t>Reportes|Contabilidad|Financieros|Estado de Resultados (Varios Ejercicios)</t>
  </si>
  <si>
    <t>RepContResultadosAnuales.frm</t>
  </si>
  <si>
    <t>Rep.Contabilidad|Auditoria|RM1065</t>
  </si>
  <si>
    <t>Reportes|Contabilidad|Auditoria|RM1065 Resumen Cuentas de Resultado Operativo</t>
  </si>
  <si>
    <t>RM1065ResumenCtasResulOperativasrep.rep</t>
  </si>
  <si>
    <t>Rep.Contabilidad|Auditoria|RM1066</t>
  </si>
  <si>
    <t>Reportes|Contabilidad|Auditoria|RM1066 Resumen Cuentas de Balance Operativo</t>
  </si>
  <si>
    <t>RM1066ResumenCtasBalanceOperativorep.rep</t>
  </si>
  <si>
    <t>Rep.Contabilidad|Auditoria|RM1067</t>
  </si>
  <si>
    <t>Reportes|Contabilidad|Auditoria|RM1067 Resumen Cuentas de Balance Contable</t>
  </si>
  <si>
    <t>RM1067ResumenCtasBalanceContablerep.rep</t>
  </si>
  <si>
    <t>Rep.Contabilidad|Auditoria|RM1069</t>
  </si>
  <si>
    <t>Reportes|Contabilidad|Auditoria|RM1069 Resumen Cuentas de Resultado Contable</t>
  </si>
  <si>
    <t>RM1069ResumenCtasResulContablerep.rep</t>
  </si>
  <si>
    <t>Rep.Contabilidad|Auditoria|RM1070</t>
  </si>
  <si>
    <t>Reportes|Contabilidad|Auditoria|RM1070 Analitico Cuentas de Resultado Operativo</t>
  </si>
  <si>
    <t>RM1070AnaliticoCtasResulOperep.rep</t>
  </si>
  <si>
    <t>Rep.Contabilidad|Auditoria|RM1071</t>
  </si>
  <si>
    <t>Reportes|Contabilidad|Auditoria|RM1071 Analitico Cuentas  de  Resultado Contable</t>
  </si>
  <si>
    <t>RM1071AnaliticoCtasResulContablerep.rep</t>
  </si>
  <si>
    <t>Rep.Contabilidad|Auditoria|RM1076</t>
  </si>
  <si>
    <t>Reportes|Contabilidad|Auditoria|RM1076 Analitico Cuentas de Balance Operativo</t>
  </si>
  <si>
    <t>RM1076AnaliticoBalanceOpeRep.rep</t>
  </si>
  <si>
    <t>Rep.Contabilidad|Auditoria|RM1077</t>
  </si>
  <si>
    <t>Reportes|Contabilidad|Auditoria|RM1077 Analitico Cuentas de Balance Contable</t>
  </si>
  <si>
    <t>RM1077AnaliticoctasBalanceContablerep.rep</t>
  </si>
  <si>
    <t>Rep.Contabilidad|Auditoria|RM1143</t>
  </si>
  <si>
    <t>Reportes|Contabilidad|Auditoria|RM1143 Concentradora</t>
  </si>
  <si>
    <t>RM1143PrincipalFrm.frm</t>
  </si>
  <si>
    <t>Rep.Contabilidad|Auditoria|RM1143Acuerdos</t>
  </si>
  <si>
    <t>Reportes|Contabilidad|Auditoria|RM1143 Acuerdos Proveedores</t>
  </si>
  <si>
    <t>RM1143ReportesAnalisis01Frm.frm</t>
  </si>
  <si>
    <t>Rep.Contabilidad|Auditoria|RM1143Ventas</t>
  </si>
  <si>
    <t>Reportes|Contabilidad|Auditoria|RM1143 Ventas Administrativas</t>
  </si>
  <si>
    <t>RM1143ReportesAnalisis02Frm.frm</t>
  </si>
  <si>
    <t>Rep.Contabilidad|Auditoria|RM1143Revision</t>
  </si>
  <si>
    <t>Reportes|Contabilidad|Auditoria|RM1143 Revisión Gastos MAVI</t>
  </si>
  <si>
    <t>RM1143ReportesAnalisis03Frm.frm</t>
  </si>
  <si>
    <t>Rep.Contabilidad|Auditoria|RM1143Anexos</t>
  </si>
  <si>
    <t>Reportes|Contabilidad|Auditoria|RM1143 Anexos Análisis</t>
  </si>
  <si>
    <t>RM1143ReportesAnalisis04Frm.frm</t>
  </si>
  <si>
    <t>Rep.Contabilidad|Auditoria|RM1143Cedula</t>
  </si>
  <si>
    <t>Reportes|Contabilidad|Auditoria|RM1143 Cedula Costos Venta</t>
  </si>
  <si>
    <t>RM1143CedulaCostoVentaFrm.frm</t>
  </si>
  <si>
    <t>Rep.Contabilidad|Auditoria|RM1143C1</t>
  </si>
  <si>
    <t>Reportes|Contabilidad|Auditoria|RM1143 Revisión Gastos Comer</t>
  </si>
  <si>
    <t>RM1143CRevisionGastosCMA.frm</t>
  </si>
  <si>
    <t>Rep.Contabilidad|Auditoria|RM1143C2</t>
  </si>
  <si>
    <t>Reportes|Contabilidad|Auditoria|RM1143 Provisión Combustible Comer</t>
  </si>
  <si>
    <t>RM1143CCostoRAMValesGAS.frm</t>
  </si>
  <si>
    <t>Rep.Contabilidad|Auditoria|RM1143Combus</t>
  </si>
  <si>
    <t>Reportes|Contabilidad|Auditoria|RM1143 Provisión Combustible MAVI</t>
  </si>
  <si>
    <t>RM1143RepProviCombustibleFrm.frm</t>
  </si>
  <si>
    <t>RM0851ConAnaDeImpXConComRep</t>
  </si>
  <si>
    <t>Contabilidad|RM0851 Analítico de Importes Por Concepto Comercial</t>
  </si>
  <si>
    <t>RM0851ConAnaDeImpXConComFrm.frm</t>
  </si>
  <si>
    <t>RM1045PrincipalRep</t>
  </si>
  <si>
    <t>Contabilidad|RM1045PrincipalRep</t>
  </si>
  <si>
    <t>RM1045PagosIvaIsrFrm.frm</t>
  </si>
  <si>
    <t>RM1134ReporteparaDIOTrep</t>
  </si>
  <si>
    <t>Contabilidad|RM1134 Reporte para DIOT</t>
  </si>
  <si>
    <t>RM1134ReporteparaDIOTfrm.frm</t>
  </si>
  <si>
    <t>RM1180PolizaCobrosRep</t>
  </si>
  <si>
    <t>Contabilidad|RM1180 Reporte Póliza de Cobros</t>
  </si>
  <si>
    <t>RM1180PolizaCobrosFrm.frm</t>
  </si>
  <si>
    <t>RM1015ExisFolios2Rep</t>
  </si>
  <si>
    <t>CONGA00011</t>
  </si>
  <si>
    <t>CONGA_GERA</t>
  </si>
  <si>
    <t>RM0238CRep</t>
  </si>
  <si>
    <t>Inventarios Mavi|RM238C Auxiliar Alm Vtas</t>
  </si>
  <si>
    <t>RM0238CFrm.frm</t>
  </si>
  <si>
    <t>RM1035Creditosrep</t>
  </si>
  <si>
    <t>Creditos</t>
  </si>
  <si>
    <t>RM1035VentasArticulorep</t>
  </si>
  <si>
    <t>VentasArticulo</t>
  </si>
  <si>
    <t>RM1035VentasMenurep</t>
  </si>
  <si>
    <t>Contabilidad|RM1035 Reportes Cierre Contable</t>
  </si>
  <si>
    <t>RM1035VentasMenufrm.frm</t>
  </si>
  <si>
    <t>RM1035Ventasrep</t>
  </si>
  <si>
    <t>Ventas</t>
  </si>
  <si>
    <t>RM0752ConHistMovRep</t>
  </si>
  <si>
    <t>Contabilidad|RM0752 Historico de Movimientos por Concepto</t>
  </si>
  <si>
    <t>RM0752ConHistMovFrm.frm</t>
  </si>
  <si>
    <t>RM0792DIOTRep</t>
  </si>
  <si>
    <t>Contabilidad|RM0792 DIOT</t>
  </si>
  <si>
    <t>RM0792EspecificarEjercicioPeriodoDIOTfrm.frm</t>
  </si>
  <si>
    <t>RM0825VTASDeterminacionVARep</t>
  </si>
  <si>
    <t>Contabilidad|RM0825Determinación Ventas Acumuladas</t>
  </si>
  <si>
    <t>RM0825VTASDeterminacionVAfrm.frm</t>
  </si>
  <si>
    <t>MaviCartaFacturaContaRep</t>
  </si>
  <si>
    <t>Vtas Generales Mavi|RM806 Carta Factura Contabilidad</t>
  </si>
  <si>
    <t>MaviCartaFacturaFrm.frm</t>
  </si>
  <si>
    <t>RepAuxCostoRecuperaMavi</t>
  </si>
  <si>
    <t>Contabilidad|RM0824 Auxiliar de Costo de Recuperación.</t>
  </si>
  <si>
    <t>EspecificarFechas.frm</t>
  </si>
  <si>
    <t>RM0790CONTRelacionChequeRep</t>
  </si>
  <si>
    <t>Contabilidad|RM0790 Relacion de Cheques</t>
  </si>
  <si>
    <t>MAVIDIOT.frm</t>
  </si>
  <si>
    <t>RM1093REPORTECOMISCAJASCEMAILREP</t>
  </si>
  <si>
    <t>RM1113ControladordegastossemanalRep</t>
  </si>
  <si>
    <t>Gastos Mavi|RM1113 Controlador de gastos semanal</t>
  </si>
  <si>
    <t>RM1113ControladordeGastosSemanalfrm.frm</t>
  </si>
  <si>
    <t>CONTABILIDAD, AUDITORIA</t>
  </si>
  <si>
    <t>RM1015ExisFoliosRep</t>
  </si>
  <si>
    <t>Contabilidad|RM1015 Consumo de Folios CFD</t>
  </si>
  <si>
    <t>RM1015MaviFoliosExistFrm.frm</t>
  </si>
  <si>
    <t>RM1027MaviAnexoProveedorRep</t>
  </si>
  <si>
    <t>Contabilidad|RM1027 Anexo Proveedor</t>
  </si>
  <si>
    <t>RM1027MaviAnexoProveedorFrm.frm</t>
  </si>
  <si>
    <t>RM1035NotasCargoGastosrep</t>
  </si>
  <si>
    <t>Notas Cargo Gastos</t>
  </si>
  <si>
    <t>RM1035VentaDevolucionrep</t>
  </si>
  <si>
    <t>VentaDevolucion</t>
  </si>
  <si>
    <t>RM1014InvGralAsegRep</t>
  </si>
  <si>
    <t>Inventarios Mavi|RM1014 Inventarios Generales para Aseguranza</t>
  </si>
  <si>
    <t>RM1014InvGralAsegRepFrm.frm</t>
  </si>
  <si>
    <t>RM0953AudDescSancionesGastosRep</t>
  </si>
  <si>
    <t>Gastos Mavi|RM0953 Descuentos por Sanciones Gastos</t>
  </si>
  <si>
    <t>RM0953GasSancionesAnaliyAudGastosFrm.frm</t>
  </si>
  <si>
    <t>CONTABILIDAD, AUDITORIA, SISTEMAS</t>
  </si>
  <si>
    <t>RM0741VTASAuxiliarNotasCredilanasRep</t>
  </si>
  <si>
    <t>Contabilidad|RM0741 Relación de Facturas / Credilanas</t>
  </si>
  <si>
    <t>RM0741VTASAuxiliarNotasCredilanasFrm.frm</t>
  </si>
  <si>
    <t>RM0291BMaviVtasPsoRelVtasxTdaRep</t>
  </si>
  <si>
    <t>RM0291-B Relación de Ventas Total</t>
  </si>
  <si>
    <t>RM1163ReporteEcommerceVtasRep</t>
  </si>
  <si>
    <t>CXC Generales Mavi|RM1163 Ecommerce Ventas</t>
  </si>
  <si>
    <t>RM1163ReporteEcommerceVtasFrm.frm</t>
  </si>
  <si>
    <t>RM1164ReporteEcommerceDevolucionRep</t>
  </si>
  <si>
    <t>CXC Generales Mavi|RM1164 Ecommerce Devoluciones</t>
  </si>
  <si>
    <t>RM1164ReporteEcommerceDevolucionFrm.frm</t>
  </si>
  <si>
    <t>AuxConsolidadoFinanciamientoMAVI</t>
  </si>
  <si>
    <t>Contabilidad|RM745 Consolidado de Importes Exigibles de Financiamiento</t>
  </si>
  <si>
    <t>EspecificarFecha.frm</t>
  </si>
  <si>
    <t>MaviConExisHistKardexRep</t>
  </si>
  <si>
    <t>MaviConExisHistKardexFrm.frm</t>
  </si>
  <si>
    <t>RM1093REPORTECOMISCAJASCEMAILANTREP</t>
  </si>
  <si>
    <t>RM1093REPORTECOMISCAJASEMAILANTREP</t>
  </si>
  <si>
    <t>RM1097AsignacionActFijosRep</t>
  </si>
  <si>
    <t>Activos Fijos Mavi|RM1097 Reporte de Asignacion de Activos Fijos</t>
  </si>
  <si>
    <t>RM1097RepAsignActivosFijosFrm.frm</t>
  </si>
  <si>
    <t>RM1100XMLWebRep</t>
  </si>
  <si>
    <t>Gastos Mavi|RM1100 XML de Web</t>
  </si>
  <si>
    <t>RM1100XMLprincipalFrm.frm</t>
  </si>
  <si>
    <t>RM0823AuxCostoVentasREP</t>
  </si>
  <si>
    <t>Contabilidad|RM0823 Auxiliar de Costo de Ventas.</t>
  </si>
  <si>
    <t>RM0823AuxCostoVentaFrm.frm</t>
  </si>
  <si>
    <t>RM1064ColocacionCrePrePerRefFrmRep</t>
  </si>
  <si>
    <t>Vtas Generales Mavi|RM1064 Colocación de Cred, Prés Pers y Refinan</t>
  </si>
  <si>
    <t>RM1064ColocacionCrePrePerRefFrm.frm</t>
  </si>
  <si>
    <t>RM0822CONTDetCostoVentasRep</t>
  </si>
  <si>
    <t>Contabilidad|RM0822 Determinacion de Costo de Ventas</t>
  </si>
  <si>
    <t>RM0822CONTDetCostoVentasFrm.frm</t>
  </si>
  <si>
    <t>RM0952AnalisisyAudGasRep</t>
  </si>
  <si>
    <t>Gastos Mavi|RM0952 Análisis y Auditoria de Gastos</t>
  </si>
  <si>
    <t>RM0952AanalisisyAudGasFrm.frm</t>
  </si>
  <si>
    <t>SON DE AREA DE GASTOS</t>
  </si>
  <si>
    <t>RM0954ControlGastoRep</t>
  </si>
  <si>
    <t>Gastos Mavi|RM0954 TRANSMISION DE GASTOS MAGISTERIO</t>
  </si>
  <si>
    <t>RM0954ControlGastoFrm.frm</t>
  </si>
  <si>
    <t>RM1019EnviosKPMGMenurep</t>
  </si>
  <si>
    <t>Contabilidad|RM1019 Envios a KPMG</t>
  </si>
  <si>
    <t>RM1019EnviosKPMGFrm.frm</t>
  </si>
  <si>
    <t>RM1026AnexosDeudoresAnliticoRep</t>
  </si>
  <si>
    <t>Contabilidad|RM1026 Anexos de Deudores</t>
  </si>
  <si>
    <t>RM1026AnexosDeudoresFRM.frm</t>
  </si>
  <si>
    <t>rep_AuxImpExiCredilanas</t>
  </si>
  <si>
    <t>Contabilidad|Auxiliar de Importes Exigibles de Financiamiento Credilanas</t>
  </si>
  <si>
    <t>RM1102MenuRep</t>
  </si>
  <si>
    <t>Gastos Mavi|RM1102 Relacion de Gastos y Compras Indirectas</t>
  </si>
  <si>
    <t>RM1102GasComsIndiFrm.frm</t>
  </si>
  <si>
    <t>RM1104CxcAnclaRep</t>
  </si>
  <si>
    <t>Contabilidad|RM1104 Cargos con Notas de Crédito Espejo</t>
  </si>
  <si>
    <t>rm1104NcargoNcreditoAdjyLocFrm.frm</t>
  </si>
  <si>
    <t>DM0332HerramientaCFDIPadreRep</t>
  </si>
  <si>
    <t>Contabilidad|DM0332 Herramienta CFDI Padre</t>
  </si>
  <si>
    <t>DM0332HerramientaCFDIPadreFrm.frm</t>
  </si>
  <si>
    <t>RM744AuxCreditosCredilanas</t>
  </si>
  <si>
    <t>Contabilidad|RM744 Auxiliar de Creditos Credilanas</t>
  </si>
  <si>
    <t>AuxIngresosCredilanas</t>
  </si>
  <si>
    <t>Contabilidad|RM743 Recuperación de Ventas en Abonos</t>
  </si>
  <si>
    <t>RM0743EspecificarFechas.frm</t>
  </si>
  <si>
    <t>CONT_RelacionMovDoctosOriginalesMAVI</t>
  </si>
  <si>
    <t>Contabilidad|Relación de Movimientos con Documentos Originales</t>
  </si>
  <si>
    <t>RelacionMovDoctosOriginalesMAVI.frm</t>
  </si>
  <si>
    <t>MaviConcentCortesCajaXSucRep</t>
  </si>
  <si>
    <t>Tesoreria|RM556A Concentrado de Cortes de Caja Por Sucursal</t>
  </si>
  <si>
    <t>MaviConcentCortesCajaXSucFrm.frm</t>
  </si>
  <si>
    <t>ES DE INGRESOS</t>
  </si>
  <si>
    <t>RelacionIngresosMavi</t>
  </si>
  <si>
    <t>Contabilidad|RM820 Relación de Ingresos</t>
  </si>
  <si>
    <t>RelIngresosMavi.frm</t>
  </si>
  <si>
    <t>RM0755DAnalisisDeCarteraASCIIRep</t>
  </si>
  <si>
    <t>Cuentas por Cobrar|RM0755D Análisis de Cartera ASCII</t>
  </si>
  <si>
    <t>RM0755DAnalisisDCarteraASCIIFrm.frm</t>
  </si>
  <si>
    <t>RM1093COMISCAJASEMAILDETALLEREP</t>
  </si>
  <si>
    <t>RM1093 BONO EMAIL DETALLE</t>
  </si>
  <si>
    <t>CONTABILIDAD, RH, SISTEMAS</t>
  </si>
  <si>
    <t>RM1093REPORTECOMISCAJASEMAILREPXLS</t>
  </si>
  <si>
    <t>RM1093 BONO EMAIL CAJAS</t>
  </si>
  <si>
    <t>RM1018EnviosBanamexrep</t>
  </si>
  <si>
    <t>Contabilidad|RM1018 Envios Banamex</t>
  </si>
  <si>
    <t>RM1018EnviosBanamexFrm.frm</t>
  </si>
  <si>
    <t>RM1035ChequesDevueltosrep</t>
  </si>
  <si>
    <t>Cheques Devueltos</t>
  </si>
  <si>
    <t>RM1035CredBonificacionrep</t>
  </si>
  <si>
    <t>Cred Bonificacion</t>
  </si>
  <si>
    <t>RM1035Devolucionesrep</t>
  </si>
  <si>
    <t>Devoluciones</t>
  </si>
  <si>
    <t>RM1035VentasArtAnaliticorep</t>
  </si>
  <si>
    <t>VentasArtAnalitico</t>
  </si>
  <si>
    <t>Rep_EspecificacionSaldosClientesMAVI</t>
  </si>
  <si>
    <t>Contabilidad|Cedula Determinacion de Saldos de Cliente</t>
  </si>
  <si>
    <t>EspecificarEjercicioPeriodo.frm</t>
  </si>
  <si>
    <t>CONT_AjusteAnualPorInflacionMAVI</t>
  </si>
  <si>
    <t>Contabilidad|Ajuste Anual por Inflación</t>
  </si>
  <si>
    <t>MaviContAnalisisGtosSemRep</t>
  </si>
  <si>
    <t>Gastos Mavi|RM768 Análisis de Gastos</t>
  </si>
  <si>
    <t>MaviContAnalisisGtosSemFrm.frm</t>
  </si>
  <si>
    <t>AUDITORIA</t>
  </si>
  <si>
    <t>Mov.Servicios</t>
  </si>
  <si>
    <t>Procesos|Servicios</t>
  </si>
  <si>
    <t>AUDITORIA, SISTEMAS</t>
  </si>
  <si>
    <t>AUDIN00024</t>
  </si>
  <si>
    <t>AUDIN_AUDA</t>
  </si>
  <si>
    <t>Herramienta.DM0101MasterG</t>
  </si>
  <si>
    <t>Herramientas|Master de Gastos</t>
  </si>
  <si>
    <t>DM0101GASMasterGastoFrm.frm</t>
  </si>
  <si>
    <t>AUDCC00029</t>
  </si>
  <si>
    <t>AUDCC_GERA</t>
  </si>
  <si>
    <t>Herramienta.DM0173ValidaMonederoFrm</t>
  </si>
  <si>
    <t>Herramientas|DM0173 Validacion Monedero</t>
  </si>
  <si>
    <t>DM0173ValidaMonederoFrm.frm</t>
  </si>
  <si>
    <t>Herramienta.AuditoriaCredito</t>
  </si>
  <si>
    <t>Herramientas|Auditoria de Credito</t>
  </si>
  <si>
    <t>../3100Capacitacion/PlugIns\AuditoriaCred.exe</t>
  </si>
  <si>
    <t>Herramienta.ACW00022AuditoriaCobranza</t>
  </si>
  <si>
    <t>Herramientas|Auditoria de Cobranza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</si>
  <si>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</t>
  </si>
  <si>
    <t>No existe en el menuPrincipal</t>
  </si>
  <si>
    <t>AUDCC00006</t>
  </si>
  <si>
    <t>AUDCC_GERB</t>
  </si>
  <si>
    <t>RM0120BMaviVentFacturasDiariasRep</t>
  </si>
  <si>
    <t>Ventas|RM120B Reporte de Facturas Diarias</t>
  </si>
  <si>
    <t>RM0120BMaviVentFacturasDiariasFrm.frm</t>
  </si>
  <si>
    <t>ATENC00026</t>
  </si>
  <si>
    <t>ATENC_GERA</t>
  </si>
  <si>
    <t>RM0952AnalisisyAuditoriadeGastosRep</t>
  </si>
  <si>
    <t>Gastos Mavi|RM0952 Detalle de Gasto semanal</t>
  </si>
  <si>
    <t>Rm0952DetalledegastosFrm.frm</t>
  </si>
  <si>
    <t>RM0497CobranPromoRep</t>
  </si>
  <si>
    <t>CXC Menudeo Mavi|RM0497 Cobranza de Promotores</t>
  </si>
  <si>
    <t>RM0497CobranPromoFrm.frm</t>
  </si>
  <si>
    <t>RM1112AuditoriaVtasPisoRep</t>
  </si>
  <si>
    <t>Vtas Generales Mavi|RM1112Auditoria Ventas Piso</t>
  </si>
  <si>
    <t>rm1112AnalisisEmbarquesFrm.frm</t>
  </si>
  <si>
    <t>RM0006ACobranzaPorSucursalRep</t>
  </si>
  <si>
    <t>CXC Menudeo Mavi|RM0006A CobroPorSucursal</t>
  </si>
  <si>
    <t>RM0006ACobroPorSucursalfRM.frm</t>
  </si>
  <si>
    <t>RM0009COBCobranzaXSucursalXDiaRep</t>
  </si>
  <si>
    <t>CXC Menudeo Mavi|RM0009 Concentrado de Cobranza Diaria por Sucursal</t>
  </si>
  <si>
    <t>RM0009COBCobranzaXSucursalXDiaFrm.frm</t>
  </si>
  <si>
    <t>RM0011AudAudCampoRep</t>
  </si>
  <si>
    <t>Vtas Generales Mavi|RM0011 Auditoria de Campo</t>
  </si>
  <si>
    <t>RM0011AudAudCampoFrm.frm</t>
  </si>
  <si>
    <t>RM0120AVentRepPedBodRep</t>
  </si>
  <si>
    <t>Vtas Generales Mavi|RM0120A Reporte de Pedidos en Bodega</t>
  </si>
  <si>
    <t>RM0120AVentRepPedBodFrm.frm</t>
  </si>
  <si>
    <t>RM1039KardexMonederoRep</t>
  </si>
  <si>
    <t>RM1039 Kardex Monedero</t>
  </si>
  <si>
    <t>RM0755EAnalisisDeCarteraAnaliticoASCIIRep</t>
  </si>
  <si>
    <t>CXC Generales Mavi|undefined</t>
  </si>
  <si>
    <t>RM0755EAnalisisDeCarteraASCIIFrm.frm</t>
  </si>
  <si>
    <t>RM1075AutSolDevPRINCIPALRep</t>
  </si>
  <si>
    <t>Vtas Generales Mavi|RM1075 Autorizaciones de Solicitud Devolucion</t>
  </si>
  <si>
    <t>RM1075AutSolDevPRINCIPALFrm.frm</t>
  </si>
  <si>
    <t>RM0945AudCuentasInactivasRep</t>
  </si>
  <si>
    <t>CXC Menudeo Mavi|RM0945 Cuentas Inactivas</t>
  </si>
  <si>
    <t>RM0945AudCuentasInactivasFrm.frm</t>
  </si>
  <si>
    <t>RM1041RevMonederoCteRep</t>
  </si>
  <si>
    <t>Vtas Generales Mavi|RM1041 Revision MonederoCte</t>
  </si>
  <si>
    <t>RM1041RevMonederoCteFrm.frm</t>
  </si>
  <si>
    <t>RM0014VentRepdeCambaRep</t>
  </si>
  <si>
    <t>Ventas Externas Mavi|RM014 Reporte Analisis de Movimientos</t>
  </si>
  <si>
    <t>RM0014VentRepdeCambaFrm.frm</t>
  </si>
  <si>
    <t>RM0006AudCredCobResCobxDiaRep</t>
  </si>
  <si>
    <t>CXC Menudeo Mavi|RM0006 Resumen de Cobranza por Día</t>
  </si>
  <si>
    <t>RM0006AudCredCobResCobxDiaFrm.frm</t>
  </si>
  <si>
    <t>RM1090PrincipalREP</t>
  </si>
  <si>
    <t>CXC Menudeo Mavi|RM1090 Clientes Saldo 0</t>
  </si>
  <si>
    <t>RM1090PrincipalFRM.frm</t>
  </si>
  <si>
    <t>RM0010AudCredCobSolCredTramRep</t>
  </si>
  <si>
    <t>Vtas Generales Mavi|RM0010 Solicitud de Crédito en Tramite - Condensado</t>
  </si>
  <si>
    <t>RM0010AudCredCobSolCredTramFrm.frm</t>
  </si>
  <si>
    <t>MaviTiempoAireRep</t>
  </si>
  <si>
    <t>Vtas Generales Mavi|RM203 Reporte de Recargas Tiempo Aire</t>
  </si>
  <si>
    <t>MaviTiempoAireFrm.frm</t>
  </si>
  <si>
    <t>RM0156ARelFactyNotasVtaArtRep</t>
  </si>
  <si>
    <t>Vtas Generales Mavi|RM156A Relación de Facturas y Notas de Venta por Articulo</t>
  </si>
  <si>
    <t>RM0156ARelFactyNotasVtaArtFrm.frm</t>
  </si>
  <si>
    <t>RM0755CAnalisisDeCarteraAnaliticoASCIIRep</t>
  </si>
  <si>
    <t>RM0755CAnalisisDeCarteraASCIIFrm.frm</t>
  </si>
  <si>
    <t>RM0958CobranPromoInstRep</t>
  </si>
  <si>
    <t>CXC Menudeo Mavi|RM0958 Cobranza de Promotores de Instituciones</t>
  </si>
  <si>
    <t>RM0958CobranPromoFrm.frm</t>
  </si>
  <si>
    <t>RM0120CMaviVentNotasCreditoSucurRep</t>
  </si>
  <si>
    <t>RH</t>
  </si>
  <si>
    <t>Cta.DM0237EstructuraAgte</t>
  </si>
  <si>
    <t>Cta.DM0237EstructuraAgte|DM0237HerramientaAgente</t>
  </si>
  <si>
    <t>Cuentas|DM0237 Estructura Agente|Herramienta Agente</t>
  </si>
  <si>
    <t>DM0237HerramientaEstructuraAgtFrm.frm</t>
  </si>
  <si>
    <t>RH, SISTEMAS</t>
  </si>
  <si>
    <t>COMIS00003</t>
  </si>
  <si>
    <t>COMIS_GERA</t>
  </si>
  <si>
    <t>Cta.DM0237EstructuraAgte|DM0237HerramientaReportaA</t>
  </si>
  <si>
    <t>Cuentas|DM0237 Estructura Agente|Herramienta Reporta A</t>
  </si>
  <si>
    <t>DM0237HerramientaReportaAFrm</t>
  </si>
  <si>
    <t>cta.importador</t>
  </si>
  <si>
    <t>Cuentas|Importador Agentes</t>
  </si>
  <si>
    <t>DM0206ImpAgente.frm</t>
  </si>
  <si>
    <t>Mov.GestionTelefonica</t>
  </si>
  <si>
    <t>Procesos|Gestion Telefonica</t>
  </si>
  <si>
    <t>MaviCobTelA.frm</t>
  </si>
  <si>
    <t>Exp.Personal</t>
  </si>
  <si>
    <t>Exploradores|Personal</t>
  </si>
  <si>
    <t>ExplorarPersonal.frm</t>
  </si>
  <si>
    <t>Exp.Embarque</t>
  </si>
  <si>
    <t>Exp.Embarque|Pendientes</t>
  </si>
  <si>
    <t>Exploradores|Embarques|Pendientes por Embarcar</t>
  </si>
  <si>
    <t>EmbarqueMovPendientes.frm</t>
  </si>
  <si>
    <t>Exp.Agentes</t>
  </si>
  <si>
    <t>Exploradores|Agentes</t>
  </si>
  <si>
    <t>Repetido en Credito</t>
  </si>
  <si>
    <t>Exp.Embarque|Proveedor</t>
  </si>
  <si>
    <t>Exploradores|Embarques|Embarques (por Proveedor)</t>
  </si>
  <si>
    <t>ExplorarEmbarqueProveedor.frm</t>
  </si>
  <si>
    <t>Exp.Embarque|Cliente</t>
  </si>
  <si>
    <t>Exploradores|Embarques|Embarques (por Cliente)</t>
  </si>
  <si>
    <t>Exp.Embarque|Vehiculo</t>
  </si>
  <si>
    <t>Exploradores|Embarques|Embarques (por Vehículo)</t>
  </si>
  <si>
    <t>Cta.Agentes</t>
  </si>
  <si>
    <t>Cuentas|Agentes</t>
  </si>
  <si>
    <t>Agente.frm</t>
  </si>
  <si>
    <t>RM1017AgtsComerVsMaviRep</t>
  </si>
  <si>
    <t>RM1017 Comparativo de Agentes de Comercializadora VS Mavi</t>
  </si>
  <si>
    <t>RM1017AgtsComerVSMavifrm.frm</t>
  </si>
  <si>
    <t>RM1136ConcentradoComisionDIMARep</t>
  </si>
  <si>
    <t>Herramientas|RM1136 Concentrado de Comisiones DIMA</t>
  </si>
  <si>
    <t>RM1136ComisionesDIMAFrm.frm</t>
  </si>
  <si>
    <t>RM1136ComisionesDIMARep</t>
  </si>
  <si>
    <t>Herramientas|RM1136 Reporte Comisiones DIMA</t>
  </si>
  <si>
    <t>PUBLICIDAD</t>
  </si>
  <si>
    <t>EXPRepep</t>
  </si>
  <si>
    <t>Exploradores Mavi|RM1142 Explorador Telefonos REPEP</t>
  </si>
  <si>
    <t>RM1142ExploREPEPFrm.frm</t>
  </si>
  <si>
    <t>PUBLI00048</t>
  </si>
  <si>
    <t>PUBLI_GERA</t>
  </si>
  <si>
    <t>DM0316PrincipalRep</t>
  </si>
  <si>
    <t>Publicidad y MKT|DM0316 Flyers X Sucursal</t>
  </si>
  <si>
    <t>DM0316flyersporSucursalFrm.frm</t>
  </si>
  <si>
    <t>PUBLICIDAD, SISTEMAS</t>
  </si>
  <si>
    <t>MAVI00002</t>
  </si>
  <si>
    <t>ADMIN_MAVI</t>
  </si>
  <si>
    <t>SISTEMAS</t>
  </si>
  <si>
    <t>Config.ConfigMonederoFamilia</t>
  </si>
  <si>
    <t>Configurar|Configura MonederoXFamilia</t>
  </si>
  <si>
    <t>DM0173MonederoxFamiliaConf.frm</t>
  </si>
  <si>
    <t>Herramienta.DM0321SegurosVida</t>
  </si>
  <si>
    <t>Herramienta.DM0321SegurosVida|Interfaz1</t>
  </si>
  <si>
    <t>Herramientas|DM0321 Automatización Seguros de Vida|Tipos de Seguro</t>
  </si>
  <si>
    <t>DM0321TipoSegurosVidaFrm.frm</t>
  </si>
  <si>
    <t>Herramienta.DM0321SegurosVida|Interfaz2</t>
  </si>
  <si>
    <t>Herramientas|DM0321 Automatización Seguros de Vida|Parametros</t>
  </si>
  <si>
    <t>DM0321ConfigSegurosVidaFrm.frm</t>
  </si>
  <si>
    <t>Herramienta.DM0264PorcentajeDima</t>
  </si>
  <si>
    <t>Herramientas|DM0264PorcentajeDima</t>
  </si>
  <si>
    <t>DM0264PorcentajeDimasFrm.frm</t>
  </si>
  <si>
    <t>Herramienta.ConfiguracionPuntoVenta</t>
  </si>
  <si>
    <t>Herramientas|Configuraciones del Punto de Venta</t>
  </si>
  <si>
    <t>Herramienta.ConfiguracionTelemarketing</t>
  </si>
  <si>
    <t>Herramientas|Configuracion Telemarketing</t>
  </si>
  <si>
    <t>../3100Capacitacion/PlugIns\Telemarketing\ConfiguracionTelemarketing.exe</t>
  </si>
  <si>
    <t>Condicionado y nunca se ve</t>
  </si>
  <si>
    <t>Mov.VentaSurtirCB</t>
  </si>
  <si>
    <t>Sin acceso por condicion</t>
  </si>
  <si>
    <t>Cubo.Ventas</t>
  </si>
  <si>
    <t>Config.GeneradorVistasEspeciales</t>
  </si>
  <si>
    <t>TipoAccion=Otros</t>
  </si>
  <si>
    <t>Web.Usuarios</t>
  </si>
  <si>
    <t>Herramienta.ComisionesMavi</t>
  </si>
  <si>
    <t>No esta en menuPrincipal</t>
  </si>
  <si>
    <t>Herramienta.EstatusImpresiones</t>
  </si>
  <si>
    <t>Mov.EventosPerdida</t>
  </si>
  <si>
    <t>Config.ARO</t>
  </si>
  <si>
    <t>Cubo.Nomina</t>
  </si>
  <si>
    <t>Cta.TipoAmortizacion</t>
  </si>
  <si>
    <t>Cubo.ConceptosGastos</t>
  </si>
  <si>
    <t>Rep.RH</t>
  </si>
  <si>
    <t>Config.Capital</t>
  </si>
  <si>
    <t>Cubo.Contabilidad</t>
  </si>
  <si>
    <t>Cubo.AtnClientes</t>
  </si>
  <si>
    <t>Cubo.Autotransportes</t>
  </si>
  <si>
    <t>Mov.Produccion</t>
  </si>
  <si>
    <t>Cubo.SerieLote</t>
  </si>
  <si>
    <t>Config.eDoc</t>
  </si>
  <si>
    <t>Herramienta.Hasp</t>
  </si>
  <si>
    <t>Web.Sitios</t>
  </si>
  <si>
    <t>Mov.FormasExtras</t>
  </si>
  <si>
    <t>Cubo.VIN</t>
  </si>
  <si>
    <t>Cta.Espacio</t>
  </si>
  <si>
    <t>Config.Politicas</t>
  </si>
  <si>
    <t>Herramienta.DM0329DepuracionSeguros</t>
  </si>
  <si>
    <t>Herramientas|Eliminar validacion precio</t>
  </si>
  <si>
    <t>DM0329hIVentaExcluyeValidacionPrecioFrm.frm</t>
  </si>
  <si>
    <t>Herramienta.ACD00029LimpiezaCorreo</t>
  </si>
  <si>
    <t>Herramientas|Limpieza de Correos</t>
  </si>
  <si>
    <t>../3100Capacitacion/PlugIns\LimpiezaCorreo\ManejoLimpiezaCorreos.exe</t>
  </si>
  <si>
    <t>Cubo.Comisiones</t>
  </si>
  <si>
    <t>Exp.RH</t>
  </si>
  <si>
    <t>Cta.ProdCentro</t>
  </si>
  <si>
    <t>Exp.Anexos</t>
  </si>
  <si>
    <t>Herramienta.PrevioAsignacionCtasMAVI</t>
  </si>
  <si>
    <t>Rep.Servicio</t>
  </si>
  <si>
    <t>Cubo.FlujoInv</t>
  </si>
  <si>
    <t>Cubo.Cxp</t>
  </si>
  <si>
    <t>Mov.WMS</t>
  </si>
  <si>
    <t>Cubo.CR</t>
  </si>
  <si>
    <t>Cubo.IntegracionContable</t>
  </si>
  <si>
    <t>Exp.VIN</t>
  </si>
  <si>
    <t>Cubo.EvaluacionServicio</t>
  </si>
  <si>
    <t>Config.WMS</t>
  </si>
  <si>
    <t>Cubo.Proyectos</t>
  </si>
  <si>
    <t>Cubo.Cxc</t>
  </si>
  <si>
    <t>Config.Ofertas</t>
  </si>
  <si>
    <t>Cta.ProdEstacion</t>
  </si>
  <si>
    <t>Hist.Nomina</t>
  </si>
  <si>
    <t>Mov.PC</t>
  </si>
  <si>
    <t>Config.PC</t>
  </si>
  <si>
    <t>Cubo.ActivoFijo</t>
  </si>
  <si>
    <t>Hist.Cxc</t>
  </si>
  <si>
    <t>Herramienta.DM0128publisegaut</t>
  </si>
  <si>
    <t>HERRBUCRED</t>
  </si>
  <si>
    <t>Sin acceso por no tener componente</t>
  </si>
  <si>
    <t>Cta.ProdRuta</t>
  </si>
  <si>
    <t>Config.Autotransportes</t>
  </si>
  <si>
    <t>Cta.Otros</t>
  </si>
  <si>
    <t>Cta.LineasCredito</t>
  </si>
  <si>
    <t>Cubo.Proveedores</t>
  </si>
  <si>
    <t>Hist.Inventarios</t>
  </si>
  <si>
    <t>Exp.ActivoFijo</t>
  </si>
  <si>
    <t>Cubo.MovimientosProyectos</t>
  </si>
  <si>
    <t>Cta.TipoTasa</t>
  </si>
  <si>
    <t>Mov.Credito</t>
  </si>
  <si>
    <t>Cubo.Cambios</t>
  </si>
  <si>
    <t>Herramienta.Autotransportes</t>
  </si>
  <si>
    <t>Cubo.Gastos</t>
  </si>
  <si>
    <t>Herramienta.Paginas</t>
  </si>
  <si>
    <t>Config.ContabilidadAutomatica</t>
  </si>
  <si>
    <t>Herramienta.AdmonCreditos</t>
  </si>
  <si>
    <t>Mov.Oferta</t>
  </si>
  <si>
    <t>Mov.Riesgos</t>
  </si>
  <si>
    <t>Cta.ProspectoExpress</t>
  </si>
  <si>
    <t>CteL</t>
  </si>
  <si>
    <t>Codigo Comentado</t>
  </si>
  <si>
    <t>Mov.Formas</t>
  </si>
  <si>
    <t>Herramienta.Exportar</t>
  </si>
  <si>
    <t>Hist.Venta</t>
  </si>
  <si>
    <t>Mov.Autotransportes</t>
  </si>
  <si>
    <t>Herramienta.Sincro</t>
  </si>
  <si>
    <t>Exp.Otros</t>
  </si>
  <si>
    <t>Hist.Compras</t>
  </si>
  <si>
    <t>Config.Fiscal</t>
  </si>
  <si>
    <t>Cubo.Personal</t>
  </si>
  <si>
    <t>Cubo.Retardos</t>
  </si>
  <si>
    <t>Cubo.Compras</t>
  </si>
  <si>
    <t>Cubo.Almacenes</t>
  </si>
  <si>
    <t>Herramienta.CerrarDia</t>
  </si>
  <si>
    <t>Exp.Autotransportes</t>
  </si>
  <si>
    <t>Herramienta.PROPRE</t>
  </si>
  <si>
    <t>Herraminta.OCMAVI</t>
  </si>
  <si>
    <t>Cubo.Agentes</t>
  </si>
  <si>
    <t>Cubo.IVA</t>
  </si>
  <si>
    <t>No tiene menu</t>
  </si>
  <si>
    <t>Herramienta.SincroSSB</t>
  </si>
  <si>
    <t>Cta.VIN</t>
  </si>
  <si>
    <t>Hist.Cxp</t>
  </si>
  <si>
    <t>Herramienta.Chrysler</t>
  </si>
  <si>
    <t>DM0128MenuPubliPreSegAut</t>
  </si>
  <si>
    <t>Mov.Fiscal</t>
  </si>
  <si>
    <t>Herramienta.Otros</t>
  </si>
  <si>
    <t>Sin expresion y sin nombre a desplegar</t>
  </si>
  <si>
    <t>Mov.CR</t>
  </si>
  <si>
    <t>Config.Web</t>
  </si>
  <si>
    <t>Web.Paginas</t>
  </si>
  <si>
    <t>Cubo.Clientes</t>
  </si>
  <si>
    <t>Config.ModuloCentral</t>
  </si>
  <si>
    <t>Herramienta.Fiscal</t>
  </si>
  <si>
    <t>Config.GeneradorReportes</t>
  </si>
  <si>
    <t>Exp.Espacios</t>
  </si>
  <si>
    <t>Config.Prod</t>
  </si>
  <si>
    <t>Cubo.Servicios</t>
  </si>
  <si>
    <t>Cubo.Art</t>
  </si>
  <si>
    <t>Exp.Nomina</t>
  </si>
  <si>
    <t>Herramienta.Ford</t>
  </si>
  <si>
    <t>Cubo.Embarques</t>
  </si>
  <si>
    <t>Rep.Campanas</t>
  </si>
  <si>
    <t>Cubo.Inv</t>
  </si>
  <si>
    <t>Rep.Asiste</t>
  </si>
  <si>
    <t>Mov.AtnProyectos</t>
  </si>
  <si>
    <t>Cubo.Tesoreria</t>
  </si>
  <si>
    <t>Config.FormaVirtual</t>
  </si>
  <si>
    <t>Herramienta.DatosPlaneador</t>
  </si>
  <si>
    <t>Herramientas|Actualizar Datos Planeador</t>
  </si>
  <si>
    <t>EjecutarSQLAnimado(&lt;T&gt;EXEC SpPlaneadorMAVIJOB :tMAVI&lt;T&gt;,&lt;T&gt;MAVI&lt;T&gt;)&lt;BR&gt; informacion(&lt;T&gt;Proceso Terminado&lt;T&gt;)</t>
  </si>
  <si>
    <t>DM0103ComsExpMacroMavifrm</t>
  </si>
  <si>
    <t>Exploradores Mavi|Explorador Planeador MAVI</t>
  </si>
  <si>
    <t>DM0103ComsExpMacroMavifrm.frm</t>
  </si>
  <si>
    <t>Mov.Monedero</t>
  </si>
  <si>
    <t>Procesos|Monedero Electrónico</t>
  </si>
  <si>
    <t>MonederoMAVI.frm</t>
  </si>
  <si>
    <t>Cta.Monedero</t>
  </si>
  <si>
    <t>Cuentas|Monedero Electrónico</t>
  </si>
  <si>
    <t>TarjetaMonederoMAVI.frm</t>
  </si>
  <si>
    <t>Config.ParametrizacionCFD</t>
  </si>
  <si>
    <t>Configurar|Parametrización CDF</t>
  </si>
  <si>
    <t>Dm0116ParametrizacionCFDVisFrm.frm</t>
  </si>
  <si>
    <t>Config.CFDFlex</t>
  </si>
  <si>
    <t>Config.CFDFlex|CFDFlexEmpresa</t>
  </si>
  <si>
    <t>Configurar|CFD Flexible|Empresas</t>
  </si>
  <si>
    <t>CFDFlexEmpresa.frm</t>
  </si>
  <si>
    <t>Config.CFDFlex|CFDFlexMovTipo|VTAS</t>
  </si>
  <si>
    <t>Configurar|CFD Flexible|Tipos de Movimientos|Ventas</t>
  </si>
  <si>
    <t>CFDFlexMovTipo.frm</t>
  </si>
  <si>
    <t>Config.CFDFlex|CFDFlexMovTipo|ST</t>
  </si>
  <si>
    <t>Configurar|CFD Flexible|Tipos de Movimientos|Módulos Atención</t>
  </si>
  <si>
    <t>Config.CFDFlex|CFDFlexMovTipo|EMB</t>
  </si>
  <si>
    <t>Configurar|CFD Flexible|Tipos de Movimientos|Embarques</t>
  </si>
  <si>
    <t>Config.CFDFlex|CFDFlexMovTipo|CXC</t>
  </si>
  <si>
    <t>Configurar|CFD Flexible|Tipos de Movimientos|Cuentas por Cobrar</t>
  </si>
  <si>
    <t>Config.CFDFlex|CFDFlexMovTipo|DIN</t>
  </si>
  <si>
    <t>Configurar|CFD Flexible|Tipos de Movimientos|Tesorería</t>
  </si>
  <si>
    <t>Config.CFDFlex|CFDFlexMovTipo|INV</t>
  </si>
  <si>
    <t>Configurar|CFD Flexible|Tipos de Movimientos|Inventarios</t>
  </si>
  <si>
    <t>Config.CFDFlex|CFDFlexMovTipo|AF</t>
  </si>
  <si>
    <t>Configurar|CFD Flexible|Tipos de Movimientos|Activos Fijos</t>
  </si>
  <si>
    <t>Config.CFDFlex|CFDFlexMovTipo|NOM</t>
  </si>
  <si>
    <t>Configurar|CFD Flexible|Tipos de Movimientos|Nómina</t>
  </si>
  <si>
    <t>Config.CFDFlex|CFDFlexMovTipo|ASIS</t>
  </si>
  <si>
    <t>Configurar|CFD Flexible|Tipos de Movimientos|Asistencias</t>
  </si>
  <si>
    <t>Config.CFDFlex|CFDFlexMovTipo|RH</t>
  </si>
  <si>
    <t>Configurar|CFD Flexible|Tipos de Movimientos|Recursos Humanos</t>
  </si>
  <si>
    <t>Config.CFDFlex|CFDFlexMovTipo|GAS</t>
  </si>
  <si>
    <t>Configurar|CFD Flexible|Tipos de Movimientos|Gastos</t>
  </si>
  <si>
    <t>Config.CFDFlex|CFDFlexMovTipo|AGENT</t>
  </si>
  <si>
    <t>Configurar|CFD Flexible|Tipos de Movimientos|Comisiones y Destajos</t>
  </si>
  <si>
    <t>Config.CFDFlex|CFDFlexMovTipo|CXP</t>
  </si>
  <si>
    <t>Configurar|CFD Flexible|Tipos de Movimientos|Cuentas por Pagar</t>
  </si>
  <si>
    <t>Config.CFDFlex|CFDFlexMovTipo|COMS</t>
  </si>
  <si>
    <t>Configurar|CFD Flexible|Tipos de Movimientos|Compras</t>
  </si>
  <si>
    <t>Config.CFDFlex|CFDFlexMovTipo|CONT</t>
  </si>
  <si>
    <t>Configurar|CFD Flexible|Tipos de Movimientos|Contabilidad</t>
  </si>
  <si>
    <t>Config.CFDFlex|CFDFlexMovTipo|CONC</t>
  </si>
  <si>
    <t>Configurar|CFD Flexible|Tipos de Movimientos|Conciliaciones</t>
  </si>
  <si>
    <t>Config.CFDFlex|CFDFlexMovTipo|CAP</t>
  </si>
  <si>
    <t>Configurar|CFD Flexible|Tipos de Movimientos|Capital</t>
  </si>
  <si>
    <t>Config.CFDFlex|CFDFlexMovTipo|CAM</t>
  </si>
  <si>
    <t>Configurar|CFD Flexible|Tipos de Movimientos|Cambios</t>
  </si>
  <si>
    <t>Config.CFDFlex|CFDFlexMovTipo|VALE</t>
  </si>
  <si>
    <t>Configurar|CFD Flexible|Tipos de Movimientos|Vales</t>
  </si>
  <si>
    <t>Config.CFDFlex|CFDFlexMovTipo|INC</t>
  </si>
  <si>
    <t>Configurar|CFD Flexible|Tipos de Movimientos|Incidencias</t>
  </si>
  <si>
    <t>Config.CFDFlex|CFDFlexMovTipo|PROY</t>
  </si>
  <si>
    <t>Configurar|CFD Flexible|Tipos de Movimientos|Proyectos</t>
  </si>
  <si>
    <t>Config.CFDFlex|CFDFlexMovTipo|FRM</t>
  </si>
  <si>
    <t>Configurar|CFD Flexible|Tipos de Movimientos|Formas Extras</t>
  </si>
  <si>
    <t>Config.CFDFlex|CFDFlexMovTipo|RSS</t>
  </si>
  <si>
    <t>Configurar|CFD Flexible|Tipos de Movimientos|Fuentes (RSS)</t>
  </si>
  <si>
    <t>Config.CFDFlex|CFDFlexMovTipo|PACTO</t>
  </si>
  <si>
    <t>Configurar|CFD Flexible|Tipos de Movimientos|Contratos</t>
  </si>
  <si>
    <t>Config.CFDFlex|CFDFlexMovTipo|MEX01</t>
  </si>
  <si>
    <t>Configurar|CFD Flexible|Tipos de Movimientos|ModuloExtra01</t>
  </si>
  <si>
    <t>Config.CFDFlex|CFDFlexMovTipo|MEX02</t>
  </si>
  <si>
    <t>Configurar|CFD Flexible|Tipos de Movimientos|ModuloExtra02</t>
  </si>
  <si>
    <t>Config.CFDFlex|CFDFlexMovTipo|MEX03</t>
  </si>
  <si>
    <t>Configurar|CFD Flexible|Tipos de Movimientos|ModuloExtra03</t>
  </si>
  <si>
    <t>Config.CFDFlex|CFDFlexMovTipo|MEX04</t>
  </si>
  <si>
    <t>Configurar|CFD Flexible|Tipos de Movimientos|ModuloExtra04</t>
  </si>
  <si>
    <t>Config.CFDFlex|CFDFlexMovTipo|MEX05</t>
  </si>
  <si>
    <t>Configurar|CFD Flexible|Tipos de Movimientos|ModuloExtra05</t>
  </si>
  <si>
    <t>Config.CFDFlex|CFDFlexMovTipo|MEX06</t>
  </si>
  <si>
    <t>Configurar|CFD Flexible|Tipos de Movimientos|ModuloExtra06</t>
  </si>
  <si>
    <t>Config.CFDFlex|CFDFlexMovTipo|MEX07</t>
  </si>
  <si>
    <t>Configurar|CFD Flexible|Tipos de Movimientos|ModuloExtra07</t>
  </si>
  <si>
    <t>Config.CFDFlex|CFDFlexMovTipo|MEX08</t>
  </si>
  <si>
    <t>Configurar|CFD Flexible|Tipos de Movimientos|ModuloExtra08</t>
  </si>
  <si>
    <t>Config.CFDFlex|CFDFlexMovTipo|MEX09</t>
  </si>
  <si>
    <t>Configurar|CFD Flexible|Tipos de Movimientos|ModuloExtra09</t>
  </si>
  <si>
    <t>Config.CFDFlex|CFDFlexMovTipo|ORG</t>
  </si>
  <si>
    <t>Configurar|CFD Flexible|Tipos de Movimientos|Organización</t>
  </si>
  <si>
    <t>Config.CFDFlex|CFDFlexMovTipo|RE</t>
  </si>
  <si>
    <t>Configurar|CFD Flexible|Tipos de Movimientos|Reclutamiento y Selección</t>
  </si>
  <si>
    <t>Config.CFDFlex|CFDFlexMovTipo|ISL</t>
  </si>
  <si>
    <t>Configurar|CFD Flexible|Tipos de Movimientos|ISL</t>
  </si>
  <si>
    <t>Config.CFDFlex|FiscalRegimen</t>
  </si>
  <si>
    <t>Configurar|CFD Flexible|Régimenes Fiscales</t>
  </si>
  <si>
    <t>FiscalRegimen.frm</t>
  </si>
  <si>
    <t>Config.CFDFlex|Concepto|Venta</t>
  </si>
  <si>
    <t>Configurar|CFD Flexible|Conceptos|Ventas</t>
  </si>
  <si>
    <t>CFDFlexConcepto.frm</t>
  </si>
  <si>
    <t>Config.CFDFlex|Concepto|CXC</t>
  </si>
  <si>
    <t>Configurar|CFD Flexible|Conceptos|Cuentas por Cobrar</t>
  </si>
  <si>
    <t>Config.CFDFlex|FormaPagoTipo</t>
  </si>
  <si>
    <t>Configurar|CFD Flexible|Tipos Formas Pagos</t>
  </si>
  <si>
    <t>CFDFlexFormaPagoTipo.frm</t>
  </si>
  <si>
    <t>Config.CFDFlex|RegenerarCadenaCFD</t>
  </si>
  <si>
    <t>Configurar|CFD Flexible|Regenerar Cadena Original</t>
  </si>
  <si>
    <t>RegenerarCadenaCFD.frm</t>
  </si>
  <si>
    <t>Config.CFDFlex|GenerarComprobanteFiscal</t>
  </si>
  <si>
    <t>Configurar|CFD Flexible|Generar Comprobante Fiscal</t>
  </si>
  <si>
    <t>GenerarComprobanteFiscal.frm</t>
  </si>
  <si>
    <t>Config.CFDFlex|GenerarComprobanteXMovID</t>
  </si>
  <si>
    <t>Configurar|CFD Flexible|Generar Comprobante Por MovID</t>
  </si>
  <si>
    <t>GenerarComprobanteXMovID.frm</t>
  </si>
  <si>
    <t>Herramienta.Monitor</t>
  </si>
  <si>
    <t>Herramienta.Monitor|SentinelMonitor</t>
  </si>
  <si>
    <t>Herramientas|Monitor|Monitor (Sentinel)</t>
  </si>
  <si>
    <t>SentinelMonitor.frm</t>
  </si>
  <si>
    <t>Herramienta.Monitor|BloqueoMonitor</t>
  </si>
  <si>
    <t>Herramientas|Monitor|Monitor de Bloqueos</t>
  </si>
  <si>
    <t>VerBloqueo.frm</t>
  </si>
  <si>
    <t>Herramienta.BusinessPlan</t>
  </si>
  <si>
    <t>Herramienta.BusinessPlan|Ventas</t>
  </si>
  <si>
    <t>Herramientas|Business Plan|Ventas</t>
  </si>
  <si>
    <t>BPlan.frm</t>
  </si>
  <si>
    <t>Herramienta.BusinessPlan|Compras</t>
  </si>
  <si>
    <t>Herramientas|Business Plan|Compras</t>
  </si>
  <si>
    <t>Herramienta.BusinessPlan|Nomina</t>
  </si>
  <si>
    <t>Herramientas|Business Plan|Nómina</t>
  </si>
  <si>
    <t>Herramienta.BusinessPlan|Gastos</t>
  </si>
  <si>
    <t>Herramientas|Business Plan|Gastos</t>
  </si>
  <si>
    <t>Mov.Proyectos</t>
  </si>
  <si>
    <t>Procesos|Proyectos</t>
  </si>
  <si>
    <t>Proyecto.frm</t>
  </si>
  <si>
    <t>Cta.Recursos</t>
  </si>
  <si>
    <t>Cuentas|Recursos</t>
  </si>
  <si>
    <t>Recurso.frm</t>
  </si>
  <si>
    <t>Config.Proyectos</t>
  </si>
  <si>
    <t>Config.Proyectos|Plantillas</t>
  </si>
  <si>
    <t>Configurar|Proyectos|Plantillas</t>
  </si>
  <si>
    <t>PlantillaProyecto.frm</t>
  </si>
  <si>
    <t>Config.Proyectos|Roles</t>
  </si>
  <si>
    <t>Configurar|Proyectos|Roles</t>
  </si>
  <si>
    <t>ProyectoRol.frm</t>
  </si>
  <si>
    <t>Config.Proyectos|Actividades|ActCat</t>
  </si>
  <si>
    <t>Configurar|Proyectos|Actividades|Categorías</t>
  </si>
  <si>
    <t>ActCat.frm</t>
  </si>
  <si>
    <t>Config.Proyectos|Actividades|ActGrupo</t>
  </si>
  <si>
    <t>Configurar|Proyectos|Actividades|Grupos</t>
  </si>
  <si>
    <t>ActGrupo.frm</t>
  </si>
  <si>
    <t>Config.Proyectos|Actividades|ActFam</t>
  </si>
  <si>
    <t>Configurar|Proyectos|Actividades|Familias</t>
  </si>
  <si>
    <t>ActFam.frm</t>
  </si>
  <si>
    <t>Config.Proyectos|Actividades|ActividadTipo</t>
  </si>
  <si>
    <t>Configurar|Proyectos|Actividades|Tipos</t>
  </si>
  <si>
    <t>ActividadTipo.frm</t>
  </si>
  <si>
    <t>Config.Proyectos|Actividades|ActClave</t>
  </si>
  <si>
    <t>Configurar|Proyectos|Actividades|Claves</t>
  </si>
  <si>
    <t>ActClave.frm</t>
  </si>
  <si>
    <t>Config.Proyectos|Desarrollo</t>
  </si>
  <si>
    <t>Configurar|Proyectos|Clasificaciones de Desarrollo</t>
  </si>
  <si>
    <t>ProyectoDesarrolloClase1.frm</t>
  </si>
  <si>
    <t>Config.Proyectos|DesarrolloCausa</t>
  </si>
  <si>
    <t>Configurar|Proyectos|Causas de Desarrollo</t>
  </si>
  <si>
    <t>ProyectoDesarrolloCausa.frm</t>
  </si>
  <si>
    <t>Cta.Prospectos</t>
  </si>
  <si>
    <t>Cuentas|Prospectos</t>
  </si>
  <si>
    <t>Prospecto.frm</t>
  </si>
  <si>
    <t>Config.Campana</t>
  </si>
  <si>
    <t>Config.Campana|CargaCta</t>
  </si>
  <si>
    <t>Configurar|Campañas|Carga en Lote (Prospectos)</t>
  </si>
  <si>
    <t>CargaCta.frm</t>
  </si>
  <si>
    <t>Config.Campana|CampanaTipo</t>
  </si>
  <si>
    <t>Configurar|Campañas|Tipos Campañas</t>
  </si>
  <si>
    <t>CampanaTipo.frm</t>
  </si>
  <si>
    <t>Config.Campana|TablaEvaluacion</t>
  </si>
  <si>
    <t>Configurar|Campañas|Tablas Evaluación</t>
  </si>
  <si>
    <t>TablaEvaluacion.frm</t>
  </si>
  <si>
    <t>Config.Campana|Coberturas</t>
  </si>
  <si>
    <t>Configurar|Campañas|Configurar Coberturas</t>
  </si>
  <si>
    <t>TiposCoberturaMAVI.frm</t>
  </si>
  <si>
    <t>Mov.Campana</t>
  </si>
  <si>
    <t>Procesos|Campañas</t>
  </si>
  <si>
    <t>Campana.frm</t>
  </si>
  <si>
    <t>Mov.Importaciones</t>
  </si>
  <si>
    <t>Procesos|Importaciones</t>
  </si>
  <si>
    <t>Herramienta.RH</t>
  </si>
  <si>
    <t>Herramienta.RH|PersonalBloquear</t>
  </si>
  <si>
    <t>Herramientas|Recursos Humanos|Bloquear / Desbloquear Personal</t>
  </si>
  <si>
    <t>PersonalBloquear.frm</t>
  </si>
  <si>
    <t>Herramienta.RH|PersonalSituacionLote</t>
  </si>
  <si>
    <t>Herramientas|Recursos Humanos|Modificar Situación en Lote</t>
  </si>
  <si>
    <t>PersonalSituacionLote.frm</t>
  </si>
  <si>
    <t>Herramienta.RH|AsistenteHorarioEntrada</t>
  </si>
  <si>
    <t>Herramientas|Recursos Humanos|Asistente Horario Entrada</t>
  </si>
  <si>
    <t>PersonalEntradaH.frm</t>
  </si>
  <si>
    <t>Herramienta.GenerarArchivo</t>
  </si>
  <si>
    <t>Herramientas|Generar Archivo...</t>
  </si>
  <si>
    <t>GuardarLista(SQLEnLista(&lt;T&gt;xpGenerarArchivo :nEstacion, :tEmp, :nSucursal, :tUsuario&lt;T&gt;, EstacionTrabajo, Empresa, Sucursal, Usuario), &lt;T&gt;&lt;T&gt;, &lt;T&gt;&lt;T&gt;, &lt;T&gt;txt&lt;T&gt;, &lt;T&gt;Texto&lt;T&gt;, &lt;T&gt;Texto&lt;T&gt;)</t>
  </si>
  <si>
    <t>Herramienta.TorreControl</t>
  </si>
  <si>
    <t>Herramientas|Torre Control</t>
  </si>
  <si>
    <t>TorreControl.frm</t>
  </si>
  <si>
    <t>Exp.MaviRefin</t>
  </si>
  <si>
    <t>Exploradores|Explorador Refinanciamiento</t>
  </si>
  <si>
    <t>Herramienta.TipoCambioR</t>
  </si>
  <si>
    <t>Herramientas|Leer Tipo Cambio</t>
  </si>
  <si>
    <t>MonTipoCambioR.frm</t>
  </si>
  <si>
    <t>Herramienta.MenuVista</t>
  </si>
  <si>
    <t>Herramientas|Menú Vista</t>
  </si>
  <si>
    <t>../3100Capacitacion/PlugIns/MI.exe</t>
  </si>
  <si>
    <t>Herramienta.Ticker</t>
  </si>
  <si>
    <t>Herramientas|Ticker</t>
  </si>
  <si>
    <t>MenuTicker.frm</t>
  </si>
  <si>
    <t>Config.MenuVista</t>
  </si>
  <si>
    <t>Config.MenuVista|Acciones</t>
  </si>
  <si>
    <t>Configurar|Menus (Vista)|Acciones</t>
  </si>
  <si>
    <t>MenuAccion.frm</t>
  </si>
  <si>
    <t>Config.MenuVista|Menu</t>
  </si>
  <si>
    <t>Configurar|Menus (Vista)|Menus</t>
  </si>
  <si>
    <t>Menu.frm</t>
  </si>
  <si>
    <t>Mov.RSS</t>
  </si>
  <si>
    <t>Procesos|Fuentes (RSS)</t>
  </si>
  <si>
    <t>RSS.frm</t>
  </si>
  <si>
    <t>Config.RSS</t>
  </si>
  <si>
    <t>Config.RSS|Canales</t>
  </si>
  <si>
    <t>Configurar|Fuentes (RSS)|Canales</t>
  </si>
  <si>
    <t>RSSCanal.frm</t>
  </si>
  <si>
    <t>Config.RSS|Categorias</t>
  </si>
  <si>
    <t>Configurar|Fuentes (RSS)|Categorías Artículos</t>
  </si>
  <si>
    <t>RSSArtCat.frm</t>
  </si>
  <si>
    <t>Config.RSS|Origen</t>
  </si>
  <si>
    <t>Configurar|Fuentes (RSS)|Origen Artículos</t>
  </si>
  <si>
    <t>RSSArtOrigen.frm</t>
  </si>
  <si>
    <t>Config.Layout</t>
  </si>
  <si>
    <t>Configurar|Layout&lt;T&gt;s</t>
  </si>
  <si>
    <t>Layout.frm</t>
  </si>
  <si>
    <t>Config.BaseDatos</t>
  </si>
  <si>
    <t>Configurar|Base Datos</t>
  </si>
  <si>
    <t>Version.frm</t>
  </si>
  <si>
    <t>Mov.CteHuella</t>
  </si>
  <si>
    <t>Procesos|Reg Huella Cliente</t>
  </si>
  <si>
    <t>RegistroHuellaCteMavi.frm</t>
  </si>
  <si>
    <t>Mov.MaviEmbarqueCasa</t>
  </si>
  <si>
    <t>Procesos|Embarques Casa</t>
  </si>
  <si>
    <t>MaviEmbarqueCasasForaneasFRM.frm</t>
  </si>
  <si>
    <t>Config.Bonificacion</t>
  </si>
  <si>
    <t>Config.Bonificacion|ConfBonificaciones</t>
  </si>
  <si>
    <t>Configurar|Politicas de Bonificación|Bonificaciones de Cobranza</t>
  </si>
  <si>
    <t>MaviBonificacionConf.frm</t>
  </si>
  <si>
    <t>Config.Bonificacion|DM0133AFactorPzoEje</t>
  </si>
  <si>
    <t>Configurar|Politicas de Bonificación|Factores Venta Plazo Eje</t>
  </si>
  <si>
    <t>DM0133AHistFactVtaPzoEjeVisFrm.frm</t>
  </si>
  <si>
    <t>Herramienta.DM0106Accesos</t>
  </si>
  <si>
    <t>Herramientas|Actualizar Accesos Especificos</t>
  </si>
  <si>
    <t>DM0153MaestraFRM.frm</t>
  </si>
  <si>
    <t>Herramienta.CxcCFD</t>
  </si>
  <si>
    <t>Herramientas|Comprobantes Digitales</t>
  </si>
  <si>
    <t>CtasCobrarCFD.frm</t>
  </si>
  <si>
    <t>Config.InstitucionFin</t>
  </si>
  <si>
    <t>Configurar|Instituciones Financieras</t>
  </si>
  <si>
    <t>Herramienta.EliminarSaldosMenoresCxc</t>
  </si>
  <si>
    <t>Herramientas|Eliminar Saldos Menores CXC</t>
  </si>
  <si>
    <t>Dialogos</t>
  </si>
  <si>
    <t>CxcEliminarSaldosMenores.dlg</t>
  </si>
  <si>
    <t>Herramienta.EliminarSaldosMenoresCxp</t>
  </si>
  <si>
    <t>Herramientas|Eliminar Saldos Menores CXP</t>
  </si>
  <si>
    <t>CxpEliminarSaldosMenores.dlg</t>
  </si>
  <si>
    <t>Herramienta.EndosarEnLote</t>
  </si>
  <si>
    <t>Herramientas|Endosar En Lote</t>
  </si>
  <si>
    <t>CxcEndosarEnLoteMAVI.frm</t>
  </si>
  <si>
    <t>Exp.Servicio</t>
  </si>
  <si>
    <t>Exp.Servicio|ExplorarServicioTarea</t>
  </si>
  <si>
    <t>Exploradores|Servicios|Tareas</t>
  </si>
  <si>
    <t>ExplorarServicioTarea.frm</t>
  </si>
  <si>
    <t>Exp.Servicio|ExplorarServicio</t>
  </si>
  <si>
    <t>Exploradores|Servicios|Servicios</t>
  </si>
  <si>
    <t>ExplorarServicio.frm</t>
  </si>
  <si>
    <t>Exp.Servicio|ExplorarContratos</t>
  </si>
  <si>
    <t>Exploradores|Servicios|Contratos</t>
  </si>
  <si>
    <t>ExplorarContratos.frm</t>
  </si>
  <si>
    <t>Exp.Servicio|SerieLoteHist</t>
  </si>
  <si>
    <t>Exploradores|Servicios|Historial Serie/Lote/VIN</t>
  </si>
  <si>
    <t>RepSerieLoteHist.frm</t>
  </si>
  <si>
    <t>Herramienta.Contabilidad</t>
  </si>
  <si>
    <t>Herramienta.Contabilidad|ContTraspasar</t>
  </si>
  <si>
    <t>Herramientas|Contabilidad|Traspasar Movimientos</t>
  </si>
  <si>
    <t>ContTraspasar.frm</t>
  </si>
  <si>
    <t>Herramienta.Contabilidad|PolizaCierre</t>
  </si>
  <si>
    <t>Herramientas|Contabilidad|Póliza de Cierre</t>
  </si>
  <si>
    <t>ContPolizaCierre.dlg</t>
  </si>
  <si>
    <t>Herramienta.Contabilidad|Participacion</t>
  </si>
  <si>
    <t>Herramientas|Contabilidad|Otras Participaciones</t>
  </si>
  <si>
    <t>Participacion.frm</t>
  </si>
  <si>
    <t>Herramienta.Contabilidad|ContCuadre</t>
  </si>
  <si>
    <t>Herramientas|Contabilidad|Cuadre Contable (Desde las Cuentas)</t>
  </si>
  <si>
    <t>ContCuadre.frm</t>
  </si>
  <si>
    <t>Herramienta.Contabilidad|MovCuadre</t>
  </si>
  <si>
    <t>Herramientas|Contabilidad|Cuadre Contable (Desde los Movimientos)</t>
  </si>
  <si>
    <t>MovCuadreR.frm</t>
  </si>
  <si>
    <t>Herramienta.Contabilidad|MenuHerramientaContReg|MovimientoAnteriores</t>
  </si>
  <si>
    <t>Herramientas|Contabilidad|Registro Contable|1.- Generar Registro Contable - Movimientos Anteriores</t>
  </si>
  <si>
    <t>Si&lt;BR&gt;  Confirmacion(&lt;T&gt;¿ Esta Seguro que Desea Generar el Registro Contable - Movimientos Anteriores ?&lt;T&gt;, BotonSi, BotonNo)=BotonSi&lt;BR&gt;Entonces&lt;BR&gt;  ProcesarSQL(&lt;T&gt;spContRegAnterior :tEmpresa&lt;T&gt;, Empresa) &lt;BR&gt;Fin</t>
  </si>
  <si>
    <t>Herramienta.Contabilidad|MenuHerramientaContReg|ContSinOrigen</t>
  </si>
  <si>
    <t>Herramientas|Contabilidad|Registro Contable|2.- Editar - Pólizas sin Origen</t>
  </si>
  <si>
    <t>ContSinOrigen.frm</t>
  </si>
  <si>
    <t>Herramienta.Contabilidad|MenuHerramientaContReg|PolizasSinOrigen</t>
  </si>
  <si>
    <t>Herramientas|Contabilidad|Registro Contable|3.- Generar Registro Contable - Pólizas sin Origen</t>
  </si>
  <si>
    <t>Si&lt;BR&gt;  Confirmacion(&lt;T&gt;¿ Esta Seguro que Desea Generar el Registro Contable - Pólizas sin Origen ?&lt;T&gt;, BotonSi, BotonNo)=BotonSi&lt;BR&gt;Entonces&lt;BR&gt;  ProcesarSQL(&lt;T&gt;spContRegSinOrigen :tEmpresa&lt;T&gt;, Empresa) &lt;BR&gt;Fin</t>
  </si>
  <si>
    <t>Herramienta.Contabilidad|MenuHerramientaContReg|ContRegDif</t>
  </si>
  <si>
    <t>Herramientas|Contabilidad|Registro Contable|4.- Auditor Diferencias</t>
  </si>
  <si>
    <t>ContRegDif.frm</t>
  </si>
  <si>
    <t>Herramienta.Contabilidad|CFDValido</t>
  </si>
  <si>
    <t>Herramientas|Contabilidad|Administrador de Documentos</t>
  </si>
  <si>
    <t>CFDValido.frm</t>
  </si>
  <si>
    <t>Herramienta.Contabilidad|ContElectronica</t>
  </si>
  <si>
    <t>Herramientas|Contabilidad|Contabilidad Electrónica</t>
  </si>
  <si>
    <t>ContabilidadElectronica.frm</t>
  </si>
  <si>
    <t>Herramienta.Contabilidad|NotaEspejo</t>
  </si>
  <si>
    <t>Herramientas|Contabilidad|DM0224 Configuración Notas Crédito Espejo</t>
  </si>
  <si>
    <t>DM0224ConfiguracionNotasCreditoEspejoFrm.frm</t>
  </si>
  <si>
    <t>Herramienta.Cxc</t>
  </si>
  <si>
    <t>Herramienta.Cxc|DocAuto</t>
  </si>
  <si>
    <t>Herramientas|Cuentas por Cobrar|Documentación Automática</t>
  </si>
  <si>
    <t>CxcDocAuto.frm</t>
  </si>
  <si>
    <t>Herramienta.Cxc|MenuCteBloquear|Bloquear</t>
  </si>
  <si>
    <t>Herramientas|Cuentas por Cobrar|Bloquear/Desbloquear Clientes|Cliente Especifico</t>
  </si>
  <si>
    <t>CteBloqueo.frm</t>
  </si>
  <si>
    <t>Herramienta.Cxc|MenuCteBloquear|CteArtBloqueo</t>
  </si>
  <si>
    <t>Herramientas|Cuentas por Cobrar|Bloquear/Desbloquear Clientes|por Agrupadores de Artículos</t>
  </si>
  <si>
    <t>CteArtBloqueo.frm</t>
  </si>
  <si>
    <t>Herramienta.Cxc|MenuCteBloquear|CteEnviarABloqueo</t>
  </si>
  <si>
    <t>Herramientas|Cuentas por Cobrar|Bloquear/Desbloquear Clientes|Sucursal Especifica</t>
  </si>
  <si>
    <t>CteEnviarABloqueo.frm</t>
  </si>
  <si>
    <t>Herramienta.Cxc|Tasas</t>
  </si>
  <si>
    <t>Herramientas|Cuentas por Cobrar|Tasas</t>
  </si>
  <si>
    <t>EmpresaCfgCxcTasa.frm</t>
  </si>
  <si>
    <t>Herramienta.Cxc|AjusteRedondeo</t>
  </si>
  <si>
    <t>Herramientas|Cuentas por Cobrar|Ajuste Redondeo</t>
  </si>
  <si>
    <t>CxcAjusteRedondeo.dlg</t>
  </si>
  <si>
    <t>Herramienta.Cxc|EliminarSaldosMenores</t>
  </si>
  <si>
    <t>Herramientas|Cuentas por Cobrar|Eliminar Saldos Menores</t>
  </si>
  <si>
    <t>Herramienta.Cxc|AplicarAuto</t>
  </si>
  <si>
    <t>Herramientas|Cuentas por Cobrar|Aplicación Automática</t>
  </si>
  <si>
    <t>CxcAplicarAuto.dlg</t>
  </si>
  <si>
    <t>Herramienta.Cxc|CxcConversion</t>
  </si>
  <si>
    <t>Herramientas|Cuentas por Cobrar|Conversión Moneda Créditos Pendientes</t>
  </si>
  <si>
    <t>CxcConversion.frm</t>
  </si>
  <si>
    <t>Herramienta.Cxc|GenerarComisionesLote</t>
  </si>
  <si>
    <t>Herramientas|Cuentas por Cobrar|Generar Comisiones Venta</t>
  </si>
  <si>
    <t>GenerarComisionesLote.frm</t>
  </si>
  <si>
    <t>Herramienta.Cxc|CxcLiberarCobranza</t>
  </si>
  <si>
    <t>Herramientas|Cuentas por Cobrar|Liberar Cobranza</t>
  </si>
  <si>
    <t>CxcLiberarCobranza.frm</t>
  </si>
  <si>
    <t>Herramienta.Cxc|CxcGenerarComisionesCobranza</t>
  </si>
  <si>
    <t>Herramientas|Cuentas por Cobrar|Generar Comisiones Cobranza</t>
  </si>
  <si>
    <t>CxcGenerarComisionesCobranza.frm</t>
  </si>
  <si>
    <t>Herramienta.Cxc|ReasignarCobrador</t>
  </si>
  <si>
    <t>Herramientas|Cuentas por Cobrar|Reasignar Cobrador</t>
  </si>
  <si>
    <t>ReasignarCobrador.frm</t>
  </si>
  <si>
    <t>Herramienta.Cxc|CxcTraspasarMovimientos</t>
  </si>
  <si>
    <t>Herramientas|Cuentas por Cobrar|Traspasar Movimientos</t>
  </si>
  <si>
    <t>CxcTraspasarMovimientos.frm</t>
  </si>
  <si>
    <t>Herramienta.Cxc|CxcFusionar</t>
  </si>
  <si>
    <t>Herramientas|Cuentas por Cobrar|Fusionar Cuentas por Cobrar</t>
  </si>
  <si>
    <t>CxcFusionar.frm</t>
  </si>
  <si>
    <t>Herramienta.Cxc|Reevaluar</t>
  </si>
  <si>
    <t>Herramientas|Cuentas por Cobrar|Reevaluar Cuentas por Cobrar</t>
  </si>
  <si>
    <t>Reevaluacion.frm</t>
  </si>
  <si>
    <t>Herramienta.Cxc|Neteo</t>
  </si>
  <si>
    <t>Herramientas|Cuentas por Cobrar|Netear</t>
  </si>
  <si>
    <t>Neteo.frm</t>
  </si>
  <si>
    <t>Herramienta.Cxc|CxcSituacionLote</t>
  </si>
  <si>
    <t>Herramientas|Cuentas por Cobrar|Modificar Situación en Lote</t>
  </si>
  <si>
    <t>CxcSituacionLote.frm</t>
  </si>
  <si>
    <t>Herramienta.Cxc|EditarCampos</t>
  </si>
  <si>
    <t>Herramientas|Cuentas por Cobrar|Editar Campos</t>
  </si>
  <si>
    <t>ExplorarCxcCampos.frm</t>
  </si>
  <si>
    <t>Herramienta.Cxc|CxcModificarVencimiento</t>
  </si>
  <si>
    <t>Herramientas|Cuentas por Cobrar|Modificar Vencimiento (en Lote)</t>
  </si>
  <si>
    <t>Si&lt;BR&gt;  Forma(&lt;T&gt;EspecificarCliente&lt;T&gt;)&lt;BR&gt;Entonces&lt;BR&gt;  Forma(&lt;T&gt;CxcModificarVencimiento&lt;T&gt;)&lt;BR&gt;Fin</t>
  </si>
  <si>
    <t>Herramienta.Cxc|Instituciones|CobranzaInst</t>
  </si>
  <si>
    <t>Herramientas|Cuentas por Cobrar|Cobranza Instituciones|Genera Cobranza</t>
  </si>
  <si>
    <t>Herramienta.Cxc|Instituciones|GeneraLayouts</t>
  </si>
  <si>
    <t>Herramientas|Cuentas por Cobrar|Cobranza Instituciones|Genera Layouts</t>
  </si>
  <si>
    <t>Herramienta.Cxc|Instituciones|MaviGeneraMovsMod</t>
  </si>
  <si>
    <t>Herramientas|Cuentas por Cobrar|Cobranza Instituciones|Generar Movimientos</t>
  </si>
  <si>
    <t>Herramienta.Cxc|EndosarEnLote</t>
  </si>
  <si>
    <t>Herramientas|Cuentas por Cobrar|Endosar En Lote</t>
  </si>
  <si>
    <t>Herramienta.Cxc|CobranzaMenudeo|ActualizaReporteria</t>
  </si>
  <si>
    <t>Herramientas|Cuentas por Cobrar|Cobranza Menudeo|Actualiza Reporteria</t>
  </si>
  <si>
    <t>Herramienta.Cxc|CobranzaMenudeo|RM0493BIMPCTOFRM</t>
  </si>
  <si>
    <t>Herramientas|Cuentas por Cobrar|Cobranza Menudeo|Integrar Niveles Especiales</t>
  </si>
  <si>
    <t>Herramienta.Cxc|CobranzaMenudeo|DM0277CtasIncobrables</t>
  </si>
  <si>
    <t>Herramientas|Cuentas por Cobrar|Cobranza Menudeo|Cuentas Incobrables por Lote</t>
  </si>
  <si>
    <t>Herramienta.Cxc|CobranzaMenudeo|herramienta.DM0123ANivelDeContacto</t>
  </si>
  <si>
    <t>Herramientas|Cuentas por Cobrar|Cobranza Menudeo|Nivel de Cobranza Contacto</t>
  </si>
  <si>
    <t>Herramienta.Cxc|CobranzaMenudeo|DM104</t>
  </si>
  <si>
    <t>Herramientas|Cuentas por Cobrar|Cobranza Menudeo|Actualización de Días En Ruta</t>
  </si>
  <si>
    <t>Herramienta.Cxc|CobranzaMenudeo|DM0207Jeraquias</t>
  </si>
  <si>
    <t>Herramientas|Cuentas por Cobrar|Cobranza Menudeo|DM0207 Jerarquias Asignacion</t>
  </si>
  <si>
    <t>Herramienta.Cxc|CxcCFD</t>
  </si>
  <si>
    <t>Herramientas|Cuentas por Cobrar|Comprobantes Digitales</t>
  </si>
  <si>
    <t>Herramienta.Cxp</t>
  </si>
  <si>
    <t>Herramienta.Cxp|DocAuto</t>
  </si>
  <si>
    <t>Herramientas|Cuentas por Pagar|Documentación Automática</t>
  </si>
  <si>
    <t>CxpDocAuto.frm</t>
  </si>
  <si>
    <t>Herramienta.Cxp|Tasa</t>
  </si>
  <si>
    <t>Herramientas|Cuentas por Pagar|Tasas</t>
  </si>
  <si>
    <t>EmpresaCfgCxpTasa.frm</t>
  </si>
  <si>
    <t>Herramienta.Cxp|AjusteRedondeo</t>
  </si>
  <si>
    <t>Herramientas|Cuentas por Pagar|Ajuste Redondeo</t>
  </si>
  <si>
    <t>CxpAjusteRedondeo.dlg</t>
  </si>
  <si>
    <t>Herramienta.Cxp|ProcesarPagos</t>
  </si>
  <si>
    <t>Herramientas|Cuentas por Pagar|Pagos Automáticos</t>
  </si>
  <si>
    <t>ProcesarPagos.frm</t>
  </si>
  <si>
    <t>Herramienta.Cxp|EliminarSaldosMenores</t>
  </si>
  <si>
    <t>Herramientas|Cuentas por Pagar|Eliminar Saldos Menores</t>
  </si>
  <si>
    <t>Herramienta.Cxp|AplicarAuto</t>
  </si>
  <si>
    <t>Herramientas|Cuentas por Pagar|Aplicación Automática</t>
  </si>
  <si>
    <t>CxpAplicarAuto.dlg</t>
  </si>
  <si>
    <t>Herramienta.Cxp|CxpConversion</t>
  </si>
  <si>
    <t>Herramientas|Cuentas por Pagar|Conversión Moneda Cargos Pendientes</t>
  </si>
  <si>
    <t>CxpConversion.frm</t>
  </si>
  <si>
    <t>Herramienta.Cxp|CxpTraspasarMovimientos</t>
  </si>
  <si>
    <t>Herramientas|Cuentas por Pagar|Traspasar Movimientos</t>
  </si>
  <si>
    <t>CxpTraspasarMovimientos.frm</t>
  </si>
  <si>
    <t>Herramienta.Cxp|CxpFusionar</t>
  </si>
  <si>
    <t>Herramientas|Cuentas por Pagar|Fusionar Cuentas por Pagar</t>
  </si>
  <si>
    <t>CxpFusionar.frm</t>
  </si>
  <si>
    <t>Herramienta.Cxp|Reevaluacion</t>
  </si>
  <si>
    <t>Herramientas|Cuentas por Pagar|Reevaluar Cuentas por Pagar</t>
  </si>
  <si>
    <t>Herramienta.Cxp|Neteo</t>
  </si>
  <si>
    <t>Herramientas|Cuentas por Pagar|Netear</t>
  </si>
  <si>
    <t>Herramienta.Cxp|CxpSituacionLote</t>
  </si>
  <si>
    <t>Herramientas|Cuentas por Pagar|Modificar Situación en Lote</t>
  </si>
  <si>
    <t>CxpSituacionLote.frm</t>
  </si>
  <si>
    <t>Herramienta.Cxp|ModificarVencimiento</t>
  </si>
  <si>
    <t>Herramientas|Cuentas por Pagar|Modificar Vencimiento (en Lote)</t>
  </si>
  <si>
    <t>Si&lt;BR&gt;  Forma(&lt;T&gt;EspecificarProveedor&lt;T&gt;)&lt;BR&gt;Entonces&lt;BR&gt;  Forma(&lt;T&gt;CxpModificarVencimiento&lt;T&gt;)&lt;BR&gt;Fin</t>
  </si>
  <si>
    <t>Herramienta.Cxp|PagarEnLote</t>
  </si>
  <si>
    <t>Herramientas|Cuentas por Pagar|Pagar En Lote</t>
  </si>
  <si>
    <t>CxpPagarEnLote.frm</t>
  </si>
  <si>
    <t>Herramienta.VentaMostrador</t>
  </si>
  <si>
    <t>Herramienta.VentaMostrador|VentaN</t>
  </si>
  <si>
    <t>Herramientas|Ventas Mostrador|Procesar Notas</t>
  </si>
  <si>
    <t>ProcesarVentaN.frm</t>
  </si>
  <si>
    <t>Herramienta.VentaMostrador|VentaFM</t>
  </si>
  <si>
    <t>Herramientas|Ventas Mostrador|Procesar Facturas Mostrador</t>
  </si>
  <si>
    <t>ProcesarVentaFM.frm</t>
  </si>
  <si>
    <t>Exp.Gastos</t>
  </si>
  <si>
    <t>Exp.Gastos|ExplorarGasto</t>
  </si>
  <si>
    <t>Exploradores|Gastos|Gastos</t>
  </si>
  <si>
    <t>Exp.Gastos|ExplorarGastoD</t>
  </si>
  <si>
    <t>Exploradores|Gastos|Gastos Detalle (Filtro Clasificaciones)</t>
  </si>
  <si>
    <t>Exp.Gastos|ExplorarPendienteD</t>
  </si>
  <si>
    <t>Exploradores|Gastos|Pendientes Detalle</t>
  </si>
  <si>
    <t>Exp.Gastos|ExplorarPendientes</t>
  </si>
  <si>
    <t>Exploradores|Gastos|Pendientes</t>
  </si>
  <si>
    <t>Exp.Gastos|ExplorarGastoDConcepto</t>
  </si>
  <si>
    <t>Exploradores|Gastos|Gastos Detalle (Filtro Concepto)</t>
  </si>
  <si>
    <t>Config.Servicio</t>
  </si>
  <si>
    <t>Config.Servicio|ServicioTipo</t>
  </si>
  <si>
    <t>Configurar|Servicios|Tipos de Servicios</t>
  </si>
  <si>
    <t>ServicioTipo.frm</t>
  </si>
  <si>
    <t>Config.Servicio|Tareas</t>
  </si>
  <si>
    <t>Configurar|Servicios|Tareas</t>
  </si>
  <si>
    <t>Tarea.frm</t>
  </si>
  <si>
    <t>Config.Servicio|ContratoTipo</t>
  </si>
  <si>
    <t>Configurar|Servicios|Tipos de Contratos</t>
  </si>
  <si>
    <t>Config.Servicio|ServicioTipoOrden</t>
  </si>
  <si>
    <t>Configurar|Servicios|Tipos de Ordenes</t>
  </si>
  <si>
    <t>ServicioTipoOrden.frm</t>
  </si>
  <si>
    <t>Config.Servicio|ServicioTipoOperacion</t>
  </si>
  <si>
    <t>Configurar|Servicios|Tipos de Operaciones</t>
  </si>
  <si>
    <t>ServicioTipoOperacion.frm</t>
  </si>
  <si>
    <t>Config.Servicio|Identificador</t>
  </si>
  <si>
    <t>Configurar|Servicios|Identificadores</t>
  </si>
  <si>
    <t>ServicioIdentificador.frm</t>
  </si>
  <si>
    <t>Config.Servicio|Automotriz|ServicioMatriz</t>
  </si>
  <si>
    <t>Configurar|Servicios|Automotriz|Matriz de Servicios</t>
  </si>
  <si>
    <t>ServicioMatrizBase.frm</t>
  </si>
  <si>
    <t>Config.Servicio|Automotriz|Vehiculos</t>
  </si>
  <si>
    <t>Configurar|Servicios|Automotriz|Vehículos</t>
  </si>
  <si>
    <t>ServicioVehiculo.frm</t>
  </si>
  <si>
    <t>Config.Servicio|Automotriz|Modelos</t>
  </si>
  <si>
    <t>Configurar|Servicios|Automotriz|Modelos</t>
  </si>
  <si>
    <t>ServicioModelo.frm</t>
  </si>
  <si>
    <t>Config.Servicio|Automotriz|Motores</t>
  </si>
  <si>
    <t>Configurar|Servicios|Automotriz|Motores</t>
  </si>
  <si>
    <t>ServicioMotor.frm</t>
  </si>
  <si>
    <t>Config.Servicio|Automotriz|Cilindros</t>
  </si>
  <si>
    <t>Configurar|Servicios|Automotriz|Cilindros</t>
  </si>
  <si>
    <t>ServicioCilindros.frm</t>
  </si>
  <si>
    <t>Config.Servicio|Automotriz|Transmisiones</t>
  </si>
  <si>
    <t>Configurar|Servicios|Automotriz|Transmisiones</t>
  </si>
  <si>
    <t>ServicioTransmision.frm</t>
  </si>
  <si>
    <t>Config.Servicio|Automotriz|Tracciones</t>
  </si>
  <si>
    <t>Configurar|Servicios|Automotriz|Tracciones</t>
  </si>
  <si>
    <t>ServicioTraccion.frm</t>
  </si>
  <si>
    <t>Exp.Gerenciales</t>
  </si>
  <si>
    <t>Exp.Gerenciales|ExplorarVentaUtilD</t>
  </si>
  <si>
    <t>Exploradores|Gerenciales|Utilidades (Nivel Artículos)</t>
  </si>
  <si>
    <t>ExplorarVentaUtilD.frm</t>
  </si>
  <si>
    <t>Exp.Gerenciales|ExplorarVentaUtil</t>
  </si>
  <si>
    <t>Exploradores|Gerenciales|Utilidades (Venta Neta)</t>
  </si>
  <si>
    <t>ExplorarVentaUtil.frm</t>
  </si>
  <si>
    <t>Exp.Gerenciales|Posicion</t>
  </si>
  <si>
    <t>Exploradores|Gerenciales|Posición de la Empresa</t>
  </si>
  <si>
    <t>ExplorarPos.frm</t>
  </si>
  <si>
    <t>Exp.Gerenciales|ResumenMov</t>
  </si>
  <si>
    <t>Exploradores|Gerenciales|Resumen de Movimientos</t>
  </si>
  <si>
    <t>ResumenMov.frm</t>
  </si>
  <si>
    <t>Exp.Gerenciales|ResumenMovProyecto</t>
  </si>
  <si>
    <t>Exploradores|Gerenciales|Resumen de Movimientos - Nivel Proyecto</t>
  </si>
  <si>
    <t>ResumenMovProyecto.frm</t>
  </si>
  <si>
    <t>Exp.Gerenciales|ResumenSaldo</t>
  </si>
  <si>
    <t>Exploradores|Gerenciales|Resumen de Saldos</t>
  </si>
  <si>
    <t>ResumenSaldo.frm</t>
  </si>
  <si>
    <t>Exp.Gerenciales|AfectarBitacora</t>
  </si>
  <si>
    <t>Exploradores|Gerenciales|Bitácora Afectación</t>
  </si>
  <si>
    <t>ExplorarAfectarBitacora.frm</t>
  </si>
  <si>
    <t>Exp.Gerenciales|Tableros</t>
  </si>
  <si>
    <t>Exploradores|Gerenciales|Cabina de Mando</t>
  </si>
  <si>
    <t>../3100Capacitacion/PlugIns/Tablero.exe</t>
  </si>
  <si>
    <t>Exp.CtaContables</t>
  </si>
  <si>
    <t>Exploradores|Cuentas Contables</t>
  </si>
  <si>
    <t>Cta.CentroCostos</t>
  </si>
  <si>
    <t>Cuentas|Centros Costos</t>
  </si>
  <si>
    <t>Si(Config.CentroCostosRamas, Forma(&lt;T&gt;CentroCostosRama&lt;T&gt;), Forma(&lt;T&gt;CentroCostos&lt;T&gt;))</t>
  </si>
  <si>
    <t>Config.General</t>
  </si>
  <si>
    <t>Config.General|Mon</t>
  </si>
  <si>
    <t>Configurar|Generales|Monedas</t>
  </si>
  <si>
    <t>Mon.frm</t>
  </si>
  <si>
    <t>Config.General|Condicion</t>
  </si>
  <si>
    <t>Configurar|Generales|Condiciones Pago</t>
  </si>
  <si>
    <t>Condicion.frm</t>
  </si>
  <si>
    <t>Config.General|FormaPago</t>
  </si>
  <si>
    <t>Configurar|Generales|Formas Pago</t>
  </si>
  <si>
    <t>FormaPago.frm</t>
  </si>
  <si>
    <t>Config.General|Unidad</t>
  </si>
  <si>
    <t>Configurar|Generales|Unidades</t>
  </si>
  <si>
    <t>Unidad.frm</t>
  </si>
  <si>
    <t>Config.General|PropTipo</t>
  </si>
  <si>
    <t>Configurar|Generales|Propiedades</t>
  </si>
  <si>
    <t>PropTipo.frm</t>
  </si>
  <si>
    <t>Config.General|ContUso</t>
  </si>
  <si>
    <t>Configurar|Generales|Usos Contables</t>
  </si>
  <si>
    <t>ContUso.frm</t>
  </si>
  <si>
    <t>Config.General|ValeTipo</t>
  </si>
  <si>
    <t>Configurar|Generales|Tipos Vales</t>
  </si>
  <si>
    <t>ValeTipo.frm</t>
  </si>
  <si>
    <t>Config.General|UEN</t>
  </si>
  <si>
    <t>Configurar|Generales|UEN&lt;T&gt;s</t>
  </si>
  <si>
    <t>UEN.frm</t>
  </si>
  <si>
    <t>Config.General|Evaluacion</t>
  </si>
  <si>
    <t>Configurar|Generales|Evaluaciones</t>
  </si>
  <si>
    <t>Evaluacion.frm</t>
  </si>
  <si>
    <t>Config.General|Actividad</t>
  </si>
  <si>
    <t>Configurar|Generales|Actividades</t>
  </si>
  <si>
    <t>Actividad.frm</t>
  </si>
  <si>
    <t>Config.General|CampoExtra</t>
  </si>
  <si>
    <t>Configurar|Generales|Campos Extras</t>
  </si>
  <si>
    <t>CampoExtra.frm</t>
  </si>
  <si>
    <t>Config.General|FormaTipo</t>
  </si>
  <si>
    <t>Configurar|Generales|Tipos Formas / Características</t>
  </si>
  <si>
    <t>FormaTipo.frm</t>
  </si>
  <si>
    <t>Config.General|Titulos</t>
  </si>
  <si>
    <t>Configurar|Generales|Títulos</t>
  </si>
  <si>
    <t>Titulo.frm</t>
  </si>
  <si>
    <t>Config.General|FormaPagoTipo</t>
  </si>
  <si>
    <t>Configurar|Generales|Tipos Formas Pagos</t>
  </si>
  <si>
    <t>FormaPagoTipo.frm</t>
  </si>
  <si>
    <t>Config.General|MenuCfgAnexo|AnexoDocTipo</t>
  </si>
  <si>
    <t>Configurar|Generales|Anexos|Tipos de Documentos</t>
  </si>
  <si>
    <t>AnexoDocTipo.frm</t>
  </si>
  <si>
    <t>Config.General|MenuCfgAnexo|AnexoCat</t>
  </si>
  <si>
    <t>Configurar|Generales|Anexos|Categorías de Anexos</t>
  </si>
  <si>
    <t>AnexoCat.frm</t>
  </si>
  <si>
    <t>Config.General|MenuCfgAnexo|AnexoFam</t>
  </si>
  <si>
    <t>Configurar|Generales|Anexos|Familias de Anexos</t>
  </si>
  <si>
    <t>AnexoFam.frm</t>
  </si>
  <si>
    <t>Config.General|MenuCfgAnexo|AnexoGrupo</t>
  </si>
  <si>
    <t>Configurar|Generales|Anexos|Grupos de Anexos</t>
  </si>
  <si>
    <t>AnexoGrupo.frm</t>
  </si>
  <si>
    <t>Config.General|MontoAdjudica</t>
  </si>
  <si>
    <t>Configurar|Generales|Monto Adjudicación</t>
  </si>
  <si>
    <t>MAVIMontoAdjudicacion.frm</t>
  </si>
  <si>
    <t>Config.General|Bonificacion</t>
  </si>
  <si>
    <t>Configurar|Generales|Bonificación Mayoreo</t>
  </si>
  <si>
    <t>MaviBonifMayoreoFrm.frm</t>
  </si>
  <si>
    <t>Config.General|DM0144CatArt</t>
  </si>
  <si>
    <t>Configurar|Generales|DM0144 Catalogo Articulos</t>
  </si>
  <si>
    <t>DM0144ArtPerfilesXAgrupadorFrm.frm</t>
  </si>
  <si>
    <t>Config.General|AnaliticoConfig</t>
  </si>
  <si>
    <t>Configurar|Generales|RMS Analitico Balance</t>
  </si>
  <si>
    <t>RMSAnaliticoBalance.frm</t>
  </si>
  <si>
    <t>Herramienta.TipoCambio</t>
  </si>
  <si>
    <t>Herramientas|Tipos de Cambio</t>
  </si>
  <si>
    <t>MonTipoCambio.frm</t>
  </si>
  <si>
    <t>Config.Observaciones</t>
  </si>
  <si>
    <t>Config.Observaciones|VTAS</t>
  </si>
  <si>
    <t>Configurar|Observaciones|Ventas</t>
  </si>
  <si>
    <t>Observacion.frm</t>
  </si>
  <si>
    <t>Config.Observaciones|ST</t>
  </si>
  <si>
    <t>Configurar|Observaciones|Módulos Atención</t>
  </si>
  <si>
    <t>Config.Observaciones|RSS</t>
  </si>
  <si>
    <t>Configurar|Observaciones|Fuentes (RSS)</t>
  </si>
  <si>
    <t>Config.Observaciones|EMB</t>
  </si>
  <si>
    <t>Configurar|Observaciones|Embarques</t>
  </si>
  <si>
    <t>Config.Observaciones|CXC</t>
  </si>
  <si>
    <t>Configurar|Observaciones|Cuentas por Cobrar</t>
  </si>
  <si>
    <t>Config.Observaciones|DIN</t>
  </si>
  <si>
    <t>Configurar|Observaciones|Tesorería</t>
  </si>
  <si>
    <t>Config.Observaciones|INV</t>
  </si>
  <si>
    <t>Configurar|Observaciones|Inventarios</t>
  </si>
  <si>
    <t>Config.Observaciones|AF</t>
  </si>
  <si>
    <t>Configurar|Observaciones|Activos Fijos</t>
  </si>
  <si>
    <t>Config.Observaciones|NOM</t>
  </si>
  <si>
    <t>Configurar|Observaciones|Nómina</t>
  </si>
  <si>
    <t>Config.Observaciones|ASIS</t>
  </si>
  <si>
    <t>Configurar|Observaciones|Asistencias</t>
  </si>
  <si>
    <t>Config.Observaciones|RH</t>
  </si>
  <si>
    <t>Configurar|Observaciones|Recursos Humanos</t>
  </si>
  <si>
    <t>Config.Observaciones|GAS</t>
  </si>
  <si>
    <t>Configurar|Observaciones|Gastos</t>
  </si>
  <si>
    <t>Config.Observaciones|AGENT</t>
  </si>
  <si>
    <t>Configurar|Observaciones|Comisiones y Destajos</t>
  </si>
  <si>
    <t>Config.Observaciones|CXP</t>
  </si>
  <si>
    <t>Configurar|Observaciones|Cuentas por Pagar</t>
  </si>
  <si>
    <t>Config.Observaciones|COMS</t>
  </si>
  <si>
    <t>Configurar|Observaciones|Compras</t>
  </si>
  <si>
    <t>Config.Observaciones|CONT</t>
  </si>
  <si>
    <t>Configurar|Observaciones|Contabilidad</t>
  </si>
  <si>
    <t>Config.Observaciones|CONC</t>
  </si>
  <si>
    <t>Configurar|Observaciones|Conciliaciones</t>
  </si>
  <si>
    <t>Config.Observaciones|CAP</t>
  </si>
  <si>
    <t>Configurar|Observaciones|Capital</t>
  </si>
  <si>
    <t>Config.Observaciones|CAM</t>
  </si>
  <si>
    <t>Configurar|Observaciones|Cambios</t>
  </si>
  <si>
    <t>Config.Observaciones|VALE</t>
  </si>
  <si>
    <t>Configurar|Observaciones|Vales</t>
  </si>
  <si>
    <t>Config.Observaciones|INC</t>
  </si>
  <si>
    <t>Configurar|Observaciones|Incidencias</t>
  </si>
  <si>
    <t>Config.Observaciones|PROY</t>
  </si>
  <si>
    <t>Configurar|Observaciones|Proyectos</t>
  </si>
  <si>
    <t>Config.Observaciones|CMP</t>
  </si>
  <si>
    <t>Configurar|Observaciones|Campañas</t>
  </si>
  <si>
    <t>Config.Observaciones|FRM</t>
  </si>
  <si>
    <t>Configurar|Observaciones|Formas</t>
  </si>
  <si>
    <t>Config.Conceptos</t>
  </si>
  <si>
    <t>Config.Conceptos|VTAS</t>
  </si>
  <si>
    <t>Configurar|Conceptos|Ventas</t>
  </si>
  <si>
    <t>Concepto.frm</t>
  </si>
  <si>
    <t>Config.Conceptos|ST</t>
  </si>
  <si>
    <t>Configurar|Conceptos|Módulos Atención</t>
  </si>
  <si>
    <t>Config.Conceptos|RSS</t>
  </si>
  <si>
    <t>Configurar|Conceptos|Fuentes (RSS)</t>
  </si>
  <si>
    <t>Config.Conceptos|EMB</t>
  </si>
  <si>
    <t>Configurar|Conceptos|Embarques</t>
  </si>
  <si>
    <t>Config.Conceptos|CXC</t>
  </si>
  <si>
    <t>Configurar|Conceptos|Cuentas por Cobrar</t>
  </si>
  <si>
    <t>Config.Conceptos|DIN</t>
  </si>
  <si>
    <t>Configurar|Conceptos|Tesorería</t>
  </si>
  <si>
    <t>Config.Conceptos|INV</t>
  </si>
  <si>
    <t>Configurar|Conceptos|Inventarios</t>
  </si>
  <si>
    <t>Config.Conceptos|AF</t>
  </si>
  <si>
    <t>Configurar|Conceptos|Activos Fijos</t>
  </si>
  <si>
    <t>Config.Conceptos|NOM</t>
  </si>
  <si>
    <t>Configurar|Conceptos|Nómina</t>
  </si>
  <si>
    <t>Config.Conceptos|ASIS</t>
  </si>
  <si>
    <t>Configurar|Conceptos|Asistencias</t>
  </si>
  <si>
    <t>Config.Conceptos|RH</t>
  </si>
  <si>
    <t>Configurar|Conceptos|Recursos Humanos</t>
  </si>
  <si>
    <t>Config.Conceptos|GAS</t>
  </si>
  <si>
    <t>Configurar|Conceptos|Gastos</t>
  </si>
  <si>
    <t>ConceptoGAS.frm</t>
  </si>
  <si>
    <t>Config.Conceptos|AGENT</t>
  </si>
  <si>
    <t>Configurar|Conceptos|Comisiones y Destajos</t>
  </si>
  <si>
    <t>Config.Conceptos|CXP</t>
  </si>
  <si>
    <t>Configurar|Conceptos|Cuentas por Pagar</t>
  </si>
  <si>
    <t>Config.Conceptos|COMS</t>
  </si>
  <si>
    <t>Configurar|Conceptos|Compras</t>
  </si>
  <si>
    <t>Config.Conceptos|CONT</t>
  </si>
  <si>
    <t>Configurar|Conceptos|Contabilidad</t>
  </si>
  <si>
    <t>Config.Conceptos|CONC</t>
  </si>
  <si>
    <t>Configurar|Conceptos|Conciliaciones</t>
  </si>
  <si>
    <t>Config.Conceptos|CAP</t>
  </si>
  <si>
    <t>Configurar|Conceptos|Capital</t>
  </si>
  <si>
    <t>Config.Conceptos|COMSG</t>
  </si>
  <si>
    <t>Configurar|Conceptos|Compras (Gastos Diversos)</t>
  </si>
  <si>
    <t>Config.Conceptos|CAM</t>
  </si>
  <si>
    <t>Configurar|Conceptos|Cambios</t>
  </si>
  <si>
    <t>Config.Conceptos|VALE</t>
  </si>
  <si>
    <t>Configurar|Conceptos|Vales</t>
  </si>
  <si>
    <t>Config.Conceptos|INC</t>
  </si>
  <si>
    <t>Configurar|Conceptos|Incidencias</t>
  </si>
  <si>
    <t>Config.Conceptos|PROY</t>
  </si>
  <si>
    <t>Configurar|Conceptos|Proyectos</t>
  </si>
  <si>
    <t>Config.Conceptos|CMP</t>
  </si>
  <si>
    <t>Configurar|Conceptos|Campañas</t>
  </si>
  <si>
    <t>Config.Conceptos|FRM</t>
  </si>
  <si>
    <t>Configurar|Conceptos|Formas</t>
  </si>
  <si>
    <t>Config.Movimientos</t>
  </si>
  <si>
    <t>Config.Movimientos|VTAS</t>
  </si>
  <si>
    <t>Configurar|Tipos de Movimientos|Ventas</t>
  </si>
  <si>
    <t>MovTipo.frm</t>
  </si>
  <si>
    <t>Config.Movimientos|ST</t>
  </si>
  <si>
    <t>Configurar|Tipos de Movimientos|Módulos Atención</t>
  </si>
  <si>
    <t>Config.Movimientos|EMB</t>
  </si>
  <si>
    <t>Configurar|Tipos de Movimientos|Embarques</t>
  </si>
  <si>
    <t>Config.Movimientos|CXC</t>
  </si>
  <si>
    <t>Configurar|Tipos de Movimientos|Cuentas por Cobrar</t>
  </si>
  <si>
    <t>Config.Movimientos|DIN</t>
  </si>
  <si>
    <t>Configurar|Tipos de Movimientos|Tesorería</t>
  </si>
  <si>
    <t>Config.Movimientos|INV</t>
  </si>
  <si>
    <t>Configurar|Tipos de Movimientos|Inventarios</t>
  </si>
  <si>
    <t>Config.Movimientos|AF</t>
  </si>
  <si>
    <t>Configurar|Tipos de Movimientos|Activos Fijos</t>
  </si>
  <si>
    <t>Config.Movimientos|NOM</t>
  </si>
  <si>
    <t>Configurar|Tipos de Movimientos|Nómina</t>
  </si>
  <si>
    <t>Config.Movimientos|ASIS</t>
  </si>
  <si>
    <t>Configurar|Tipos de Movimientos|Asistencias</t>
  </si>
  <si>
    <t>Config.Movimientos|RH</t>
  </si>
  <si>
    <t>Configurar|Tipos de Movimientos|Recursos Humanos</t>
  </si>
  <si>
    <t>Config.Movimientos|GAS</t>
  </si>
  <si>
    <t>Configurar|Tipos de Movimientos|Gastos</t>
  </si>
  <si>
    <t>Config.Movimientos|AGENT</t>
  </si>
  <si>
    <t>Configurar|Tipos de Movimientos|Comisiones y Destajos</t>
  </si>
  <si>
    <t>Config.Movimientos|CXP</t>
  </si>
  <si>
    <t>Configurar|Tipos de Movimientos|Cuentas por Pagar</t>
  </si>
  <si>
    <t>Config.Movimientos|COMS</t>
  </si>
  <si>
    <t>Configurar|Tipos de Movimientos|Compras</t>
  </si>
  <si>
    <t>Config.Movimientos|CONT</t>
  </si>
  <si>
    <t>Configurar|Tipos de Movimientos|Contabilidad</t>
  </si>
  <si>
    <t>Config.Movimientos|CONC</t>
  </si>
  <si>
    <t>Configurar|Tipos de Movimientos|Conciliaciones</t>
  </si>
  <si>
    <t>Config.Movimientos|CAP</t>
  </si>
  <si>
    <t>Configurar|Tipos de Movimientos|Capital</t>
  </si>
  <si>
    <t>Config.Movimientos|CAM</t>
  </si>
  <si>
    <t>Configurar|Tipos de Movimientos|Cambios</t>
  </si>
  <si>
    <t>Config.Movimientos|VALE</t>
  </si>
  <si>
    <t>Configurar|Tipos de Movimientos|Vales</t>
  </si>
  <si>
    <t>Config.Movimientos|INC</t>
  </si>
  <si>
    <t>Configurar|Tipos de Movimientos|Incidencias</t>
  </si>
  <si>
    <t>Config.Movimientos|PROY</t>
  </si>
  <si>
    <t>Configurar|Tipos de Movimientos|Proyectos</t>
  </si>
  <si>
    <t>Config.Movimientos|CMP</t>
  </si>
  <si>
    <t>Configurar|Tipos de Movimientos|Campañas</t>
  </si>
  <si>
    <t>Config.Movimientos|FRM</t>
  </si>
  <si>
    <t>Configurar|Tipos de Movimientos|Formas Extras</t>
  </si>
  <si>
    <t>Config.Movimientos|RSS</t>
  </si>
  <si>
    <t>Configurar|Tipos de Movimientos|Fuentes (RSS)</t>
  </si>
  <si>
    <t>Config.Situaciones</t>
  </si>
  <si>
    <t>Config.Situaciones|ST</t>
  </si>
  <si>
    <t>Configurar|Situaciones|Atención Clientes</t>
  </si>
  <si>
    <t>MovSituacionL.frm</t>
  </si>
  <si>
    <t>Config.Situaciones|RSS</t>
  </si>
  <si>
    <t>Configurar|Situaciones|Fuentes (RSS)</t>
  </si>
  <si>
    <t>Config.Situaciones|EMB</t>
  </si>
  <si>
    <t>Configurar|Situaciones|Embarques</t>
  </si>
  <si>
    <t>Config.Situaciones|CXC</t>
  </si>
  <si>
    <t>Configurar|Situaciones|Cuentas por Cobrar</t>
  </si>
  <si>
    <t>Config.Situaciones|DIN</t>
  </si>
  <si>
    <t>Configurar|Situaciones|Tesorería</t>
  </si>
  <si>
    <t>Config.Situaciones|INV</t>
  </si>
  <si>
    <t>Configurar|Situaciones|Inventarios</t>
  </si>
  <si>
    <t>Config.Situaciones|AF</t>
  </si>
  <si>
    <t>Configurar|Situaciones|Activos Fijos</t>
  </si>
  <si>
    <t>Config.Situaciones|NOM</t>
  </si>
  <si>
    <t>Configurar|Situaciones|Nómina</t>
  </si>
  <si>
    <t>Config.Situaciones|ASIS</t>
  </si>
  <si>
    <t>Configurar|Situaciones|Asistencias</t>
  </si>
  <si>
    <t>Config.Situaciones|RH</t>
  </si>
  <si>
    <t>Configurar|Situaciones|Recursos Humanos</t>
  </si>
  <si>
    <t>Config.Situaciones|GAS</t>
  </si>
  <si>
    <t>Configurar|Situaciones|Gastos</t>
  </si>
  <si>
    <t>Config.Situaciones|AGENT</t>
  </si>
  <si>
    <t>Configurar|Situaciones|Comisiones y Destajos</t>
  </si>
  <si>
    <t>Config.Situaciones|CXP</t>
  </si>
  <si>
    <t>Configurar|Situaciones|Cuentas por Pagar</t>
  </si>
  <si>
    <t>Config.Situaciones|COMS</t>
  </si>
  <si>
    <t>Configurar|Situaciones|Compras</t>
  </si>
  <si>
    <t>Config.Situaciones|CONT</t>
  </si>
  <si>
    <t>Configurar|Situaciones|Contabilidad</t>
  </si>
  <si>
    <t>Config.Situaciones|CAP</t>
  </si>
  <si>
    <t>Configurar|Situaciones|Capital</t>
  </si>
  <si>
    <t>Config.Situaciones|Articulos</t>
  </si>
  <si>
    <t>Configurar|Situaciones|Articulos</t>
  </si>
  <si>
    <t>CtaSituacion.frm</t>
  </si>
  <si>
    <t>Config.Situaciones|Clientes</t>
  </si>
  <si>
    <t>Configurar|Situaciones|Clientes</t>
  </si>
  <si>
    <t>Config.Situaciones|Proveedores</t>
  </si>
  <si>
    <t>Configurar|Situaciones|Proveedores</t>
  </si>
  <si>
    <t>Config.Situaciones|Personal</t>
  </si>
  <si>
    <t>Configurar|Situaciones|Personal</t>
  </si>
  <si>
    <t>Config.Situaciones|CAM</t>
  </si>
  <si>
    <t>Configurar|Situaciones|Cambios</t>
  </si>
  <si>
    <t>Config.Situaciones|Espacios</t>
  </si>
  <si>
    <t>Configurar|Situaciones|Espacios</t>
  </si>
  <si>
    <t>Config.Situaciones|VALE</t>
  </si>
  <si>
    <t>Configurar|Situaciones|Vales</t>
  </si>
  <si>
    <t>Config.Situaciones|CtaSituacionesProg</t>
  </si>
  <si>
    <t>Configurar|Situaciones|Situaciones Programadas</t>
  </si>
  <si>
    <t>CtaSituacionProg.frm</t>
  </si>
  <si>
    <t>Config.Situaciones|VIN</t>
  </si>
  <si>
    <t>Configurar|Situaciones|VIN&lt;T&gt;s</t>
  </si>
  <si>
    <t>Config.Situaciones|Reportes</t>
  </si>
  <si>
    <t>Configurar|Situaciones|Reportes</t>
  </si>
  <si>
    <t>Config.Situaciones|INC</t>
  </si>
  <si>
    <t>Configurar|Situaciones|Incidencias</t>
  </si>
  <si>
    <t>Config.Situaciones|CRM</t>
  </si>
  <si>
    <t>Configurar|Situaciones|CRM</t>
  </si>
  <si>
    <t>Config.Situaciones|PROY</t>
  </si>
  <si>
    <t>Configurar|Situaciones|Proyectos</t>
  </si>
  <si>
    <t>Config.Situaciones|FRM</t>
  </si>
  <si>
    <t>Configurar|Situaciones|Formas</t>
  </si>
  <si>
    <t>Config.Situaciones|OFER</t>
  </si>
  <si>
    <t>Configurar|Situaciones|Ofertas</t>
  </si>
  <si>
    <t>Config.Consecutivos</t>
  </si>
  <si>
    <t>Config.Consecutivos|VTAS</t>
  </si>
  <si>
    <t>Configurar|Consecutivos|Ventas</t>
  </si>
  <si>
    <t>VentaC.frm</t>
  </si>
  <si>
    <t>Config.Consecutivos|ST</t>
  </si>
  <si>
    <t>Configurar|Consecutivos|Módulos Atención</t>
  </si>
  <si>
    <t>SoporteC.frm</t>
  </si>
  <si>
    <t>Config.Consecutivos|RSS</t>
  </si>
  <si>
    <t>Configurar|Consecutivos|Fuentes (RSS)</t>
  </si>
  <si>
    <t>RSSC.frm</t>
  </si>
  <si>
    <t>Config.Consecutivos|EMB</t>
  </si>
  <si>
    <t>Configurar|Consecutivos|Embarques</t>
  </si>
  <si>
    <t>EmbarqueC.frm</t>
  </si>
  <si>
    <t>Config.Consecutivos|CXC</t>
  </si>
  <si>
    <t>Configurar|Consecutivos|Cuentas por Cobrar</t>
  </si>
  <si>
    <t>CxcC.frm</t>
  </si>
  <si>
    <t>Config.Consecutivos|DIN</t>
  </si>
  <si>
    <t>Configurar|Consecutivos|Tesorería</t>
  </si>
  <si>
    <t>DineroC.frm</t>
  </si>
  <si>
    <t>Config.Consecutivos|INV</t>
  </si>
  <si>
    <t>Configurar|Consecutivos|Inventarios</t>
  </si>
  <si>
    <t>InvC.frm</t>
  </si>
  <si>
    <t>Config.Consecutivos|AF</t>
  </si>
  <si>
    <t>Configurar|Consecutivos|Activos Fijos</t>
  </si>
  <si>
    <t>ActivoFijoC.frm</t>
  </si>
  <si>
    <t>Config.Consecutivos|NOM</t>
  </si>
  <si>
    <t>Configurar|Consecutivos|Nómina</t>
  </si>
  <si>
    <t>NominaC.frm</t>
  </si>
  <si>
    <t>Config.Consecutivos|ASIS</t>
  </si>
  <si>
    <t>Configurar|Consecutivos|Asistencias</t>
  </si>
  <si>
    <t>AsisteC.frm</t>
  </si>
  <si>
    <t>Config.Consecutivos|RH</t>
  </si>
  <si>
    <t>Configurar|Consecutivos|Recursos Humanos</t>
  </si>
  <si>
    <t>RHC.frm</t>
  </si>
  <si>
    <t>Config.Consecutivos|GAS</t>
  </si>
  <si>
    <t>Configurar|Consecutivos|Gastos</t>
  </si>
  <si>
    <t>GastoC.frm</t>
  </si>
  <si>
    <t>Config.Consecutivos|AGENT</t>
  </si>
  <si>
    <t>Configurar|Consecutivos|Comisiones y Destajos</t>
  </si>
  <si>
    <t>AgentC.frm</t>
  </si>
  <si>
    <t>Config.Consecutivos|CXP</t>
  </si>
  <si>
    <t>Configurar|Consecutivos|Cuentas por Pagar</t>
  </si>
  <si>
    <t>CxpC.frm</t>
  </si>
  <si>
    <t>Config.Consecutivos|COMS</t>
  </si>
  <si>
    <t>Configurar|Consecutivos|Compras</t>
  </si>
  <si>
    <t>CompraC.frm</t>
  </si>
  <si>
    <t>Config.Consecutivos|CONT</t>
  </si>
  <si>
    <t>Configurar|Consecutivos|Contabilidad</t>
  </si>
  <si>
    <t>ContC.frm</t>
  </si>
  <si>
    <t>Config.Consecutivos|CONC</t>
  </si>
  <si>
    <t>Configurar|Consecutivos|Conciliaciones</t>
  </si>
  <si>
    <t>ConciliacionC.frm</t>
  </si>
  <si>
    <t>Config.Consecutivos|CAP</t>
  </si>
  <si>
    <t>Configurar|Consecutivos|Capital</t>
  </si>
  <si>
    <t>CapitalC.frm</t>
  </si>
  <si>
    <t>Config.Consecutivos|CAM</t>
  </si>
  <si>
    <t>Configurar|Consecutivos|Cambios</t>
  </si>
  <si>
    <t>CambioC.frm</t>
  </si>
  <si>
    <t>Config.Consecutivos|VALE</t>
  </si>
  <si>
    <t>Configurar|Consecutivos|Vales</t>
  </si>
  <si>
    <t>ValeC.frm</t>
  </si>
  <si>
    <t>Config.Consecutivos|ControlConsecutivos</t>
  </si>
  <si>
    <t>Configurar|Consecutivos|Control Consecutivos</t>
  </si>
  <si>
    <t>ControlConsecutivos.frm</t>
  </si>
  <si>
    <t>Config.Consecutivos|INC</t>
  </si>
  <si>
    <t>Configurar|Consecutivos|Incidencias</t>
  </si>
  <si>
    <t>IncidenciaC.frm</t>
  </si>
  <si>
    <t>Config.Consecutivos|CMP</t>
  </si>
  <si>
    <t>Configurar|Consecutivos|Campañas</t>
  </si>
  <si>
    <t>CampanaC.frm</t>
  </si>
  <si>
    <t>Config.Consecutivos|PROY</t>
  </si>
  <si>
    <t>Configurar|Consecutivos|Proyectos</t>
  </si>
  <si>
    <t>ProyectoC.frm</t>
  </si>
  <si>
    <t>Config.Documentacion</t>
  </si>
  <si>
    <t>Config.Documentacion|Prov</t>
  </si>
  <si>
    <t>Configurar|Documentación|Proveedores</t>
  </si>
  <si>
    <t>DocRama.frm</t>
  </si>
  <si>
    <t>Config.Documentacion|Cte</t>
  </si>
  <si>
    <t>Configurar|Documentación|Clientes</t>
  </si>
  <si>
    <t>Config.Documentacion|Art</t>
  </si>
  <si>
    <t>Configurar|Documentación|Articulos</t>
  </si>
  <si>
    <t>Config.Documentacion|Alm</t>
  </si>
  <si>
    <t>Configurar|Documentación|Almacenes</t>
  </si>
  <si>
    <t>Config.Documentacion|Agentes</t>
  </si>
  <si>
    <t>Configurar|Documentación|Agentes</t>
  </si>
  <si>
    <t>Config.Documentacion|CtaDinero</t>
  </si>
  <si>
    <t>Configurar|Documentación|Cuentas de Dinero</t>
  </si>
  <si>
    <t>Config.Documentacion|Personal</t>
  </si>
  <si>
    <t>Configurar|Documentación|Personal</t>
  </si>
  <si>
    <t>Config.Documentacion|CtaCont</t>
  </si>
  <si>
    <t>Configurar|Documentación|Cuentas Contables</t>
  </si>
  <si>
    <t>Config.Documentacion|Proyectos</t>
  </si>
  <si>
    <t>Configurar|Documentación|Proyectos</t>
  </si>
  <si>
    <t>Config.Documentacion|Empresas</t>
  </si>
  <si>
    <t>Configurar|Documentación|Empresas</t>
  </si>
  <si>
    <t>Config.Documentacion|CteCto</t>
  </si>
  <si>
    <t>Configurar|Documentación|Contactos</t>
  </si>
  <si>
    <t>Config.Documentacion|Sucursales</t>
  </si>
  <si>
    <t>Configurar|Documentación|Sucursales</t>
  </si>
  <si>
    <t>Config.Documentacion|Plazas</t>
  </si>
  <si>
    <t>Configurar|Documentación|Plazas</t>
  </si>
  <si>
    <t>Config.Documentacion|Actividades</t>
  </si>
  <si>
    <t>Configurar|Documentación|Actividades</t>
  </si>
  <si>
    <t>Config.Documentacion|Recursos</t>
  </si>
  <si>
    <t>Configurar|Documentación|Recursos</t>
  </si>
  <si>
    <t>Rep.Embarque</t>
  </si>
  <si>
    <t>Rep.Embarque|General</t>
  </si>
  <si>
    <t>Reportes|Embarques|General de Movimientos</t>
  </si>
  <si>
    <t>mis_RepEmbarqueAnalisisMov.frm</t>
  </si>
  <si>
    <t>Rep.Embarque|Rep.Relacion</t>
  </si>
  <si>
    <t>Reportes|Embarques|Relación Cheques Mayoreo</t>
  </si>
  <si>
    <t>Mov.Acceso</t>
  </si>
  <si>
    <t>Procesos|Control Accesos</t>
  </si>
  <si>
    <t>../3100Capacitacion/PlugIns/Acceso.exe</t>
  </si>
  <si>
    <t>Config.Sucursales</t>
  </si>
  <si>
    <t>Configurar|Sucursales</t>
  </si>
  <si>
    <t>Sucursal.frm</t>
  </si>
  <si>
    <t>Rep.PC</t>
  </si>
  <si>
    <t>Rep.PC|ArtPrecioHist</t>
  </si>
  <si>
    <t>Reportes|Precios y Costos|Histórico de Precios</t>
  </si>
  <si>
    <t>ArtPrecioHist.rep</t>
  </si>
  <si>
    <t>Rep.PC|ComparativoPrecios</t>
  </si>
  <si>
    <t>Reportes|Precios y Costos|Comparativo Precios</t>
  </si>
  <si>
    <t>RepComparativoPrecios.frm</t>
  </si>
  <si>
    <t>Rep.PC|General</t>
  </si>
  <si>
    <t>Reportes|Precios y Costos|General de Movimientos</t>
  </si>
  <si>
    <t>mis_RepPCAnalisisMov.frm</t>
  </si>
  <si>
    <t>Config.Planeacion</t>
  </si>
  <si>
    <t>Config.Planeacion|RutaDistribucion</t>
  </si>
  <si>
    <t>Configurar|Planeación|Rutas Distribución</t>
  </si>
  <si>
    <t>RutaDistribucion.frm</t>
  </si>
  <si>
    <t>Config.Planeacion|PlanEstructura</t>
  </si>
  <si>
    <t>Configurar|Planeación|Estructuras Planeación</t>
  </si>
  <si>
    <t>PlanEstructura.frm</t>
  </si>
  <si>
    <t>Rep.Art</t>
  </si>
  <si>
    <t>Rep.Art|ArtPrecioHist</t>
  </si>
  <si>
    <t>Reportes|Artículos|Cambios de Precios</t>
  </si>
  <si>
    <t>Rep.Art|ArtSituacionHist</t>
  </si>
  <si>
    <t>Reportes|Artículos|Cambios de Situaciones</t>
  </si>
  <si>
    <t>ArtSituacionHist.rep</t>
  </si>
  <si>
    <t>Rep.Art|ListaMat</t>
  </si>
  <si>
    <t>Reportes|Artículos|Lista de Materiales</t>
  </si>
  <si>
    <t>mis_RepEspecificaArticulo.frm</t>
  </si>
  <si>
    <t>Mov.Vales</t>
  </si>
  <si>
    <t>Procesos|Vales</t>
  </si>
  <si>
    <t>Vale.frm</t>
  </si>
  <si>
    <t>Exp.ValeSerie</t>
  </si>
  <si>
    <t>Exploradores|Vales</t>
  </si>
  <si>
    <t>ExplorarValeSerie.frm</t>
  </si>
  <si>
    <t>Exp.Produccion</t>
  </si>
  <si>
    <t>Exp.Produccion|ExplorarProd</t>
  </si>
  <si>
    <t>Exploradores|Producción|Producción</t>
  </si>
  <si>
    <t>ExplorarProd.frm</t>
  </si>
  <si>
    <t>Exp.Produccion|ExplorarProdD</t>
  </si>
  <si>
    <t>Exploradores|Producción|Producción (Detalle)</t>
  </si>
  <si>
    <t>ExplorarProdD.frm</t>
  </si>
  <si>
    <t>Exp.Produccion|Pendientes</t>
  </si>
  <si>
    <t>Exploradores|Producción|Pendientes (Detalle)</t>
  </si>
  <si>
    <t>ExplorarProdDPendiente.frm</t>
  </si>
  <si>
    <t>Exp.Comisiones</t>
  </si>
  <si>
    <t>Exp.Comisiones|Explorar</t>
  </si>
  <si>
    <t>Exploradores|Resultados Caja|Resultados Caja</t>
  </si>
  <si>
    <t>Exp.Comisiones|ExplorarVentas</t>
  </si>
  <si>
    <t>Exploradores|Resultados Caja|Ventas por Agente</t>
  </si>
  <si>
    <t>ExplorarAgentVentaD.frm</t>
  </si>
  <si>
    <t>Mov.Nomina</t>
  </si>
  <si>
    <t>Procesos|Nómina</t>
  </si>
  <si>
    <t>Si(General.NomAuto, Forma(&lt;T&gt;NominaAuto&lt;T&gt;), Forma(&lt;T&gt;Nomina&lt;T&gt;))</t>
  </si>
  <si>
    <t>Mov.RH</t>
  </si>
  <si>
    <t>Procesos|Recursos Humanos</t>
  </si>
  <si>
    <t>RH.frm</t>
  </si>
  <si>
    <t>Config.Nomina</t>
  </si>
  <si>
    <t>Config.Nomina|Jornada</t>
  </si>
  <si>
    <t>Configurar|Nómina|Jornadas</t>
  </si>
  <si>
    <t>Jornada.frm</t>
  </si>
  <si>
    <t>Config.Nomina|PeriodoTipo</t>
  </si>
  <si>
    <t>Configurar|Nómina|Tipos de Periodos</t>
  </si>
  <si>
    <t>PeriodoTipo.frm</t>
  </si>
  <si>
    <t>Config.Nomina|Contratos</t>
  </si>
  <si>
    <t>Configurar|Nómina|Tipos de Contratos</t>
  </si>
  <si>
    <t>Config.Nomina|PersonalProp</t>
  </si>
  <si>
    <t>Configurar|Nómina|Propiedades de la Nómina</t>
  </si>
  <si>
    <t>PersonalProp.frm</t>
  </si>
  <si>
    <t>Config.Nomina|ZonaEco</t>
  </si>
  <si>
    <t>Configurar|Nómina|Zonas Económicas</t>
  </si>
  <si>
    <t>ZonaEconomica.frm</t>
  </si>
  <si>
    <t>Config.Nomina|Plazas</t>
  </si>
  <si>
    <t>Configurar|Nómina|Plazas</t>
  </si>
  <si>
    <t>RHPlaza.frm</t>
  </si>
  <si>
    <t>Config.Nomina|Localidad</t>
  </si>
  <si>
    <t>Configurar|Nómina|Localidades</t>
  </si>
  <si>
    <t>Localidad.frm</t>
  </si>
  <si>
    <t>Config.Nomina|MinimosProfesionales</t>
  </si>
  <si>
    <t>Configurar|Nómina|Minimos Profesionales</t>
  </si>
  <si>
    <t>MinimosProfesionales.frm</t>
  </si>
  <si>
    <t>Config.Nomina|Premios</t>
  </si>
  <si>
    <t>Configurar|Nómina|Premios</t>
  </si>
  <si>
    <t>NominaPremio.frm</t>
  </si>
  <si>
    <t>Config.Nomina|NominaValidarFecha</t>
  </si>
  <si>
    <t>Configurar|Nómina|Movimientos - Validar Fechas</t>
  </si>
  <si>
    <t>NominaValidarFecha.frm</t>
  </si>
  <si>
    <t>Config.Nomina|CfgPersonal</t>
  </si>
  <si>
    <t>Configurar|Nómina|Configuración del Personal</t>
  </si>
  <si>
    <t>CfgPersonal.frm</t>
  </si>
  <si>
    <t>Config.Nomina|NomAuto|CfgNominaConcepto</t>
  </si>
  <si>
    <t>Configurar|Nómina|Nómina Automática|Configuración Conceptos Nómina</t>
  </si>
  <si>
    <t>CfgNominaConcepto.frm</t>
  </si>
  <si>
    <t>Config.Nomina|NomAuto|NominaConcepto</t>
  </si>
  <si>
    <t>Configurar|Nómina|Nómina Automática|Conceptos Nómina</t>
  </si>
  <si>
    <t>NominaConcepto.frm</t>
  </si>
  <si>
    <t>Config.Nomina|NomAuto|NominaConceptoCuenta</t>
  </si>
  <si>
    <t>Configurar|Nómina|Nómina Automática|Cuentas Contables (Conceptos Nómina)</t>
  </si>
  <si>
    <t>NominaConceptoCuenta.frm</t>
  </si>
  <si>
    <t>Config.GeneradoNomina</t>
  </si>
  <si>
    <t>Configurar|Generador de Nóminas</t>
  </si>
  <si>
    <t>NomX.frm</t>
  </si>
  <si>
    <t>Cta.Personal</t>
  </si>
  <si>
    <t>Cta.Personal|Personal</t>
  </si>
  <si>
    <t>Cuentas|Personal|Personal</t>
  </si>
  <si>
    <t>Personal.frm</t>
  </si>
  <si>
    <t>Cta.Personal|PersonalL</t>
  </si>
  <si>
    <t>Cuentas|Personal|Listas de Personal</t>
  </si>
  <si>
    <t>PersonalL.frm</t>
  </si>
  <si>
    <t>Cta.Personal|Tarjetas</t>
  </si>
  <si>
    <t>Cuentas|Personal|Tarjetas</t>
  </si>
  <si>
    <t>PersonalTarjeta.frm</t>
  </si>
  <si>
    <t>Cta.Personal|CB</t>
  </si>
  <si>
    <t>Cuentas|Personal|Códigos Barras</t>
  </si>
  <si>
    <t>PersonalCB.frm</t>
  </si>
  <si>
    <t>Cta.Personal|Plazas</t>
  </si>
  <si>
    <t>Cuentas|Personal|Plazas</t>
  </si>
  <si>
    <t>Plaza.frm</t>
  </si>
  <si>
    <t>Mov.Asiste</t>
  </si>
  <si>
    <t>Procesos|Asistencias</t>
  </si>
  <si>
    <t>Asiste.frm</t>
  </si>
  <si>
    <t>Config.Usuarios</t>
  </si>
  <si>
    <t>Config.Usuarios|Usuarios</t>
  </si>
  <si>
    <t>Configurar|Usuarios|Usuarios</t>
  </si>
  <si>
    <t>Usuario.frm</t>
  </si>
  <si>
    <t>Brenda G. Bonalees</t>
  </si>
  <si>
    <t>Config.Usuarios|CambioSuc</t>
  </si>
  <si>
    <t>Configurar|Usuarios|Cambios de Sucursal</t>
  </si>
  <si>
    <t>DM0254AutomatizacionCajerosyGerentesRotativosFRM.frm</t>
  </si>
  <si>
    <t>Config.Empresas</t>
  </si>
  <si>
    <t>Configurar|Empresas</t>
  </si>
  <si>
    <t>Empresa.frm</t>
  </si>
  <si>
    <t>Rep.Nomina</t>
  </si>
  <si>
    <t>Rep.Nomina|Acum</t>
  </si>
  <si>
    <t>Reportes|Nómina|Acumulados</t>
  </si>
  <si>
    <t>RepNominaAcum.frm</t>
  </si>
  <si>
    <t>Rep.Nomina|Recibo</t>
  </si>
  <si>
    <t>Reportes|Nómina|Recibos</t>
  </si>
  <si>
    <t>RepNominaRecibo.frm</t>
  </si>
  <si>
    <t>Rep.Nomina|NominaDesglose</t>
  </si>
  <si>
    <t>Reportes|Nómina|Desglose de Moneda</t>
  </si>
  <si>
    <t>RepNominaDesglose.frm</t>
  </si>
  <si>
    <t>Rep.Nomina|RepNominaDinero</t>
  </si>
  <si>
    <t>Reportes|Nómina|Movimientos - Dinero</t>
  </si>
  <si>
    <t>RepNominaDinero.frm</t>
  </si>
  <si>
    <t>Rep.Nomina|RepNominaCxp</t>
  </si>
  <si>
    <t>Reportes|Nómina|Movimientos - Cuentas por Pagar</t>
  </si>
  <si>
    <t>RepNominaCxp.frm</t>
  </si>
  <si>
    <t>Rep.Nomina|RepNominaTabular</t>
  </si>
  <si>
    <t>Reportes|Nómina|Nómina Tabular</t>
  </si>
  <si>
    <t>RepNominaTabular.frm</t>
  </si>
  <si>
    <t>Rep.Nomina|RepNominaTabularAcum</t>
  </si>
  <si>
    <t>Reportes|Nómina|Nómina Tabular (Acumulados)</t>
  </si>
  <si>
    <t>RepNominaTabularAcum.frm</t>
  </si>
  <si>
    <t>Rep.Nomina|RepNominaTabularConAcum</t>
  </si>
  <si>
    <t>Reportes|Nómina|Nómina Tabular (Nómina/Acumulados)</t>
  </si>
  <si>
    <t>RepNominaTabularConAcum.frm</t>
  </si>
  <si>
    <t>Rep.Nomina|SUAMovimientos</t>
  </si>
  <si>
    <t>Reportes|Nómina|SUA Movimientos</t>
  </si>
  <si>
    <t>RepSUAMovimientos.frm</t>
  </si>
  <si>
    <t>Rep.Nomina|SUATrabajador</t>
  </si>
  <si>
    <t>Reportes|Nómina|SUA Trabajador</t>
  </si>
  <si>
    <t>RepSUATrabajador.frm</t>
  </si>
  <si>
    <t>Rep.Nomina|PTUDatos</t>
  </si>
  <si>
    <t>Reportes|Nómina|PTU</t>
  </si>
  <si>
    <t>PTUDatos.rep</t>
  </si>
  <si>
    <t>Rep.Nomina|Avisos|Alta</t>
  </si>
  <si>
    <t>Reportes|Nómina|Avisos|Inscripción IMSS</t>
  </si>
  <si>
    <t>mis_RepNomAfilAlta.frm</t>
  </si>
  <si>
    <t>Rep.Nomina|Avisos|Baja</t>
  </si>
  <si>
    <t>Reportes|Nómina|Avisos|Baja IMSS</t>
  </si>
  <si>
    <t>mis_RepNomAfilBaja.frm</t>
  </si>
  <si>
    <t>Rep.Nomina|Avisos|Modif</t>
  </si>
  <si>
    <t>Reportes|Nómina|Avisos|Modificación IMSS</t>
  </si>
  <si>
    <t>mis_RepNomAfilModif.frm</t>
  </si>
  <si>
    <t>Rep.Nomina|DispMag|Alta</t>
  </si>
  <si>
    <t>Reportes|Nómina|Archivos DispMag|Reingresos</t>
  </si>
  <si>
    <t>mis_RepNomDispMagAlta.frm</t>
  </si>
  <si>
    <t>Rep.Nomina|DispMag|Baja</t>
  </si>
  <si>
    <t>Reportes|Nómina|Archivos DispMag|Baja</t>
  </si>
  <si>
    <t>mis_RepNomDispMagBaja.frm</t>
  </si>
  <si>
    <t>Rep.Nomina|DispMag|Modif</t>
  </si>
  <si>
    <t>Reportes|Nómina|Archivos DispMag|Modificación</t>
  </si>
  <si>
    <t>mis_RepNomDispMagModif.frm</t>
  </si>
  <si>
    <t>Rep.Nomina|ISRAnual</t>
  </si>
  <si>
    <t>Reportes|Nómina|ISR Anual sin Estimar</t>
  </si>
  <si>
    <t>mis_RepNomISRAnual.frm</t>
  </si>
  <si>
    <t>Rep.Nomina|MovsProcesar|Movs</t>
  </si>
  <si>
    <t>Reportes|Nómina|Movimientos por Procesar|Movimientos</t>
  </si>
  <si>
    <t>mis_NomMovProcesarMov.rep</t>
  </si>
  <si>
    <t>Rep.Nomina|MovsProcesar|Pers</t>
  </si>
  <si>
    <t>Reportes|Nómina|Movimientos por Procesar|Personal</t>
  </si>
  <si>
    <t>mis_NomMovProcesarPers.rep</t>
  </si>
  <si>
    <t>Rep.Nomina|Iscas</t>
  </si>
  <si>
    <t>Reportes|Nómina|Análisis ISCAS</t>
  </si>
  <si>
    <t>mis_RepAnalisisIscas.frm</t>
  </si>
  <si>
    <t>Rep.Nomina|PrimaRiesgo</t>
  </si>
  <si>
    <t>Reportes|Nómina|Prima de Riesgo de Trabajo</t>
  </si>
  <si>
    <t>RepNominaPrimaRiesgo.frm</t>
  </si>
  <si>
    <t>Herramienta.Venta</t>
  </si>
  <si>
    <t>Herramienta.Venta|ProcesarVenta</t>
  </si>
  <si>
    <t>Herramientas|Ventas|Procesar en Lote</t>
  </si>
  <si>
    <t>Herramienta.Venta|ProcesarVentaD</t>
  </si>
  <si>
    <t>Herramientas|Ventas|Procesar en Lote (a Nivel Detalle)</t>
  </si>
  <si>
    <t>ProcesarVentaD.frm</t>
  </si>
  <si>
    <t>Herramienta.Venta|VentaDesreservarOrdenes</t>
  </si>
  <si>
    <t>Herramientas|Ventas|Desreservar Ordenes</t>
  </si>
  <si>
    <t>Si(Forma(&lt;T&gt;EspecificarAlmacen&lt;T&gt;), Dialogo(&lt;T&gt;VentaDesreservarOrdenes&lt;T&gt;))</t>
  </si>
  <si>
    <t>Herramienta.Venta|PedidoAuto</t>
  </si>
  <si>
    <t>Herramientas|Ventas|Pedidos Automáticos</t>
  </si>
  <si>
    <t>PedidoAuto.dlg</t>
  </si>
  <si>
    <t>Herramienta.Venta|ReasignarAgente</t>
  </si>
  <si>
    <t>Herramientas|Ventas|Reasignar Agente</t>
  </si>
  <si>
    <t>ReasignarAgente.frm</t>
  </si>
  <si>
    <t>Herramienta.Venta|RecostearMovimientos</t>
  </si>
  <si>
    <t>Herramientas|Ventas|Recostear Movimientos</t>
  </si>
  <si>
    <t>RecostearMovimientosVenta.frm</t>
  </si>
  <si>
    <t>Herramienta.Venta|ArtFamQuiebre</t>
  </si>
  <si>
    <t>Herramientas|Ventas|Generar Presupuesto de Ventas</t>
  </si>
  <si>
    <t>ArtFamQuiebre.frm</t>
  </si>
  <si>
    <t>Herramienta.Venta|FEAReporteMensual</t>
  </si>
  <si>
    <t>Herramientas|Ventas|Reporte Mensual (FEA)</t>
  </si>
  <si>
    <t>Asigna(Info.Ejercicio, Año(Hoy))&lt;BR&gt;Asigna(Info.Periodo, Mes(Hoy))&lt;BR&gt;Si&lt;BR&gt;  Forma(&lt;T&gt;EspecificarEjercicioPeriodo&lt;T&gt;)&lt;BR&gt;Entonces&lt;BR&gt;  GuardarLista(FEA.ReporteMensual(General.FEAWebService, General.FEACertificado, Usuario.FEACertificado, Usuario.FEALlave, Empresa.RFC, Info.Periodo, Info.Ejercicio), &lt;T&gt;&lt;T&gt;, &lt;T&gt;FEA_&lt;T&gt;+Info.Ejercicio+&lt;T&gt;_&lt;T&gt;+Info.Periodo)&lt;BR&gt;Fin</t>
  </si>
  <si>
    <t>Herramienta.Venta|FEAGenerar</t>
  </si>
  <si>
    <t>Herramientas|Ventas|Generar Facturas Electrónicas (FEA) Pendientes</t>
  </si>
  <si>
    <t>FEA.Generar(General.FEAWebService, General.FEACertificado, Usuario.FEACertificado, Usuario.FEALlave)</t>
  </si>
  <si>
    <t>Herramienta.Venta|PresupuestoAuto</t>
  </si>
  <si>
    <t>Herramientas|Ventas|Generar Presupuesto del Periodo</t>
  </si>
  <si>
    <t>VentaPresupuestoAuto.frm</t>
  </si>
  <si>
    <t>Mov.Planeador</t>
  </si>
  <si>
    <t>Procesos|Planeador Ordenes</t>
  </si>
  <si>
    <t>Planeador.frm</t>
  </si>
  <si>
    <t>Mov.DevVenta</t>
  </si>
  <si>
    <t>Procesos|Devoluciones</t>
  </si>
  <si>
    <t>Exp.Documentacion</t>
  </si>
  <si>
    <t>Exp.Documentacion|Prov</t>
  </si>
  <si>
    <t>Exploradores|Documentación|Proveedores</t>
  </si>
  <si>
    <t>ExplorarDocRama.frm</t>
  </si>
  <si>
    <t>Exp.Documentacion|Cte</t>
  </si>
  <si>
    <t>Exploradores|Documentación|Clientes</t>
  </si>
  <si>
    <t>Exp.Documentacion|Art</t>
  </si>
  <si>
    <t>Exploradores|Documentación|Articulos</t>
  </si>
  <si>
    <t>Exp.Documentacion|Alm</t>
  </si>
  <si>
    <t>Exploradores|Documentación|Almacenes</t>
  </si>
  <si>
    <t>Exp.Documentacion|Agentes</t>
  </si>
  <si>
    <t>Exploradores|Documentación|Agentes</t>
  </si>
  <si>
    <t>Exp.Documentacion|CtaDinero</t>
  </si>
  <si>
    <t>Exploradores|Documentación|Cuentas de Dinero</t>
  </si>
  <si>
    <t>Exp.Documentacion|Personal</t>
  </si>
  <si>
    <t>Exploradores|Documentación|Personal</t>
  </si>
  <si>
    <t>Exp.Documentacion|CtaCont</t>
  </si>
  <si>
    <t>Exploradores|Documentación|Cuentas Contables</t>
  </si>
  <si>
    <t>Exp.Articulos</t>
  </si>
  <si>
    <t>Exp.Articulos|Articulos</t>
  </si>
  <si>
    <t>Exploradores|Artículos|Artículos</t>
  </si>
  <si>
    <t>Exp.Articulos|ArtRevision</t>
  </si>
  <si>
    <t>Exploradores|Artículos|Revisión</t>
  </si>
  <si>
    <t>ExplorarArtRevision.frm</t>
  </si>
  <si>
    <t>Exp.Articulos|ArtPrecioHist</t>
  </si>
  <si>
    <t>Exploradores|Artículos|Cambios de Precios</t>
  </si>
  <si>
    <t>ExplorarArtPrecioHist.frm</t>
  </si>
  <si>
    <t>Exp.Articulos|ArtSub</t>
  </si>
  <si>
    <t>Exploradores|Artículos|Datos a Nivel Opción</t>
  </si>
  <si>
    <t>ExplorarArtSub.frm</t>
  </si>
  <si>
    <t>Exp.Clientes</t>
  </si>
  <si>
    <t>Exp.Clientes|Clientes</t>
  </si>
  <si>
    <t>Exploradores|Clientes|Clientes</t>
  </si>
  <si>
    <t>Exp.Clientes|Tareas</t>
  </si>
  <si>
    <t>Exploradores|Clientes|Tareas</t>
  </si>
  <si>
    <t>ExplorarCteTarea.frm</t>
  </si>
  <si>
    <t>Exp.Clientes|Coincidencias</t>
  </si>
  <si>
    <t>Exploradores|Clientes|Coincidencias</t>
  </si>
  <si>
    <t>Si&lt;BR&gt;  Forma(&lt;T&gt;EspecificarClienteMAVI&lt;T&gt;)&lt;BR&gt;Entonces&lt;BR&gt;  Si(SQL(&lt;T&gt;SELECT COUNT(Cliente) FROM Cte WHERE Cliente=:t&lt;T&gt;,Info.ClienteD)&gt;0,Info.ClienteD,AbortarOperacion)&lt;BR&gt;  Forma(&lt;T&gt;CteRelacionMAVI&lt;T&gt;)&lt;BR&gt;Fin</t>
  </si>
  <si>
    <t>Exp.Clientes|RutasSuper</t>
  </si>
  <si>
    <t>Exploradores|Clientes|Rutas de Supervisión</t>
  </si>
  <si>
    <t>Exp.CtaDinero</t>
  </si>
  <si>
    <t>Exploradores|Cuentas de Dinero</t>
  </si>
  <si>
    <t>Exp.Proveedores</t>
  </si>
  <si>
    <t>Exploradores|Proveedores</t>
  </si>
  <si>
    <t>Exp.Almacenes</t>
  </si>
  <si>
    <t>Exploradores|Almacenes</t>
  </si>
  <si>
    <t>Herramienta.Dinero</t>
  </si>
  <si>
    <t>Herramienta.Dinero|Bitacora</t>
  </si>
  <si>
    <t>Herramientas|Tesorería|Bitácora Conciliación Automática</t>
  </si>
  <si>
    <t>ConciliacionLog.frm</t>
  </si>
  <si>
    <t>Herramienta.Dinero|DineroLiberarCH</t>
  </si>
  <si>
    <t>Herramientas|Tesorería|Liberar Solicitudes de Cheques</t>
  </si>
  <si>
    <t>DineroLiberarCH.frm</t>
  </si>
  <si>
    <t>Herramienta.Dinero|SituacionLote</t>
  </si>
  <si>
    <t>Herramientas|Tesorería|Modificar Situación en Lote</t>
  </si>
  <si>
    <t>DineroSituacionLote.frm</t>
  </si>
  <si>
    <t>Herramienta.Dinero|Conciliar</t>
  </si>
  <si>
    <t>Herramientas|Tesorería|Conciliación Manual</t>
  </si>
  <si>
    <t>Si &lt;BR&gt;  Forma(&lt;T&gt;EspecificarCtaDinero&lt;T&gt;)&lt;BR&gt;Entonces&lt;BR&gt;  Asigna(Info.Rama, &lt;T&gt;DIN&lt;T&gt;)&lt;BR&gt;  Asigna(Info.Cuenta, Info.CtaDinero)&lt;BR&gt;  Asigna(Info.TituloDialogo, &lt;T&gt;Cuenta de Dinero&lt;T&gt;)&lt;BR&gt;  Asigna(Info.Descripcion, Info.CtaDinero)&lt;BR&gt;  Forma(&lt;T&gt;Conciliar&lt;T&gt;)&lt;BR&gt;Fin</t>
  </si>
  <si>
    <t>Herramienta.Dinero|Reevaluacion</t>
  </si>
  <si>
    <t>Herramientas|Tesorería|Reevaluar Tesoreria</t>
  </si>
  <si>
    <t>Mov.AtnPersonal</t>
  </si>
  <si>
    <t>Procesos|Atención Personal</t>
  </si>
  <si>
    <t>Config.Atn</t>
  </si>
  <si>
    <t>Config.Atn|Estados</t>
  </si>
  <si>
    <t>Configurar|Módulos Atención|Estados</t>
  </si>
  <si>
    <t>SoporteEstado.frm</t>
  </si>
  <si>
    <t>Config.Atn|Clase</t>
  </si>
  <si>
    <t>Configurar|Módulos Atención|Clasificaciones</t>
  </si>
  <si>
    <t>Config.Atn|Elementos</t>
  </si>
  <si>
    <t>Configurar|Módulos Atención|Elementos</t>
  </si>
  <si>
    <t>SoporteElemento.frm</t>
  </si>
  <si>
    <t>Config.Atn|Medios</t>
  </si>
  <si>
    <t>Configurar|Módulos Atención|Medios</t>
  </si>
  <si>
    <t>SoporteMedio.frm</t>
  </si>
  <si>
    <t>Rep.Produccion</t>
  </si>
  <si>
    <t>Rep.Produccion|CostosRuta</t>
  </si>
  <si>
    <t>Reportes|Producción|Costos por Ruta</t>
  </si>
  <si>
    <t>mis_RepCostosporRuta.frm</t>
  </si>
  <si>
    <t>Rep.Produccion|Ordenes</t>
  </si>
  <si>
    <t>Reportes|Producción|Ordenes de Producción Pendientes</t>
  </si>
  <si>
    <t>mis_RepOrdenesProduccion.frm</t>
  </si>
  <si>
    <t>Rep.Comisiones</t>
  </si>
  <si>
    <t>Rep.Comisiones|Acumulados</t>
  </si>
  <si>
    <t>Reportes|Resultados Caja|Acumulados</t>
  </si>
  <si>
    <t>RepAgentAcum.frm</t>
  </si>
  <si>
    <t>Rep.Comisiones|Aux</t>
  </si>
  <si>
    <t>Reportes|Resultados Caja|Auxiliares</t>
  </si>
  <si>
    <t>RepAgentAux.frm</t>
  </si>
  <si>
    <t>Rep.Comisiones|General</t>
  </si>
  <si>
    <t>Reportes|Resultados Caja|General de Movimientos</t>
  </si>
  <si>
    <t>mis_RepAgentAnalisisMov.frm</t>
  </si>
  <si>
    <t>Rep.Comisiones|Diario</t>
  </si>
  <si>
    <t>Reportes|Resultados Caja|Diario de Movimientos</t>
  </si>
  <si>
    <t>mis_RepAgentAnalisisMovDiario.frm</t>
  </si>
  <si>
    <t>Rep.Comisiones|Comisiones</t>
  </si>
  <si>
    <t>Reportes|Resultados Caja|Comisiones Agentes</t>
  </si>
  <si>
    <t>mis_RepComisionesAgenteVenta.frm</t>
  </si>
  <si>
    <t>Rep.Comisiones|TablaComisiones</t>
  </si>
  <si>
    <t>Reportes|Resultados Caja|Tabla Rangos de Comisiones</t>
  </si>
  <si>
    <t>TablaComisionRangos.frm</t>
  </si>
  <si>
    <t>Herramienta.Inv</t>
  </si>
  <si>
    <t>Herramienta.Inv|CalcularInvSeguridad</t>
  </si>
  <si>
    <t>Herramientas|Inventarios|Recálcular Inventario de Seguridad</t>
  </si>
  <si>
    <t>CalcularInvSeguridad.dlg</t>
  </si>
  <si>
    <t>Herramienta.Inv|InvCompactarOrdenes</t>
  </si>
  <si>
    <t>Herramientas|Inventarios|Compactar Ordenes</t>
  </si>
  <si>
    <t>Si(Forma(&lt;T&gt;EspecificarAlmacen&lt;T&gt;), Dialogo(&lt;T&gt;InvCompactarOrdenes&lt;T&gt;))</t>
  </si>
  <si>
    <t>Herramienta.Inv|ProcesarInvD</t>
  </si>
  <si>
    <t>Herramientas|Inventarios|Procesar en Lote (a Nivel Detalle)</t>
  </si>
  <si>
    <t>ProcesarInvD.frm</t>
  </si>
  <si>
    <t>Herramienta.Inv|ModificarCostoPromedio</t>
  </si>
  <si>
    <t>Herramientas|Inventarios|Modificar Costos Promedio</t>
  </si>
  <si>
    <t>ModificarCostoPromedio.frm</t>
  </si>
  <si>
    <t>Herramienta.Inv|InvAjustarOrdenes</t>
  </si>
  <si>
    <t>Herramientas|Inventarios|Ajustar Ordenes (Eliminar Picos)</t>
  </si>
  <si>
    <t>Asigna(Info.Nombre, &lt;T&gt;Ajustar Ordenes (Eliminar Picos)&lt;T&gt;)&lt;BR&gt;Si(Forma(&lt;T&gt;EspecificarHerramientaOrdenes&lt;T&gt;), Dialogo(&lt;T&gt;InvAjustarOrdenes&lt;T&gt;))</t>
  </si>
  <si>
    <t>Herramienta.Inv|InvDesreservarOrdenes</t>
  </si>
  <si>
    <t>Herramientas|Inventarios|Desreservar Ordenes</t>
  </si>
  <si>
    <t>Asigna(Info.Nombre, &lt;T&gt;Desreservar Ordenes&lt;T&gt;)&lt;BR&gt;Si(Forma(&lt;T&gt;EspecificarHerramientaOrdenes&lt;T&gt;), Dialogo(&lt;T&gt;InvDesreservarOrdenes&lt;T&gt;))</t>
  </si>
  <si>
    <t>Herramienta.Inv|Reabastecer</t>
  </si>
  <si>
    <t>Herramientas|Inventarios|Reabastecer Consumos</t>
  </si>
  <si>
    <t>Reabastecer.frm</t>
  </si>
  <si>
    <t>Herramienta.Inv|InvFusionarBorradores</t>
  </si>
  <si>
    <t>Herramientas|Inventarios|Fusionar Inventarios Físicos</t>
  </si>
  <si>
    <t>InvFusionarBorradores.frm</t>
  </si>
  <si>
    <t>Herramienta.Inv|InvReevaluarLotesImportados</t>
  </si>
  <si>
    <t>Herramientas|Inventarios|Reevaluar Series/Lotes Importados</t>
  </si>
  <si>
    <t>ProcesarSQL(&lt;T&gt;spReevaluarLotesImportados :tEmpresa, :tUsuario, :fFecha&lt;T&gt;, Empresa, Usuario, FechaTrabajo)</t>
  </si>
  <si>
    <t>Herramienta.Inv|TransferirLote</t>
  </si>
  <si>
    <t>Herramientas|Inventarios|Transferir Lotes</t>
  </si>
  <si>
    <t>TransferirLote.frm</t>
  </si>
  <si>
    <t>Herramienta.Inv|RecostearMovimientos</t>
  </si>
  <si>
    <t>Herramientas|Inventarios|Recostear Movimientos</t>
  </si>
  <si>
    <t>RecostearMovimientosInv.frm</t>
  </si>
  <si>
    <t>Herramienta.Inv|ControlCalidad</t>
  </si>
  <si>
    <t>Herramientas|Inventarios|Control de Calidad</t>
  </si>
  <si>
    <t>ControlCalidad.frm</t>
  </si>
  <si>
    <t>Herramienta.Inv|SugerirABC</t>
  </si>
  <si>
    <t>Herramientas|Inventarios|Sugerir ABC</t>
  </si>
  <si>
    <t>SugerirABC.frm</t>
  </si>
  <si>
    <t>Herramienta.Inv|AceptarABCSugerido</t>
  </si>
  <si>
    <t>Herramientas|Inventarios|Aceptar ABC Sugerido</t>
  </si>
  <si>
    <t>SugerirABCAceptar.frm</t>
  </si>
  <si>
    <t>Herramienta.Inv|InvReciboTraspaso</t>
  </si>
  <si>
    <t>Herramientas|Inventarios|Recibo Traspaso</t>
  </si>
  <si>
    <t>InvReciboTraspaso.frm</t>
  </si>
  <si>
    <t>Herramienta.Inv|InvAjusteSaldosMenores</t>
  </si>
  <si>
    <t>Herramientas|Inventarios|Ajuste Saldos Menores</t>
  </si>
  <si>
    <t>InvAjusteSaldosMenores.dlg</t>
  </si>
  <si>
    <t>Herramienta.Inv|SerieLoteAsignarProp</t>
  </si>
  <si>
    <t>Herramientas|Inventarios|Reasignar Propiedades - Series/Lotes</t>
  </si>
  <si>
    <t>SerieLoteAsignarProp.frm</t>
  </si>
  <si>
    <t>Herramienta.Nomina</t>
  </si>
  <si>
    <t>Herramienta.Nomina|NominaH</t>
  </si>
  <si>
    <t>Herramientas|Nómina|Captura en Lote</t>
  </si>
  <si>
    <t>NominaH.frm</t>
  </si>
  <si>
    <t>Herramienta.Nomina|NominaFusionarBorradores</t>
  </si>
  <si>
    <t>Herramientas|Nómina|Fusionar Borradores</t>
  </si>
  <si>
    <t>NominaFusionarBorradores.frm</t>
  </si>
  <si>
    <t>Herramienta.Nomina|IncidenciaH</t>
  </si>
  <si>
    <t>Herramientas|Nómina|Incidencias en Lote</t>
  </si>
  <si>
    <t>IncidenciaH.frm</t>
  </si>
  <si>
    <t>Herramienta.Nomina|NominaExportarBanamex</t>
  </si>
  <si>
    <t>Herramientas|Nómina|Exportar Nómina Banamex</t>
  </si>
  <si>
    <t>Reportes Impresora</t>
  </si>
  <si>
    <t>NominaExportarBanamex.rep</t>
  </si>
  <si>
    <t>Herramienta.Nomina|NominaExportarBancomer</t>
  </si>
  <si>
    <t>Herramientas|Nómina|Exportar Nómina Bancomer</t>
  </si>
  <si>
    <t>NominaExportarBancomer.rep</t>
  </si>
  <si>
    <t>Exp.Fiscal</t>
  </si>
  <si>
    <t>Exp.Fiscal|ExplorarIVAFiscalDinero</t>
  </si>
  <si>
    <t>Exploradores|Fiscal|IVA Fiscal (Bancos)</t>
  </si>
  <si>
    <t>ExplorarIVAFiscalDinero.frm</t>
  </si>
  <si>
    <t>Exp.Fiscal|ExplorarIVAFiscal</t>
  </si>
  <si>
    <t>Exploradores|Fiscal|IVA Fiscal (Cxc/Cxp)</t>
  </si>
  <si>
    <t>ExplorarIVAFiscal.frm</t>
  </si>
  <si>
    <t>Exp.Fiscal|ExplorarIVAFiscalConciliado</t>
  </si>
  <si>
    <t>Exploradores|Fiscal|IVA Fiscal (Cxc/Cxp) / Movimientos Conciliados</t>
  </si>
  <si>
    <t>ExplorarIVAFiscalConciliado.frm</t>
  </si>
  <si>
    <t>Exp.Fiscal|ExplorarIEPSFiscalDinero</t>
  </si>
  <si>
    <t>Exploradores|Fiscal|IEPS Fiscal (Bancos)</t>
  </si>
  <si>
    <t>ExplorarIEPSFiscalDinero.frm</t>
  </si>
  <si>
    <t>Exp.Fiscal|ExplorarIEPSFiscal</t>
  </si>
  <si>
    <t>Exploradores|Fiscal|IEPS Fiscal (Cxc/Cxp)</t>
  </si>
  <si>
    <t>ExplorarIEPSFiscal.frm</t>
  </si>
  <si>
    <t>Exp.Fiscal|ExplorarIEPSFiscalConciliado</t>
  </si>
  <si>
    <t>Exploradores|Fiscal|IEPS Fiscal (Cxc/Cxp) / Movimientos Conciliados</t>
  </si>
  <si>
    <t>ExplorarIEPSFiscalConciliado.frm</t>
  </si>
  <si>
    <t>Exp.Fiscal|ExplorarCFD</t>
  </si>
  <si>
    <t>Exploradores|Fiscal|CFD&lt;T&gt;s</t>
  </si>
  <si>
    <t>Cta.Proy</t>
  </si>
  <si>
    <t>Cuentas|Proyectos</t>
  </si>
  <si>
    <t>Proy.frm</t>
  </si>
  <si>
    <t>Herramienta.Recurrentes</t>
  </si>
  <si>
    <t>Herramientas|Movimientos Recurrentes</t>
  </si>
  <si>
    <t>MovRecurrente.frm</t>
  </si>
  <si>
    <t>Exp.CR</t>
  </si>
  <si>
    <t>Exp.CR|Movimientos</t>
  </si>
  <si>
    <t>Exploradores|Cajas Registradoras|Movimientos</t>
  </si>
  <si>
    <t>ExplorarCR.frm</t>
  </si>
  <si>
    <t>Exp.CR|Detalle</t>
  </si>
  <si>
    <t>Exploradores|Cajas Registradoras|Movimientos (Detalle)</t>
  </si>
  <si>
    <t>ExplorarCRD.frm</t>
  </si>
  <si>
    <t>Herramienta.Actividades</t>
  </si>
  <si>
    <t>Herramientas|Actividades - Movimientos Pendientes</t>
  </si>
  <si>
    <t>VentaActividad.frm</t>
  </si>
  <si>
    <t>Herramienta.ScoreBoard</t>
  </si>
  <si>
    <t>Herramientas|Score Board</t>
  </si>
  <si>
    <t>../3100Capacitacion/PlugIns/SB.exe</t>
  </si>
  <si>
    <t>Mov.ControlCalidad</t>
  </si>
  <si>
    <t>Procesos|Control Calidad</t>
  </si>
  <si>
    <t>Herramienta.CabinaMando</t>
  </si>
  <si>
    <t>Herramientas|Cabina Mando</t>
  </si>
  <si>
    <t>../3100Capacitacion/PlugIns/CM.exe</t>
  </si>
  <si>
    <t>Herramienta.Prod</t>
  </si>
  <si>
    <t>Herramienta.Prod|ProdAvanzar</t>
  </si>
  <si>
    <t>Herramientas|Producción|Avanzar Lote (uno por uno)</t>
  </si>
  <si>
    <t>ProdAvanzar.frm</t>
  </si>
  <si>
    <t>Herramienta.Prod|ProdAvanzarLista</t>
  </si>
  <si>
    <t>Herramientas|Producción|Avanzar Lote (en lista)</t>
  </si>
  <si>
    <t>ProdAvanzarLista.frm</t>
  </si>
  <si>
    <t>Cta.Rep</t>
  </si>
  <si>
    <t>Cuentas|Reportes</t>
  </si>
  <si>
    <t>Rep.frm</t>
  </si>
  <si>
    <t>Cta.Socio</t>
  </si>
  <si>
    <t>Cuentas|Socios</t>
  </si>
  <si>
    <t>Socio.frm</t>
  </si>
  <si>
    <t>Mov.Taller</t>
  </si>
  <si>
    <t>Procesos|Taller</t>
  </si>
  <si>
    <t>Mov.Mermas</t>
  </si>
  <si>
    <t>Procesos|Mermas</t>
  </si>
  <si>
    <t>Mov.Mantenimiento</t>
  </si>
  <si>
    <t>Procesos|Mantenimiento</t>
  </si>
  <si>
    <t>Herramienta.EnviarCorreo</t>
  </si>
  <si>
    <t>Herramienta.EnviarCorreo|SQLMail|Cte</t>
  </si>
  <si>
    <t>Herramientas|Enviar Correo (en Lotes)|SQL Mail|Clientes</t>
  </si>
  <si>
    <t>EnviarCorreo.frm</t>
  </si>
  <si>
    <t>Herramienta.EnviarCorreo|SQLMail|Prov</t>
  </si>
  <si>
    <t>Herramientas|Enviar Correo (en Lotes)|SQL Mail|Proveedores</t>
  </si>
  <si>
    <t>Herramienta.EnviarCorreo|SQLMail|Personal</t>
  </si>
  <si>
    <t>Herramientas|Enviar Correo (en Lotes)|SQL Mail|Personal</t>
  </si>
  <si>
    <t>Herramienta.EnviarCorreo|SQLMail|Agente</t>
  </si>
  <si>
    <t>Herramientas|Enviar Correo (en Lotes)|SQL Mail|Agentes</t>
  </si>
  <si>
    <t>Herramienta.EnviarCorreo|SQLMail|Usuarios</t>
  </si>
  <si>
    <t>Herramientas|Enviar Correo (en Lotes)|SQL Mail|Usuarios</t>
  </si>
  <si>
    <t>Herramienta.EnviarCorreo|LanzarProyecto</t>
  </si>
  <si>
    <t>Herramientas|Enviar Correo (en Lotes)|Lanzar Proyecto</t>
  </si>
  <si>
    <t>LanzarProyecto.frm</t>
  </si>
  <si>
    <t>Cta.OutlookNombre</t>
  </si>
  <si>
    <t>Cuentas|Nombres (Outlook)</t>
  </si>
  <si>
    <t>OutlookNombre.frm</t>
  </si>
  <si>
    <t>Herramienta.Gastos</t>
  </si>
  <si>
    <t>Herramienta.Gastos|SugerirProvision</t>
  </si>
  <si>
    <t>Herramientas|Gastos|Sugerir Provisiones</t>
  </si>
  <si>
    <t>SugerirProvision.frm</t>
  </si>
  <si>
    <t>Herramienta.Gastos|SugerirPresupuesto</t>
  </si>
  <si>
    <t>Herramientas|Gastos|Generar Presupuesto del Periodo</t>
  </si>
  <si>
    <t>GastoPresupuestoAuto.frm</t>
  </si>
  <si>
    <t>Herramienta.CerrarMes</t>
  </si>
  <si>
    <t>Herramienta.CerrarMes|CxcEliminarSaldosMenores</t>
  </si>
  <si>
    <t>Herramientas|Cerrar Mes|1.- Eliminar Saldos Menores (Cuentas por Cobrar)</t>
  </si>
  <si>
    <t>Herramienta.CerrarMes|CxpEliminarSaldosMenores</t>
  </si>
  <si>
    <t>Herramientas|Cerrar Mes|2.- Eliminar Saldos Menores (Cuentas por Pagar)</t>
  </si>
  <si>
    <t>Herramienta.CerrarMes|CxcReevaluacion</t>
  </si>
  <si>
    <t>Herramientas|Cerrar Mes|3. -Reevaluar (Cuentas por Cobrar)</t>
  </si>
  <si>
    <t>Herramienta.CerrarMes|CxpReevaluacion</t>
  </si>
  <si>
    <t>Herramientas|Cerrar Mes|4.- Reevaluar (Cuentas por Pagar)</t>
  </si>
  <si>
    <t>Herramienta.CerrarMes|AFDepreciacion</t>
  </si>
  <si>
    <t>Herramientas|Cerrar Mes|5.- Generar Depreciación del Mes</t>
  </si>
  <si>
    <t>Asigna(Info.Fecha, UltimoDiaMes(Hoy))&lt;BR&gt;Asigna(Info.Mov, ConfigMov.AFDepreciacion)&lt;BR&gt;Si&lt;BR&gt;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</si>
  <si>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Herramienta.CerrarMes|AFRevaluacion</t>
  </si>
  <si>
    <t>Herramientas|Cerrar Mes|6.- Generar Revaluacion del Mes</t>
  </si>
  <si>
    <t>Asigna(Info.Fecha, UltimoDiaMes(Hoy))&lt;BR&gt;Asigna(Info.Mov, ConfigMov.AFRevaluacion)&lt;BR&gt;Si&lt;BR&gt;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</si>
  <si>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Herramienta.CerrarMes|ContabilizarMes</t>
  </si>
  <si>
    <t>Herramientas|Cerrar Mes|7.- Contabilizar Pólizas Borrador</t>
  </si>
  <si>
    <t>Asigna(Info.Fecha, UltimoDiaMes(Hoy))&lt;BR&gt;Si&lt;BR&gt;  Forma(&lt;T&gt;AfectarFecha&lt;T&gt;)&lt;BR&gt;Entonces&lt;BR&gt;  ProcesarSQL(&lt;T&gt;spAfectarContBorradorCierreMes :tEmpresa, :tUsuario, :fFecha&lt;T&gt;, Empresa, Usuario, Info.Fecha) &lt;BR&gt;Fin</t>
  </si>
  <si>
    <t>Mov.Incidencia</t>
  </si>
  <si>
    <t>Procesos|Incidencias</t>
  </si>
  <si>
    <t>Incidencia.frm</t>
  </si>
  <si>
    <t>Herramienta.MovMover</t>
  </si>
  <si>
    <t>Herramientas|Mover Movimientos (Operación / Histórico)</t>
  </si>
  <si>
    <t>MovMover.frm</t>
  </si>
  <si>
    <t>Config.RH</t>
  </si>
  <si>
    <t>Config.RH|Curso</t>
  </si>
  <si>
    <t>Configurar|Recursos Humanos|Cursos</t>
  </si>
  <si>
    <t>Curso.frm</t>
  </si>
  <si>
    <t>Config.RH|Competencia</t>
  </si>
  <si>
    <t>Configurar|Recursos Humanos|Competencias</t>
  </si>
  <si>
    <t>Competencia.frm</t>
  </si>
  <si>
    <t>Config.RH|Nivel</t>
  </si>
  <si>
    <t>Configurar|Recursos Humanos|Niveles</t>
  </si>
  <si>
    <t>Nivel.frm</t>
  </si>
  <si>
    <t>Config.RH|PersonalTitulo</t>
  </si>
  <si>
    <t>Configurar|Recursos Humanos|Titulos</t>
  </si>
  <si>
    <t>PersonalTitulo.frm</t>
  </si>
  <si>
    <t>Herramienta.Tareas</t>
  </si>
  <si>
    <t>Herramientas|Tareas</t>
  </si>
  <si>
    <t>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</t>
  </si>
  <si>
    <t>Exp.Proy</t>
  </si>
  <si>
    <t>Exp.Proy|ExplorarProy</t>
  </si>
  <si>
    <t>Exploradores|Proyectos|Proyectos</t>
  </si>
  <si>
    <t>ExplorarProy.frm</t>
  </si>
  <si>
    <t>Exp.Proy|ExplorarProyDCte</t>
  </si>
  <si>
    <t>Exploradores|Proyectos|Proyectos Asignados a Clientes</t>
  </si>
  <si>
    <t>ExplorarProyDCte.frm</t>
  </si>
  <si>
    <t>Exp.Proy|ExplorarProyDProv</t>
  </si>
  <si>
    <t>Exploradores|Proyectos|Proyectos Asignados a Proveedores</t>
  </si>
  <si>
    <t>ExplorarProyDProv.frm</t>
  </si>
  <si>
    <t>Exp.Proy|ExplorarProyDAgente</t>
  </si>
  <si>
    <t>Exploradores|Proyectos|Proyectos Asignados a Agentes</t>
  </si>
  <si>
    <t>ExplorarProyDAgente.frm</t>
  </si>
  <si>
    <t>Exp.Proy|ExplorarProyDPersonal</t>
  </si>
  <si>
    <t>Exploradores|Proyectos|Proyectos Asignados al Personal</t>
  </si>
  <si>
    <t>ExplorarProyDPersonal.frm</t>
  </si>
  <si>
    <t>Exp.Proy|Actividades</t>
  </si>
  <si>
    <t>Exploradores|Proyectos|Actividades</t>
  </si>
  <si>
    <t>ExplorarProyectoD.frm</t>
  </si>
  <si>
    <t>Cta.ConceptoGastos</t>
  </si>
  <si>
    <t>Cuentas|Conceptos (Gastos)</t>
  </si>
  <si>
    <t>Herramienta.RespaldarDatos</t>
  </si>
  <si>
    <t>Herramientas|Respaldar Datos...</t>
  </si>
  <si>
    <t>RespaldarDatos</t>
  </si>
  <si>
    <t>Cta.Almacenes</t>
  </si>
  <si>
    <t>Cuentas|Almacenes</t>
  </si>
  <si>
    <t>Alm.frm</t>
  </si>
  <si>
    <t>Mov.Conciliaciones</t>
  </si>
  <si>
    <t>Procesos|Conciliaciones</t>
  </si>
  <si>
    <t>Conciliacion.frm</t>
  </si>
  <si>
    <t>Herramienta.Importar</t>
  </si>
  <si>
    <t>Herramienta.Importar|XML</t>
  </si>
  <si>
    <t>Herramientas|Importar datos|XML...</t>
  </si>
  <si>
    <t>ImportarXML(&lt;T&gt;&lt;T&gt;, &lt;T&gt;*.xml&lt;T&gt;, &lt;T&gt;XML&lt;T&gt;, &lt;T&gt;XML&lt;T&gt;, &lt;T&gt;XML&lt;T&gt;)</t>
  </si>
  <si>
    <t>Herramienta.Importar|Aspel</t>
  </si>
  <si>
    <t>Herramientas|Importar datos|Migración Aspel</t>
  </si>
  <si>
    <t>AspelVisor.frm</t>
  </si>
  <si>
    <t>Exp.Ventas</t>
  </si>
  <si>
    <t>Exp.Ventas|ExplorarVenta</t>
  </si>
  <si>
    <t>Exploradores|Ventas|Ventas</t>
  </si>
  <si>
    <t>Exp.Ventas|ExplorarVentaD</t>
  </si>
  <si>
    <t>Exploradores|Ventas|Ventas (Detalle)</t>
  </si>
  <si>
    <t>Exp.Ventas|ExplorarAcum</t>
  </si>
  <si>
    <t>Exploradores|Ventas|Acumulados</t>
  </si>
  <si>
    <t>ExplorarVentaAcum.frm</t>
  </si>
  <si>
    <t>Exp.Ventas|ExplorarAcumD</t>
  </si>
  <si>
    <t>Exploradores|Ventas|Acumulados (Detalle)</t>
  </si>
  <si>
    <t>ExplorarVentaAcumD.frm</t>
  </si>
  <si>
    <t>Exp.Ventas|ExplorarPendienteD</t>
  </si>
  <si>
    <t>Exploradores|Ventas|Pendientes (Detalle)</t>
  </si>
  <si>
    <t>Exp.Ventas|ExplorarPendientes</t>
  </si>
  <si>
    <t>Exploradores|Ventas|Pendientes</t>
  </si>
  <si>
    <t>ExplorarVentaPendiente.frm</t>
  </si>
  <si>
    <t>Exp.Ventas|ExplorarEmbarques</t>
  </si>
  <si>
    <t>Exploradores|Ventas|Embarques</t>
  </si>
  <si>
    <t>ExplorarVentaEmbarque.frm</t>
  </si>
  <si>
    <t>Exp.Ventas|ExplorarPendienteCte</t>
  </si>
  <si>
    <t>Exploradores|Ventas|Pendientes por Cliente (Detalle)</t>
  </si>
  <si>
    <t>Exp.Ventas|VentaGeneral</t>
  </si>
  <si>
    <t>Exploradores|Ventas|Ventas en General</t>
  </si>
  <si>
    <t>ExplorarVentaGeneral.frm</t>
  </si>
  <si>
    <t>Exp.Ventas|VentaDGeneral</t>
  </si>
  <si>
    <t>Exploradores|Ventas|Ventas en General (Detalle)</t>
  </si>
  <si>
    <t>ExplorarVentaDGeneral.frm</t>
  </si>
  <si>
    <t>Exp.Ventas|VentaNeta</t>
  </si>
  <si>
    <t>Exploradores|Ventas|Ventas Netas</t>
  </si>
  <si>
    <t>ExplorarCxcVentaNeta.frm</t>
  </si>
  <si>
    <t>Exp.Ventas|ExplorarVentaPendienteAgente</t>
  </si>
  <si>
    <t>Exploradores|Ventas|Pendientes por Agente</t>
  </si>
  <si>
    <t>ExplorarVentaPendienteAgente.frm</t>
  </si>
  <si>
    <t>Exp.Ventas|DM0102</t>
  </si>
  <si>
    <t>Exploradores|Ventas|DM0102 Asignación de Precios Especiales</t>
  </si>
  <si>
    <t>Exp.Dinero</t>
  </si>
  <si>
    <t>Exp.Dinero|ExplorarSaldos</t>
  </si>
  <si>
    <t>Exploradores|Tesoreria|Saldos</t>
  </si>
  <si>
    <t>Exp.Dinero|Modulo</t>
  </si>
  <si>
    <t>Exploradores|Tesoreria|Movimientos</t>
  </si>
  <si>
    <t>Exp.Dinero|LEB</t>
  </si>
  <si>
    <t>Exploradores|Tesoreria|LEB</t>
  </si>
  <si>
    <t>Exp.Inventarios</t>
  </si>
  <si>
    <t>Exp.Inventarios|Ejercicio</t>
  </si>
  <si>
    <t>Exploradores|Inventarios|Ejercicio</t>
  </si>
  <si>
    <t>RepInvEjercicio.frm</t>
  </si>
  <si>
    <t>Exp.Inventarios|Almacenes|Articulo</t>
  </si>
  <si>
    <t>Exploradores|Inventarios|Inventario por Almacenes|Nivel Artículo</t>
  </si>
  <si>
    <t>ExplorarInvAlm.frm</t>
  </si>
  <si>
    <t>Exp.Inventarios|Almacenes|Subcuenta</t>
  </si>
  <si>
    <t>Exploradores|Inventarios|Inventario por Almacenes|Nivel Subcuenta</t>
  </si>
  <si>
    <t>Si&lt;BR&gt;  Config.CosteoNivelSubCuenta&lt;BR&gt;Entonces&lt;BR&gt;  Forma(&lt;T&gt;ExplorarInvAlmSubCosto&lt;T&gt;)&lt;BR&gt;Sino&lt;BR&gt;  Forma(&lt;T&gt;ExplorarInvAlmSub&lt;T&gt;)&lt;BR&gt;Fin</t>
  </si>
  <si>
    <t>Exp.Inventarios|ExplorarInvAntiguedad</t>
  </si>
  <si>
    <t>Exploradores|Inventarios|Antigüedad</t>
  </si>
  <si>
    <t>ExplorarInvAntiguedad.frm</t>
  </si>
  <si>
    <t>Exp.Inventarios|ExplorarInvFlujo</t>
  </si>
  <si>
    <t>Exploradores|Inventarios|Flujo</t>
  </si>
  <si>
    <t>ExplorarInvFlujo.frm</t>
  </si>
  <si>
    <t>Exp.Inventarios|Disponibilidad</t>
  </si>
  <si>
    <t>Exploradores|Inventarios|Disponibilidad</t>
  </si>
  <si>
    <t>Disponibilidad.frm</t>
  </si>
  <si>
    <t>Exp.Inventarios|ArtListaDisponible</t>
  </si>
  <si>
    <t>Exploradores|Inventarios|Lista Artículos Disponibles</t>
  </si>
  <si>
    <t>ArtListaDisponible.frm</t>
  </si>
  <si>
    <t>Exp.Inventarios|ExplorarInv</t>
  </si>
  <si>
    <t>Exploradores|Inventarios|Movimientos al Inventario</t>
  </si>
  <si>
    <t>ExplorarInv.frm</t>
  </si>
  <si>
    <t>Exp.Inventarios|ExplorarInvD</t>
  </si>
  <si>
    <t>Exploradores|Inventarios|Movimientos al Inventario (Detalle)</t>
  </si>
  <si>
    <t>ExplorarInvD.frm</t>
  </si>
  <si>
    <t>Exp.Inventarios|ArtAlm</t>
  </si>
  <si>
    <t>Exploradores|Inventarios|Artículos en Almacenes</t>
  </si>
  <si>
    <t>ExplorarArtAlm.frm</t>
  </si>
  <si>
    <t>Exp.Inventarios|ExplorarPendienteSurtirD</t>
  </si>
  <si>
    <t>Exploradores|Inventarios|Pendientes por Surtir</t>
  </si>
  <si>
    <t>ExplorarPendienteSurtirD.frm</t>
  </si>
  <si>
    <t>Exp.Inventarios|ExplorarInvSerieLote</t>
  </si>
  <si>
    <t>Exploradores|Inventarios|Inventario Series / Lotes</t>
  </si>
  <si>
    <t>Exp.Inventarios|ExplorarInvCorte</t>
  </si>
  <si>
    <t>Exploradores|Inventarios|Inventario (por Corte)</t>
  </si>
  <si>
    <t>ExplorarInvCorte.frm</t>
  </si>
  <si>
    <t>Exp.Inventarios|ArtListaDisponibleDetalle</t>
  </si>
  <si>
    <t>Exploradores|Inventarios|Lista de Articulos Disponibles (Detalle)</t>
  </si>
  <si>
    <t>Rep.Compras</t>
  </si>
  <si>
    <t>Rep.Compras|Acum</t>
  </si>
  <si>
    <t>Reportes|Compras|Acumulados</t>
  </si>
  <si>
    <t>RepCompraAcumU.frm</t>
  </si>
  <si>
    <t>Rep.Compras|Mov</t>
  </si>
  <si>
    <t>Reportes|Compras|Movimientos</t>
  </si>
  <si>
    <t>RepCompraMov.frm</t>
  </si>
  <si>
    <t>Rep.Compras|Gerenciales|CompraProvCat</t>
  </si>
  <si>
    <t>Reportes|Compras|Gerenciales|por Categoría de Proveedores</t>
  </si>
  <si>
    <t>Rep.Compras|Gerenciales|RepCompraNeta</t>
  </si>
  <si>
    <t>Reportes|Compras|Gerenciales|por Movimiento</t>
  </si>
  <si>
    <t>Rep.Compras|Gerenciales|CompraArtCat</t>
  </si>
  <si>
    <t>Reportes|Compras|Gerenciales|por Categoría de Artículos</t>
  </si>
  <si>
    <t>Rep.Compras|General</t>
  </si>
  <si>
    <t>Reportes|Compras|General de Movimientos</t>
  </si>
  <si>
    <t>mis_RepCompraAnalisisMov.frm</t>
  </si>
  <si>
    <t>Rep.Compras|Detalle</t>
  </si>
  <si>
    <t>Reportes|Compras|General de Movimientos - Detalle</t>
  </si>
  <si>
    <t>mis_RepCompraAnalisisMovDetalle.frm</t>
  </si>
  <si>
    <t>Rep.Compras|Diario</t>
  </si>
  <si>
    <t>Reportes|Compras|Diario de Movimientos</t>
  </si>
  <si>
    <t>mis_RepCompraAnalisisMovDiario.frm</t>
  </si>
  <si>
    <t>Rep.Compras|Pendientes</t>
  </si>
  <si>
    <t>Reportes|Compras|Movimientos Pendientes</t>
  </si>
  <si>
    <t>mis_RepCompraBackOrder.frm</t>
  </si>
  <si>
    <t>Rep.Compras|Comparativo</t>
  </si>
  <si>
    <t>Reportes|Compras|Comparativo Mes -Año</t>
  </si>
  <si>
    <t>mis_RepCompraComparativo.frm</t>
  </si>
  <si>
    <t>Rep.Compras|Cumplimiento</t>
  </si>
  <si>
    <t>Reportes|Compras|Cumplimiento</t>
  </si>
  <si>
    <t>mis_RepCompraCumplimiento.frm</t>
  </si>
  <si>
    <t>Exp.Compras</t>
  </si>
  <si>
    <t>Exp.Compras|ExplorarCompra</t>
  </si>
  <si>
    <t>Exploradores|Compras|Compras</t>
  </si>
  <si>
    <t>Exp.Compras|ExplorarCompraD</t>
  </si>
  <si>
    <t>Exploradores|Compras|Compra (Detalle)</t>
  </si>
  <si>
    <t>Exp.Compras|ExplorarCompraAcum</t>
  </si>
  <si>
    <t>Exploradores|Compras|Compras Acumuladas</t>
  </si>
  <si>
    <t>Exp.Compras|ExplorarCompraAcumD</t>
  </si>
  <si>
    <t>Exploradores|Compras|Compras Acumuladas (Detalle)</t>
  </si>
  <si>
    <t>Exp.Compras|ExplorarPendiente</t>
  </si>
  <si>
    <t>Exploradores|Compras|Pendientes</t>
  </si>
  <si>
    <t>Exp.Compras|ExplorarPendienteD</t>
  </si>
  <si>
    <t>Exploradores|Compras|Pendientes (Detalle)</t>
  </si>
  <si>
    <t>Exp.Compras|CompraPendienteCte</t>
  </si>
  <si>
    <t>Exploradores|Compras|Pendientes (por Cliente)</t>
  </si>
  <si>
    <t>Exp.Compras|Agenda</t>
  </si>
  <si>
    <t>Exploradores|Compras|Agenda</t>
  </si>
  <si>
    <t>Exp.Contabilidad</t>
  </si>
  <si>
    <t>Exp.Contabilidad|Explorar</t>
  </si>
  <si>
    <t>Exploradores|Contabilidad|Contabilidad</t>
  </si>
  <si>
    <t>Exp.Contabilidad|ExplorarCentroCostos</t>
  </si>
  <si>
    <t>Exploradores|Contabilidad|Centros de Costos</t>
  </si>
  <si>
    <t>Si(Config.CentroCostosRamas, Forma(&lt;T&gt;ExplorarCentroCostosRama&lt;T&gt;), Forma(&lt;T&gt;ExplorarCentroCostos&lt;T&gt;))</t>
  </si>
  <si>
    <t>Config.ConexionContable</t>
  </si>
  <si>
    <t>Config.ConexionContable|GenerarPolizas</t>
  </si>
  <si>
    <t>Configurar|Conexión Contable|Generador de Pólizas</t>
  </si>
  <si>
    <t>ContX.frm</t>
  </si>
  <si>
    <t>Config.ConexionContable|ListaCuentas</t>
  </si>
  <si>
    <t>Configurar|Conexión Contable|Lista de Cuentas</t>
  </si>
  <si>
    <t>ContXCta.frm</t>
  </si>
  <si>
    <t>Config.ConexionContable|TipoCuenta</t>
  </si>
  <si>
    <t>Configurar|Conexión Contable|Tipos de Cuentas</t>
  </si>
  <si>
    <t>TipoCuenta.frm</t>
  </si>
  <si>
    <t>Config.Cxc</t>
  </si>
  <si>
    <t>Config.Cxc|Cobrador</t>
  </si>
  <si>
    <t>Configurar|Cuentas por Cobrar|Cobradores</t>
  </si>
  <si>
    <t>Cobrador.frm</t>
  </si>
  <si>
    <t>Config.Cxc|Ajustes</t>
  </si>
  <si>
    <t>Configurar|Cuentas por Cobrar|Ajustes</t>
  </si>
  <si>
    <t>CxcAjuste.frm</t>
  </si>
  <si>
    <t>Config.Cxc|CfgAplicaOrden</t>
  </si>
  <si>
    <t>Configurar|Cuentas por Cobrar|Orden Aplicación Sugerida</t>
  </si>
  <si>
    <t>CfgAplicaOrden.frm</t>
  </si>
  <si>
    <t>Config.Cxc|Voucher</t>
  </si>
  <si>
    <t>Configurar|Cuentas por Cobrar|Voucher</t>
  </si>
  <si>
    <t>EmpresaCfgCxcVoucher.frm</t>
  </si>
  <si>
    <t>Config.Cxc|ExcepcionesMoratorios</t>
  </si>
  <si>
    <t>Configurar|Cuentas por Cobrar|Excepciones Moratorios</t>
  </si>
  <si>
    <t>CalculoMoratoriosExMAVI.frm</t>
  </si>
  <si>
    <t>Config.Cxc|MenuNivelCobranza</t>
  </si>
  <si>
    <t>Configurar|Cuentas por Cobrar|Nivel de Cobranza</t>
  </si>
  <si>
    <t>NivelCobranzaMavi.frm</t>
  </si>
  <si>
    <t>Config.Cxc|MovimietosCxc</t>
  </si>
  <si>
    <t>Configurar|Cuentas por Cobrar|Movs. a Incluir en Asignación Ctas</t>
  </si>
  <si>
    <t>MovMavi.frm</t>
  </si>
  <si>
    <t>Config.Cxc|MenuNivelCobranzaDiv</t>
  </si>
  <si>
    <t>Configurar|Cuentas por Cobrar|Nivel de Cobranza por Divisiones</t>
  </si>
  <si>
    <t>DM0207NivelCobranzaDivFrm.frm</t>
  </si>
  <si>
    <t>Config.Cxc|DM0207NivelCobranzaMaviDivCteFFrm</t>
  </si>
  <si>
    <t>Configurar|Cuentas por Cobrar|Configuración Nivel Cobranza por Divisiones Final</t>
  </si>
  <si>
    <t>DM0207NivelCobranzaMaviDivCteFFrm.frm</t>
  </si>
  <si>
    <t>Config.Cxc|DM0207CategoriasVentaFrm</t>
  </si>
  <si>
    <t>Configurar|Cuentas por Cobrar|Configuración de Categorias</t>
  </si>
  <si>
    <t>DM0207CategoriasVentaFrm.frm</t>
  </si>
  <si>
    <t>Config.Cxp</t>
  </si>
  <si>
    <t>Config.Cxp|Ajustes</t>
  </si>
  <si>
    <t>Configurar|Cuentas por Pagar|Ajustes</t>
  </si>
  <si>
    <t>CxpAjuste.frm</t>
  </si>
  <si>
    <t>Config.Cxp|CfgAplicaOrden</t>
  </si>
  <si>
    <t>Configurar|Cuentas por Pagar|Orden Aplicación Sugerida</t>
  </si>
  <si>
    <t>Config.Gastos</t>
  </si>
  <si>
    <t>Config.Gastos|Clase</t>
  </si>
  <si>
    <t>Configurar|Gastos|Clasificaciones</t>
  </si>
  <si>
    <t>Config.Gastos|Actividad</t>
  </si>
  <si>
    <t>Configurar|Gastos|Actividades</t>
  </si>
  <si>
    <t>Config.Gastos|ContratoTipo</t>
  </si>
  <si>
    <t>Configurar|Gastos|Tipos de Contratos</t>
  </si>
  <si>
    <t>Config.Gastos|GastoIndirecto</t>
  </si>
  <si>
    <t>Configurar|Gastos|Gastos Indirectos - Entrada Producto (Inventario)</t>
  </si>
  <si>
    <t>EmpresaCfgGastoIndirecto.frm</t>
  </si>
  <si>
    <t>Config.Compras</t>
  </si>
  <si>
    <t>Config.Compras|Instruccion</t>
  </si>
  <si>
    <t>Configurar|Compras|Instrucciones</t>
  </si>
  <si>
    <t>Config.Compras|Causas</t>
  </si>
  <si>
    <t>Configurar|Compras|Causas (Cancelación/Devolución)</t>
  </si>
  <si>
    <t>Config.Compras|CompraProrrateada</t>
  </si>
  <si>
    <t>Configurar|Compras|Compra Prorrateada (por Omisión)</t>
  </si>
  <si>
    <t>EmpresaCompraProrrateo.frm</t>
  </si>
  <si>
    <t>Config.Compras|FormaEntrega</t>
  </si>
  <si>
    <t>Configurar|Compras|Formas Entrega</t>
  </si>
  <si>
    <t>FormaEntrega.frm</t>
  </si>
  <si>
    <t>Config.Compras|DM0289Configuraciones</t>
  </si>
  <si>
    <t>Configurar|Compras|DM0289 Configuraciones</t>
  </si>
  <si>
    <t>DM0289ConfiguracionFRM.frm</t>
  </si>
  <si>
    <t>Config.Otros</t>
  </si>
  <si>
    <t>Config.Otros|TiposBloqueos</t>
  </si>
  <si>
    <t>Configurar|Otros|Tipos de Bloqueos</t>
  </si>
  <si>
    <t>Bloqueo.frm</t>
  </si>
  <si>
    <t>Config.Otros|TiposPresupuestos</t>
  </si>
  <si>
    <t>Configurar|Otros|Tipos de Presupuestos</t>
  </si>
  <si>
    <t>PresupuestoTipo.frm</t>
  </si>
  <si>
    <t>Config.Otros|CodigosBarras</t>
  </si>
  <si>
    <t>Configurar|Otros|Códigos Barras</t>
  </si>
  <si>
    <t>CB.frm</t>
  </si>
  <si>
    <t>Config.Otros|DiaFestivo</t>
  </si>
  <si>
    <t>Configurar|Otros|Días Festivos</t>
  </si>
  <si>
    <t>DiaFestivo.frm</t>
  </si>
  <si>
    <t>Config.Otros|Acronimo</t>
  </si>
  <si>
    <t>Configurar|Otros|Acrónimos</t>
  </si>
  <si>
    <t>Acronimo.frm</t>
  </si>
  <si>
    <t>Config.Otros|ZonaImp</t>
  </si>
  <si>
    <t>Configurar|Otros|Zonas de Impuestos</t>
  </si>
  <si>
    <t>ZonaImp.frm</t>
  </si>
  <si>
    <t>Config.Otros|InstitucionFin</t>
  </si>
  <si>
    <t>Configurar|Otros|Instituciones Financieras</t>
  </si>
  <si>
    <t>Config.Otros|Anuncio</t>
  </si>
  <si>
    <t>Configurar|Otros|Anuncios</t>
  </si>
  <si>
    <t>Anuncio.frm</t>
  </si>
  <si>
    <t>Config.Otros|Excel</t>
  </si>
  <si>
    <t>Configurar|Otros|Plantillas Excel</t>
  </si>
  <si>
    <t>Excel.frm</t>
  </si>
  <si>
    <t>Config.Otros|SincroRama</t>
  </si>
  <si>
    <t>Configurar|Otros|Ramas a Sincronizar</t>
  </si>
  <si>
    <t>SincroRama.frm</t>
  </si>
  <si>
    <t>Config.Otros|CodigoPostal</t>
  </si>
  <si>
    <t>Configurar|Otros|Códigos Postales</t>
  </si>
  <si>
    <t>Asigna(Info.Ruta, Nulo)&lt;BR&gt;Forma(&lt;T&gt;CodigoPostal&lt;T&gt;)</t>
  </si>
  <si>
    <t>Config.Otros|Consecutivo</t>
  </si>
  <si>
    <t>Configurar|Otros|Consecutivos Generales</t>
  </si>
  <si>
    <t>Consecutivo.frm</t>
  </si>
  <si>
    <t>Config.Otros|ListaNegra</t>
  </si>
  <si>
    <t>Configurar|Otros|Lista Negra (Contactos)</t>
  </si>
  <si>
    <t>ListaNegra.frm</t>
  </si>
  <si>
    <t>Config.Otros|Idioma</t>
  </si>
  <si>
    <t>Configurar|Otros|Otros Idiomas</t>
  </si>
  <si>
    <t>Idioma.frm</t>
  </si>
  <si>
    <t>Config.Otros|MovTurno</t>
  </si>
  <si>
    <t>Configurar|Otros|Turnos</t>
  </si>
  <si>
    <t>MovTurno.frm</t>
  </si>
  <si>
    <t>Config.Otros|SeguroTipoPoliza</t>
  </si>
  <si>
    <t>Configurar|Otros|Tipos Pólizas (Seguros)</t>
  </si>
  <si>
    <t>SeguroTipoPoliza.frm</t>
  </si>
  <si>
    <t>Config.Otros|Religion</t>
  </si>
  <si>
    <t>Configurar|Otros|Religiones</t>
  </si>
  <si>
    <t>Religion.frm</t>
  </si>
  <si>
    <t>Config.Otros|Cubo</t>
  </si>
  <si>
    <t>Configurar|Otros|Cubos</t>
  </si>
  <si>
    <t>Cubo.frm</t>
  </si>
  <si>
    <t>Config.Otros|Web</t>
  </si>
  <si>
    <t>Configurar|Otros|Web</t>
  </si>
  <si>
    <t>CfgWeb.frm</t>
  </si>
  <si>
    <t>Config.Otros|CteTitulos</t>
  </si>
  <si>
    <t>Configurar|Otros|Títulos Clientes</t>
  </si>
  <si>
    <t>CteTit.frm</t>
  </si>
  <si>
    <t>Config.Otros|Tablas|TablaAnual</t>
  </si>
  <si>
    <t>Configurar|Otros|Tablas|Anuales</t>
  </si>
  <si>
    <t>TablaAnual.frm</t>
  </si>
  <si>
    <t>Config.Otros|Tablas|TablaImpuesto</t>
  </si>
  <si>
    <t>Configurar|Otros|Tablas|Impuestos</t>
  </si>
  <si>
    <t>TablaImpuesto.frm</t>
  </si>
  <si>
    <t>Config.Otros|Tablas|TablaSt</t>
  </si>
  <si>
    <t>Configurar|Otros|Tablas|Conversión</t>
  </si>
  <si>
    <t>TablaSt.frm</t>
  </si>
  <si>
    <t>Config.Otros|Tablas|TablaNum</t>
  </si>
  <si>
    <t>Configurar|Otros|Tablas|Numéricas</t>
  </si>
  <si>
    <t>TablaNum.frm</t>
  </si>
  <si>
    <t>Config.Otros|Tablas|TablaComisionEsp</t>
  </si>
  <si>
    <t>Configurar|Otros|Tablas|Comisiones Especiales</t>
  </si>
  <si>
    <t>TablaComisionEsp.frm</t>
  </si>
  <si>
    <t>Config.Otros|Tablas|TablaRango</t>
  </si>
  <si>
    <t>Configurar|Otros|Tablas|Rangos / Valor</t>
  </si>
  <si>
    <t>TablaRango.frm</t>
  </si>
  <si>
    <t>Config.Otros|Tablas|TablaRangoSt</t>
  </si>
  <si>
    <t>Configurar|Otros|Tablas|Rangos / Nombre</t>
  </si>
  <si>
    <t>TablaRangoSt.frm</t>
  </si>
  <si>
    <t>Config.Otros|Tablas|TablaEvaluacion</t>
  </si>
  <si>
    <t>Configurar|Otros|Tablas|Evaluación</t>
  </si>
  <si>
    <t>Config.Otros|ListaNegraColonia</t>
  </si>
  <si>
    <t>Configurar|Otros|Lista Negra (Zonas)</t>
  </si>
  <si>
    <t>ListaNegraColonia.frm</t>
  </si>
  <si>
    <t>Config.Otros|Modulo</t>
  </si>
  <si>
    <t>Configurar|Otros|Módulos / Sub Módulos</t>
  </si>
  <si>
    <t>Modulo.frm</t>
  </si>
  <si>
    <t>Config.Otros|MovCte</t>
  </si>
  <si>
    <t>Configurar|Otros|Movimientos desde el Cliente</t>
  </si>
  <si>
    <t>MovCteCfg.frm</t>
  </si>
  <si>
    <t>Config.Otros|MovProv</t>
  </si>
  <si>
    <t>Configurar|Otros|Movimientos desde el Proveedor</t>
  </si>
  <si>
    <t>MovProvCfg.frm</t>
  </si>
  <si>
    <t>Config.Otros|Impresion|ServerImpresion</t>
  </si>
  <si>
    <t>Configurar|Otros|Impresión|Servidor de Impresiones</t>
  </si>
  <si>
    <t>ServerImpresion.frm</t>
  </si>
  <si>
    <t>Config.Otros|Impresion|ServerImpresionC</t>
  </si>
  <si>
    <t>Configurar|Otros|Impresión|Consecutivos de Impresión</t>
  </si>
  <si>
    <t>ServerImpresionC.frm</t>
  </si>
  <si>
    <t>Config.Otros|Impresion|ImpresoraModo</t>
  </si>
  <si>
    <t>Configurar|Otros|Impresión|Modos de Impresión</t>
  </si>
  <si>
    <t>ImpresoraModo.frm</t>
  </si>
  <si>
    <t>Config.Otros|Impresion|LPR</t>
  </si>
  <si>
    <t>Configurar|Otros|Impresión|Servidores LPR</t>
  </si>
  <si>
    <t>LPR.frm</t>
  </si>
  <si>
    <t>Config.Otros|Eventos</t>
  </si>
  <si>
    <t>Configurar|Otros|Eventos</t>
  </si>
  <si>
    <t>Evento.frm</t>
  </si>
  <si>
    <t>Config.Otros|MenuCfgTipo|AgenteTipo</t>
  </si>
  <si>
    <t>Configurar|Otros|Tipos de Cuentas|Tipos Agentes</t>
  </si>
  <si>
    <t>AgenteTipo.frm</t>
  </si>
  <si>
    <t>Config.Otros|MenuCfgTipo|CteTipo</t>
  </si>
  <si>
    <t>Configurar|Otros|Tipos de Cuentas|Tipos Clientes</t>
  </si>
  <si>
    <t>CteTipo.frm</t>
  </si>
  <si>
    <t>Config.Otros|MenuCfgTipo|PersonalTipo</t>
  </si>
  <si>
    <t>Configurar|Otros|Tipos de Cuentas|Tipos Personal</t>
  </si>
  <si>
    <t>PersonalTipo.frm</t>
  </si>
  <si>
    <t>Config.Otros|MenuCfgTipo|ProvTipo</t>
  </si>
  <si>
    <t>Configurar|Otros|Tipos de Cuentas|Tipos Proveedores</t>
  </si>
  <si>
    <t>ProvTipo.frm</t>
  </si>
  <si>
    <t>Config.Otros|AgendaHora</t>
  </si>
  <si>
    <t>Configurar|Otros|Horas (Agenda)</t>
  </si>
  <si>
    <t>AgendaHora.frm</t>
  </si>
  <si>
    <t>Config.Otros|LoteFijo</t>
  </si>
  <si>
    <t>Configurar|Otros|Lotes Fijos</t>
  </si>
  <si>
    <t>LoteFijo.frm</t>
  </si>
  <si>
    <t>Config.Otros|Tasas</t>
  </si>
  <si>
    <t>Configurar|Otros|Tasas</t>
  </si>
  <si>
    <t>Tasa.frm</t>
  </si>
  <si>
    <t>Config.Otros|RefTipo</t>
  </si>
  <si>
    <t>Configurar|Otros|Tipos Referencias</t>
  </si>
  <si>
    <t>RefTipo.frm</t>
  </si>
  <si>
    <t>Config.Otros|Tareas|TareaTipo</t>
  </si>
  <si>
    <t>Configurar|Otros|Tareas|Tipos</t>
  </si>
  <si>
    <t>TareaTipo.frm</t>
  </si>
  <si>
    <t>Config.Otros|Tareas|TareaDef</t>
  </si>
  <si>
    <t>Configurar|Otros|Tareas|por Omisión</t>
  </si>
  <si>
    <t>TareaDef.frm</t>
  </si>
  <si>
    <t>Config.Otros|GRP|GRP_Presupuesto</t>
  </si>
  <si>
    <t>Configurar|Otros|GRP|Datos Presupuesto</t>
  </si>
  <si>
    <t>Config.Otros|GRP|GRP_GF</t>
  </si>
  <si>
    <t>Configurar|Otros|GRP|Grupos Funcionales</t>
  </si>
  <si>
    <t>Config.Otros|GRP|GRP_Funcion</t>
  </si>
  <si>
    <t>Configurar|Otros|GRP|Funciones</t>
  </si>
  <si>
    <t>Config.Otros|GRP|GRP_SubFuncion</t>
  </si>
  <si>
    <t>Configurar|Otros|GRP|Sub Funciones</t>
  </si>
  <si>
    <t>Config.Otros|GRP|GRP_Programa</t>
  </si>
  <si>
    <t>Configurar|Otros|GRP|Programas</t>
  </si>
  <si>
    <t>Config.Otros|GRP|GRP_AI</t>
  </si>
  <si>
    <t>Configurar|Otros|GRP|Actividades Institucionales</t>
  </si>
  <si>
    <t>Config.Otros|GRP|GRP_AP</t>
  </si>
  <si>
    <t>Configurar|Otros|GRP|Actividades Prioritarias</t>
  </si>
  <si>
    <t>Config.Otros|GRP|GRP_Proyecto</t>
  </si>
  <si>
    <t>Configurar|Otros|GRP|Proyectos</t>
  </si>
  <si>
    <t>Config.Otros|GRP|GRP_TG</t>
  </si>
  <si>
    <t>Configurar|Otros|GRP|Tipos Gastos</t>
  </si>
  <si>
    <t>Config.Otros|GRP|GRP_FF</t>
  </si>
  <si>
    <t>Configurar|Otros|GRP|Fuentes Financiamiento</t>
  </si>
  <si>
    <t>Config.Otros|Pais</t>
  </si>
  <si>
    <t>Configurar|Otros|Paises</t>
  </si>
  <si>
    <t>Pais.frm</t>
  </si>
  <si>
    <t>Config.Otros|Importacion|Aduana</t>
  </si>
  <si>
    <t>Configurar|Otros|Importación|Aduanas</t>
  </si>
  <si>
    <t>Aduana.frm</t>
  </si>
  <si>
    <t>Config.Otros|Importacion|PedimentoClave</t>
  </si>
  <si>
    <t>Configurar|Otros|Importación|Claves Pedimentos</t>
  </si>
  <si>
    <t>PedimentoClave.frm</t>
  </si>
  <si>
    <t>Config.Otros|Importacion|PedimentoRegimen</t>
  </si>
  <si>
    <t>Configurar|Otros|Importación|Regimenes</t>
  </si>
  <si>
    <t>PedimentoRegimen.frm</t>
  </si>
  <si>
    <t>Config.Otros|Importacion|TratadoComercial</t>
  </si>
  <si>
    <t>Configurar|Otros|Importación|Tratados Comerciales</t>
  </si>
  <si>
    <t>TratadoComercial.frm</t>
  </si>
  <si>
    <t>Config.Otros|Importacion|ProgramaSectorial</t>
  </si>
  <si>
    <t>Configurar|Otros|Importación|Programas Sectoriales</t>
  </si>
  <si>
    <t>ProgramaSectorial.frm</t>
  </si>
  <si>
    <t>Config.Otros|Importacion|IDImportacion</t>
  </si>
  <si>
    <t>Configurar|Otros|Importación|Identificadores</t>
  </si>
  <si>
    <t>IDImportacion.frm</t>
  </si>
  <si>
    <t>Config.Otros|Escuelas|Grado</t>
  </si>
  <si>
    <t>Configurar|Otros|Escuelas|Grados</t>
  </si>
  <si>
    <t>Grado.frm</t>
  </si>
  <si>
    <t>Config.Otros|Escuelas|Aula</t>
  </si>
  <si>
    <t>Configurar|Otros|Escuelas|Aulas</t>
  </si>
  <si>
    <t>Aula.frm</t>
  </si>
  <si>
    <t>Config.Otros|Escuelas|Materia</t>
  </si>
  <si>
    <t>Configurar|Otros|Escuelas|Materias</t>
  </si>
  <si>
    <t>Materia.frm</t>
  </si>
  <si>
    <t>Config.Otros|Escuelas|Calendario</t>
  </si>
  <si>
    <t>Configurar|Otros|Escuelas|Calendario</t>
  </si>
  <si>
    <t>Calendario.frm</t>
  </si>
  <si>
    <t>Config.Otros|Escuelas|TipoEvento</t>
  </si>
  <si>
    <t>Configurar|Otros|Escuelas|Tipos Eventos</t>
  </si>
  <si>
    <t>CalendarioTipoEvento.frm</t>
  </si>
  <si>
    <t>Config.Otros|ListaPoliticos</t>
  </si>
  <si>
    <t>Configurar|Otros|Lista Políticos</t>
  </si>
  <si>
    <t>ListaPoliticos.frm</t>
  </si>
  <si>
    <t>Config.Otros|DiasEsp</t>
  </si>
  <si>
    <t>Configurar|Otros|Días Específicos</t>
  </si>
  <si>
    <t>DiasEsp.frm</t>
  </si>
  <si>
    <t>Config.Otros|Parentesco</t>
  </si>
  <si>
    <t>Configurar|Otros|Parentescos</t>
  </si>
  <si>
    <t>Parentesco.frm</t>
  </si>
  <si>
    <t>Config.Otros|Color</t>
  </si>
  <si>
    <t>Configurar|Otros|Lista Colores</t>
  </si>
  <si>
    <t>Color.frm</t>
  </si>
  <si>
    <t>Config.Otros|MovProy</t>
  </si>
  <si>
    <t>Configurar|Otros|Movimientos desde el Proyecto</t>
  </si>
  <si>
    <t>MovProyCfg.frm</t>
  </si>
  <si>
    <t>Config.Otros|PreguntaCte</t>
  </si>
  <si>
    <t>Configurar|Otros|Configurar Preguntas Clientes</t>
  </si>
  <si>
    <t>RM0202GarantiasAmpliadasComprasRep</t>
  </si>
  <si>
    <t>Vtas Generales Mavi|RM0202 Garantias Ampliadas Compras</t>
  </si>
  <si>
    <t>RM0202GarantiasAmpliadasComprasFrm.frm</t>
  </si>
  <si>
    <t>RM0164ConvInstRep</t>
  </si>
  <si>
    <t>Ventas Externas Mavi|RM0164 Convenios Instituciones</t>
  </si>
  <si>
    <t>RM0164ConveniosInstFrm.frm</t>
  </si>
  <si>
    <t>MaviInvListexistAlmRep</t>
  </si>
  <si>
    <t>Inventarios|RM239 Listado Existencias por Almacén</t>
  </si>
  <si>
    <t>MaviInvListExistAlm2Frm.frm</t>
  </si>
  <si>
    <t>MaviCostFletREP</t>
  </si>
  <si>
    <t>Embarques|RM096 Costeo Flete Historial Costeo</t>
  </si>
  <si>
    <t>MaviEstLinBlancaREP</t>
  </si>
  <si>
    <t>Compras Mavi|RM0191 Estadística de Línea Blanca</t>
  </si>
  <si>
    <t>MaviEstLinBlancaFRM.frm</t>
  </si>
  <si>
    <t>MaviVentServicredXCelInsRep</t>
  </si>
  <si>
    <t>Ventas Externas Mavi|RM170 Servicred Ventas Externas</t>
  </si>
  <si>
    <t>MaviVentServicredXCelInsFrm.frm</t>
  </si>
  <si>
    <t>MaviRelMercXSurtirRep</t>
  </si>
  <si>
    <t>Inventarios|RM854 Relación de Mercancía por Surtir</t>
  </si>
  <si>
    <t>MaviRelMercXSurtirFrm.frm</t>
  </si>
  <si>
    <t>RM0267ACalPrimaSegVtaTranspRep</t>
  </si>
  <si>
    <t>Vtas Generales Mavi|RM0267A Costo Transportado</t>
  </si>
  <si>
    <t>RM0267ACalPrimaSegVtaTranspFrm.frm</t>
  </si>
  <si>
    <t>RM0492ListEnruCobranzaRep</t>
  </si>
  <si>
    <t>CXC Menudeo Mavi|RM0492 Listado de Enrutamiento de Cobranza</t>
  </si>
  <si>
    <t>RM0492ListEnrCobranzaFrm.frm</t>
  </si>
  <si>
    <t>RM1040ExistenciasVsStockMenurep</t>
  </si>
  <si>
    <t>Inventarios Mavi|RM1040 Existencias Vs Stock</t>
  </si>
  <si>
    <t>RM1040ExistenciasVsStockfrm.frm</t>
  </si>
  <si>
    <t>RM1085AvisoCaducidadMonederoCorreoRep</t>
  </si>
  <si>
    <t>Vtas Generales Mavi|RM1085 Aviso Caducidad Monedero Correo</t>
  </si>
  <si>
    <t>RM1085RecordatorioCaducidadMonederoFrm.frm</t>
  </si>
  <si>
    <t>RM1107IndiceRecompraRep</t>
  </si>
  <si>
    <t>Vtas Generales Mavi|RM1107 Indice de Recompra Clientes</t>
  </si>
  <si>
    <t>RM1107IndicedeRecompraFrm.frm</t>
  </si>
  <si>
    <t>FacturaMAVIMayoreo121Imp</t>
  </si>
  <si>
    <t>MaviFinRelCheqADepoRep</t>
  </si>
  <si>
    <t>MaviGtosEstActuFacGtosRep</t>
  </si>
  <si>
    <t>RM0348ResumenDispersionesRep</t>
  </si>
  <si>
    <t>MaviProgManttoRep</t>
  </si>
  <si>
    <t>MaviInvTraspasoRep</t>
  </si>
  <si>
    <t>MAVI_CONT_RelacionCheque</t>
  </si>
  <si>
    <t>MaviCredAnalisisCarteraRep</t>
  </si>
  <si>
    <t>RM0501CobranzaTelefonicaDetRep</t>
  </si>
  <si>
    <t>RM0955ComprobanteGastoInstitucionesRep</t>
  </si>
  <si>
    <t>MaviGtosConcMagViaticosRep</t>
  </si>
  <si>
    <t>DM0174EmbPisoPrelRep</t>
  </si>
  <si>
    <t>MaviConGaVehiDesREP</t>
  </si>
  <si>
    <t>MaviInvListexistAlmProformaRep</t>
  </si>
  <si>
    <t>RM1149CaducidadMonederosRep</t>
  </si>
  <si>
    <t>Vtas Generales Mavi|RM1149 Caducidad de Monederos</t>
  </si>
  <si>
    <t>RM1149FiltrosMonederofrm.frm</t>
  </si>
  <si>
    <t>RM207MapeoArticulos</t>
  </si>
  <si>
    <t>Compras Mavi|RM207 Mapeo de Articulos</t>
  </si>
  <si>
    <t>MapeoArticulos.frm</t>
  </si>
  <si>
    <t>DM0125ImpresionTraspasosLoteRep</t>
  </si>
  <si>
    <t>RM0203TiempoAireRep</t>
  </si>
  <si>
    <t>MaviAbaContMovDProvRep</t>
  </si>
  <si>
    <t>PlaneadorMAVI</t>
  </si>
  <si>
    <t>MaviAlmReporteResumenCapEmbarqFisicoRep</t>
  </si>
  <si>
    <t>DM0174EmbForGuiaRepartoFactpisoRep</t>
  </si>
  <si>
    <t>MaviConsultaEmbarquePedidosRep</t>
  </si>
  <si>
    <t>MaviRolInvFisRep</t>
  </si>
  <si>
    <t>MaviInvFactXClienteRep</t>
  </si>
  <si>
    <t>MaviProgServPrevRep</t>
  </si>
  <si>
    <t>MaviOperEspConCobDiaporSucurRep</t>
  </si>
  <si>
    <t>RM0129MaviVentasXAgenteYSucRep</t>
  </si>
  <si>
    <t>MaviFluFacGasRep</t>
  </si>
  <si>
    <t>MaviConsultaSaldosRep</t>
  </si>
  <si>
    <t>MaviComRelVtasApoyoRep</t>
  </si>
  <si>
    <t>ExistenciasXAlmacenREP</t>
  </si>
  <si>
    <t>MaviServiciosMantosLigeroSeveroReparaRep</t>
  </si>
  <si>
    <t>MaviCyCMayInvCheqxCteRep</t>
  </si>
  <si>
    <t>RM1065ResumenCtasResulOperativasrepxls</t>
  </si>
  <si>
    <t>REP_CorteCajas</t>
  </si>
  <si>
    <t>MaviProductosUnicos</t>
  </si>
  <si>
    <t>MaviComAcumCompaVenMenMuRep</t>
  </si>
  <si>
    <t>ST_ProgramaServiciosPreventivosMAVI</t>
  </si>
  <si>
    <t>MaviRExisVtasNetas</t>
  </si>
  <si>
    <t>MaviCxCMayInvCheqxCteyFechaRep</t>
  </si>
  <si>
    <t>MaviInvAjusDifInvRep</t>
  </si>
  <si>
    <t>MaviComEstMensMuebREP</t>
  </si>
  <si>
    <t>RM0481RelVentasPorSucRep</t>
  </si>
  <si>
    <t>DM0175VTASVentasXAgenteRep</t>
  </si>
  <si>
    <t>MaviFinHistorAsigUnidRep</t>
  </si>
  <si>
    <t>EMBMayoreo</t>
  </si>
  <si>
    <t>MaviPapelRelResStockRep</t>
  </si>
  <si>
    <t>MaviconEstadoCuentaRep</t>
  </si>
  <si>
    <t>MaviRelExiYVenNetRep</t>
  </si>
  <si>
    <t>MaviGtosReinErroresRep</t>
  </si>
  <si>
    <t>RM0944AvtasTop100InstRep</t>
  </si>
  <si>
    <t>MaviCredAntigSaldosoCarteraClientRep</t>
  </si>
  <si>
    <t>CONT_HistoricoMovimientosMAVI</t>
  </si>
  <si>
    <t>MaviRelFactyNotasVtaRep</t>
  </si>
  <si>
    <t>MaviConGaVehiREP</t>
  </si>
  <si>
    <t>FacturaMAVIMayoreo123Imp</t>
  </si>
  <si>
    <t>MaviVenVentasPorAgenteMayRep</t>
  </si>
  <si>
    <t>MaviVentasXAgenteYSucRep</t>
  </si>
  <si>
    <t>RM0246InvRolFisRep</t>
  </si>
  <si>
    <t>FacturaMAVIMayoreo122Imp</t>
  </si>
  <si>
    <t>MaviFinCantTipoServUniRep</t>
  </si>
  <si>
    <t>MaviSerAtnCteRep</t>
  </si>
  <si>
    <t>RM0855MaviKardexporClienteREP</t>
  </si>
  <si>
    <t>FacturaPendieteExisMAVI</t>
  </si>
  <si>
    <t>RM0988CXCMovimientosRepImp</t>
  </si>
  <si>
    <t>MaviGerEstadisticoEscaneoRep</t>
  </si>
  <si>
    <t>MaviComAcumCompaVenMenMu</t>
  </si>
  <si>
    <t>MaviVtasPsoRelVtasxAgteRep</t>
  </si>
  <si>
    <t>MaviAnaPagoSuperRep</t>
  </si>
  <si>
    <t>Supervisiones Mavi|RM438 Análisis Pago a Supervisores</t>
  </si>
  <si>
    <t>MaviAnaPagoSuperFrm.frm</t>
  </si>
  <si>
    <t>MaviBitaInvUnidMagRep</t>
  </si>
  <si>
    <t>Inventarios Mavi|RM249 Bitácora de Inventarios Unidades Magisterio</t>
  </si>
  <si>
    <t>MaviBitaInvUnidMagFrm.frm</t>
  </si>
  <si>
    <t>DM0158EMBFormatoCosteoEmbMayRep</t>
  </si>
  <si>
    <t>Formato Costeo</t>
  </si>
  <si>
    <t>RM1065ResumenCtasResulOperativasrep</t>
  </si>
  <si>
    <t>Auditoria contable|&lt;T&gt;Resumen de Cuentas de Resultado Operativo&lt;T&gt;</t>
  </si>
  <si>
    <t>RM1065ResumenCtasResulOpefrm.frm</t>
  </si>
  <si>
    <t>RM1054aESTATUSMONEDEROCATEGREP</t>
  </si>
  <si>
    <t>Vtas Generales Mavi|RM1054A ESTATUS MONEDERO CATEGORIA</t>
  </si>
  <si>
    <t>RM1054aFiltrosMonederofrm.frm</t>
  </si>
  <si>
    <t>RM1006CompVentDirePrincipalRep</t>
  </si>
  <si>
    <t>Vtas Generales Mavi|RM1006 Comparativo Ventas Dirección</t>
  </si>
  <si>
    <t>RM1006CompVentDireFrm.frm</t>
  </si>
  <si>
    <t>RM0493FichaCobroREP</t>
  </si>
  <si>
    <t>CXC Menudeo Mavi|RM0493 Ficha de Cobro</t>
  </si>
  <si>
    <t>rm0493FichaCobroFRM.frm</t>
  </si>
  <si>
    <t>RM0901FuncionesDVyFactorIMRep</t>
  </si>
  <si>
    <t>CXC Menudeo Mavi|RM0901 Funciones DV y Factor IM</t>
  </si>
  <si>
    <t>RM0901FuncionesDVyFactorIMFrm.frm</t>
  </si>
  <si>
    <t>RM0952CRubroCompMensualRep</t>
  </si>
  <si>
    <t>Gastos por Rubro (Comparativo Mensual)</t>
  </si>
  <si>
    <t>RM0952CRubroCompMensualFrm.frm</t>
  </si>
  <si>
    <t>RM0292AVtasPisoPzoEjexTdaOxAgenRep</t>
  </si>
  <si>
    <t>Vtas Generales Mavi|RM292A Pago Inmediato y Diferido por Tienda o por Agente</t>
  </si>
  <si>
    <t>RM0292AVtasPisoPzoEjexTdaOxAgenFrm.frm</t>
  </si>
  <si>
    <t>RM1054ESTATUSMONEDEROSUCREP</t>
  </si>
  <si>
    <t>Vtas Generales Mavi|RM1054 ESTATUS MONEDERO SUC</t>
  </si>
  <si>
    <t>RM1054FiltrosMonederofrm.frm</t>
  </si>
  <si>
    <t>RM1085BAvisoCaducidadMonederoWebRep</t>
  </si>
  <si>
    <t>Vtas Generales Mavi|RM1085B Aviso Caducidad Monedero Web</t>
  </si>
  <si>
    <t>RM0501CobranzaTelefonicaRep</t>
  </si>
  <si>
    <t>CXC Menudeo Mavi|RM0501 Cobranza Telefónica</t>
  </si>
  <si>
    <t>RM0501CobranzaTelefonicaFrm.frm</t>
  </si>
  <si>
    <t>RM0952BRubroagenteRep</t>
  </si>
  <si>
    <t>Reporte Gastos por Agente</t>
  </si>
  <si>
    <t>RM0952BRubroagentegasFrm.frm</t>
  </si>
  <si>
    <t>RM0952DsGastoRubroDptoRep</t>
  </si>
  <si>
    <t>Control de Gasto por Departamento</t>
  </si>
  <si>
    <t>RM0952DGastoRubroDptoFrm.frm</t>
  </si>
  <si>
    <t>RM1009AdCajUsuRep</t>
  </si>
  <si>
    <t>Usuarios y Cajas en Uso</t>
  </si>
  <si>
    <t>RM1009AdCajUsuFrm.frm</t>
  </si>
  <si>
    <t>DM0209CXCCancelacionPantallaRep</t>
  </si>
  <si>
    <t>DM0209 Cancelación de Recibos de Cajas</t>
  </si>
  <si>
    <t>DM0152EmbHistoFacRep</t>
  </si>
  <si>
    <t>Historial de Embarques</t>
  </si>
  <si>
    <t>RM0163MaviVentFactAgenXConvRep</t>
  </si>
  <si>
    <t>Ventas Externas Mavi|RM0163 Facturación Agente Por Convenio</t>
  </si>
  <si>
    <t>RM0163MaviVentFactAgenXConvFrm.frm</t>
  </si>
  <si>
    <t>MaviFinCtlTelFaxRep</t>
  </si>
  <si>
    <t>Activos Fijos Mavi|RM288 Control de Aparatos Telefónicos y Faxes</t>
  </si>
  <si>
    <t>MaviFinCtlTelFaxFrm.frm</t>
  </si>
  <si>
    <t>RM0118VenCambaResuBodeRep</t>
  </si>
  <si>
    <t>Ventas Externas Mavi|RM0118 Cambaceo y Reactivación Resumen de Bodegas.</t>
  </si>
  <si>
    <t>RM0118VenCambaResuBodeFrm.frm</t>
  </si>
  <si>
    <t>RM0283SubGerAdminCobSegVidaRep</t>
  </si>
  <si>
    <t>CXC Generales Mavi|RM0283 Cobros de Seguros</t>
  </si>
  <si>
    <t>RM0283SubGerAdminCobSegVidaFrm.frm</t>
  </si>
  <si>
    <t>RM0422CCredHojaSuperLaboralRep</t>
  </si>
  <si>
    <t>RM0430BAnalisisCreditoLibAutDRep</t>
  </si>
  <si>
    <t>RM0430 - B Analisis de Credito Liberador Automatico</t>
  </si>
  <si>
    <t>RM0123MaviVenResuServicredSucRep</t>
  </si>
  <si>
    <t>Ventas|RM0123 Resumen de Servicred. Suc. 39 Instit.</t>
  </si>
  <si>
    <t>RM0123MaviVenResuServicredSucFrm.frm</t>
  </si>
  <si>
    <t>RM0185MaviVentPorCelulasInstitucionesRep</t>
  </si>
  <si>
    <t>Ventas Externas Mavi|RM0185 Reporte de Ventas Por Células Instituciones</t>
  </si>
  <si>
    <t>RM0185MaviVentPorCelulasInstitucionesFrm.frm</t>
  </si>
  <si>
    <t>RM0187MaviRExisVtasNetasREP</t>
  </si>
  <si>
    <t>Compras Mavi|RM0187 Relación De Existencias y Ventas Netas</t>
  </si>
  <si>
    <t>RM0187RepExistenciasVtasNetasMAVIFRM.frm</t>
  </si>
  <si>
    <t>RM0188AComRelVtasApoyoRep</t>
  </si>
  <si>
    <t>Vtas Generales Mavi|RM0188A Relación de Ventas con apoyo</t>
  </si>
  <si>
    <t>RM0188AComRelVtasApoyoFrm.frm</t>
  </si>
  <si>
    <t>RM0205ComsVentDeMoviRep</t>
  </si>
  <si>
    <t>Vtas Generales Mavi|RM0205 Ventas de Movistar</t>
  </si>
  <si>
    <t>RM0205ComsVentDeMoviFrm.frm</t>
  </si>
  <si>
    <t>RM0180MaviVenHisCarRespREP</t>
  </si>
  <si>
    <t>Gastos Mavi|RM0180 Historial de Cartas Responsiva</t>
  </si>
  <si>
    <t>RM0180MaviVenHisCarRespFrm.frm</t>
  </si>
  <si>
    <t>RM0010AudCredCobSolCredTramAnaRep</t>
  </si>
  <si>
    <t>RM010-B Solicitud de Crédito en Trámite - Analítico</t>
  </si>
  <si>
    <t>MaviAbaCompraNetaRep</t>
  </si>
  <si>
    <t>Compras Mavi|RM054 Compras Netas</t>
  </si>
  <si>
    <t>MaviAbaCompraNetaFrm.frm</t>
  </si>
  <si>
    <t>MaviAbaRecMercRep</t>
  </si>
  <si>
    <t>MaviAbaRecMercFrm.frm</t>
  </si>
  <si>
    <t>DM0158EMBFormatoCosteoMayRep</t>
  </si>
  <si>
    <t>MaviAneRecMercRep</t>
  </si>
  <si>
    <t>Compras Mavi|RM211 Anexo Recepción de Mercancía</t>
  </si>
  <si>
    <t>MaviAneRecMercFrm.frm</t>
  </si>
  <si>
    <t>MaviCalPrimaSegVtaTranspRep</t>
  </si>
  <si>
    <t>Vtas Generales Mavi|RM267 Cálculo de Prima de Seguro de Venta Transportado</t>
  </si>
  <si>
    <t>MaviCalPrimaSegVtaTranspFrm.frm</t>
  </si>
  <si>
    <t>MaviComSolCredNuevasREP</t>
  </si>
  <si>
    <t>Vtas Generales Mavi|RM158 Operaciones de Crédito por Autorizar</t>
  </si>
  <si>
    <t>MaviComSolCredNuevasFRM.frm</t>
  </si>
  <si>
    <t>MaviPedidosExt</t>
  </si>
  <si>
    <t>Inventarios Mavi|PEDIDOS EXTEMPORANEOS</t>
  </si>
  <si>
    <t>MaviPedidosExt.frm</t>
  </si>
  <si>
    <t>MaviSubGerAdminCobSegVidaREP</t>
  </si>
  <si>
    <t>CXC Generales Mavi|RM283 Cobros de Seguros de Vida</t>
  </si>
  <si>
    <t>MaviSubGerAdminCobSegVidaFrm.frm</t>
  </si>
  <si>
    <t>MaviUtilMenMayXMarRep</t>
  </si>
  <si>
    <t>Vtas Generales Mavi|RM197A Reporte de Utilidad Mensual Mayoreo</t>
  </si>
  <si>
    <t>MaviUtilMenMayXMarFrm.frm</t>
  </si>
  <si>
    <t>MaviVenSegVidaRep</t>
  </si>
  <si>
    <t>Vtas Generales Mavi|RM282 Colocación de Seguros de Vida</t>
  </si>
  <si>
    <t>MaviVenSegVidaFrm.frm</t>
  </si>
  <si>
    <t>MaviAcumMenUtilMayXMarRep</t>
  </si>
  <si>
    <t>Vtas Generales Mavi|RM197 Acumulado Mensual Utilidad Mayoreo</t>
  </si>
  <si>
    <t>MaviAcumMenUtilMayFrm.frm</t>
  </si>
  <si>
    <t>DM0158EMBFormatoCosteoEmbRep</t>
  </si>
  <si>
    <t>DM0175AventasP42RepXls</t>
  </si>
  <si>
    <t>Rep_AuxCostoVentas</t>
  </si>
  <si>
    <t>Contabilidad|Auxiliar de Costo de Ventas.</t>
  </si>
  <si>
    <t>AuxCostoVentaMAVI.frm</t>
  </si>
  <si>
    <t>MaviChequeoCosto</t>
  </si>
  <si>
    <t>Compras Mavi|CHEQUEO DE PRECIOS</t>
  </si>
  <si>
    <t>MAVIChequeoPrecios.frm</t>
  </si>
  <si>
    <t>MaviComAuxAnUnidFactRep</t>
  </si>
  <si>
    <t>Vtas Generales Mavi|RM190 AUXILIAR ANUAL DE UNIDADES FACTURADAS</t>
  </si>
  <si>
    <t>MaviComAuxAnUnidFactFrm.frm</t>
  </si>
  <si>
    <t>MaviComMenUniVenXArtRep</t>
  </si>
  <si>
    <t>Vtas Generales Mavi|RM194 Comparativo Mensual de Unidades Vendidas Por Artículo</t>
  </si>
  <si>
    <t>MaviComMenUniVenXArtFrm.frm</t>
  </si>
  <si>
    <t>RM0292VtasPisoPzoPromxTdaOxAgenRep</t>
  </si>
  <si>
    <t>Vtas Generales Mavi|RM292 Plazo Promedio por Plazo</t>
  </si>
  <si>
    <t>RM0292VtasPisoPzoPromxTdaOxAgenFrm.frm</t>
  </si>
  <si>
    <t>RM0410MaviSolReactivSuc30Rep</t>
  </si>
  <si>
    <t>Ventas Externas Mavi|RM0410 Solicitudes Reactivadas. Sucursal 30</t>
  </si>
  <si>
    <t>RM0410MaviSolReactivSuc30Frm.frm</t>
  </si>
  <si>
    <t>RM0167MaviVentCieFactInstRep</t>
  </si>
  <si>
    <t>Ventas Externas Mavi|RM0167 Cierre de Facturación de Instituciones</t>
  </si>
  <si>
    <t>RM0167MaviVentCieFactInstFrm.frm</t>
  </si>
  <si>
    <t>RM0119MaviVentCambaPorDivRep</t>
  </si>
  <si>
    <t>Ventas Externas Mavi|RM0119 Reporte de Ventas Cambaceo Por Division</t>
  </si>
  <si>
    <t>RM0119MaviVentCambaPorDivFrm.frm</t>
  </si>
  <si>
    <t>RM1085AAvisoCaducidadMonederoMensajeriaRep</t>
  </si>
  <si>
    <t>Vtas Generales Mavi|RM1085A Aviso Caducidad Monedero Mensajeria</t>
  </si>
  <si>
    <t>RM1062MovimientosconSaldoRepXls</t>
  </si>
  <si>
    <t>RM1062Movimientos de Contado Con Saldo</t>
  </si>
  <si>
    <t>RM0847MaviCredRelPedXClienteRep</t>
  </si>
  <si>
    <t>CXC Generales Mavi|RM0847 Relación de Pedido por Cliente</t>
  </si>
  <si>
    <t>RM0908FormatoCobroRep</t>
  </si>
  <si>
    <t>Formato de cobro</t>
  </si>
  <si>
    <t>RM0909FacturasdeVentaRep</t>
  </si>
  <si>
    <t>RM0909 Facturas de Ventas (Seguro Auto, Seguro Vida, Prestamo y Credilana)</t>
  </si>
  <si>
    <t>RM0422BCredHojaSuperPersonalRep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</si>
</sst>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rgb="FF000000"/>
      <name val="Calibri"/>
      <charset val="134"/>
    </font>
    <font>
      <sz val="10"/>
      <color rgb="FF000000"/>
      <name val="Calibri"/>
      <charset val="134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0"/>
      <name val="Arial"/>
      <charset val="134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5" fillId="0" borderId="3" applyNumberFormat="0" applyFill="0" applyAlignment="0" applyProtection="0">
      <alignment vertical="center"/>
    </xf>
    <xf numFmtId="42" fontId="6" fillId="0" borderId="0" applyBorder="0" applyAlignment="0" applyProtection="0"/>
    <xf numFmtId="0" fontId="11" fillId="4" borderId="0" applyNumberFormat="0" applyBorder="0" applyAlignment="0" applyProtection="0">
      <alignment vertical="center"/>
    </xf>
    <xf numFmtId="41" fontId="6" fillId="0" borderId="0" applyBorder="0" applyAlignment="0" applyProtection="0"/>
    <xf numFmtId="44" fontId="6" fillId="0" borderId="0" applyBorder="0" applyAlignment="0" applyProtection="0"/>
    <xf numFmtId="43" fontId="6" fillId="0" borderId="0" applyBorder="0" applyAlignment="0" applyProtection="0"/>
    <xf numFmtId="9" fontId="6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6" fillId="6" borderId="6" applyNumberFormat="0" applyFon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7" borderId="8" applyNumberFormat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Fill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3"/>
  <sheetViews>
    <sheetView workbookViewId="0">
      <pane xSplit="2" ySplit="1" topLeftCell="C96" activePane="bottomRight" state="frozen"/>
      <selection/>
      <selection pane="topRight"/>
      <selection pane="bottomLeft"/>
      <selection pane="bottomRight" activeCell="G96" sqref="G96"/>
    </sheetView>
  </sheetViews>
  <sheetFormatPr defaultColWidth="9" defaultRowHeight="15"/>
  <cols>
    <col min="1" max="1" width="14.4285714285714" style="1" customWidth="1"/>
    <col min="2" max="2" width="15.4285714285714" hidden="1" customWidth="1"/>
    <col min="3" max="3" width="26.5714285714286" customWidth="1"/>
    <col min="4" max="4" width="18.8571428571429" customWidth="1"/>
    <col min="5" max="5" width="22.8571428571429" customWidth="1"/>
    <col min="6" max="6" width="9.14285714285714" customWidth="1"/>
    <col min="7" max="7" width="14.4285714285714" customWidth="1"/>
    <col min="8" max="8" width="28" hidden="1" customWidth="1"/>
    <col min="9" max="9" width="9.14285714285714" style="1" customWidth="1"/>
    <col min="10" max="11" width="9.14285714285714" hidden="1" customWidth="1"/>
    <col min="12" max="12" width="17.1428571428571" style="1" hidden="1" customWidth="1"/>
    <col min="13" max="14" width="17.1428571428571" style="1" customWidth="1"/>
    <col min="15" max="16" width="9.14285714285714" hidden="1" customWidth="1"/>
    <col min="17" max="1028" width="9.14285714285714" customWidth="1"/>
  </cols>
  <sheetData>
    <row r="1" spans="1: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s="1" t="s">
        <v>11</v>
      </c>
      <c r="M1" s="1" t="s">
        <v>12</v>
      </c>
      <c r="N1" s="1" t="s">
        <v>13</v>
      </c>
      <c r="O1" t="s">
        <v>14</v>
      </c>
    </row>
    <row r="2" spans="1:14">
      <c r="A2"/>
      <c r="B2" t="str">
        <f>CONCATENATE(ALMACEN!A2,COMPRAS!A61,CREDITO!A4,COBRANZA!A3,CONTABILIDAD!A128,AUDITORIA!A16,RH!A26,SISTEMAS!A952)</f>
        <v>COMPRAS</v>
      </c>
      <c r="C2" t="s">
        <v>15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s="1" t="s">
        <v>20</v>
      </c>
      <c r="J2" t="s">
        <v>21</v>
      </c>
      <c r="K2" t="s">
        <v>22</v>
      </c>
      <c r="M2"/>
      <c r="N2"/>
    </row>
    <row r="3" customHeight="1" spans="1:14">
      <c r="A3" s="2"/>
      <c r="B3" t="str">
        <f>CONCATENATE(ALMACEN!A3,CREDITO!A6,VENTAS!A45,COBRANZA!A2,CONTABILIDAD!A129,AUDITORIA!A82,SISTEMAS!A954)</f>
        <v>CONTABILIDAD</v>
      </c>
      <c r="C3" t="s">
        <v>23</v>
      </c>
      <c r="D3" t="s">
        <v>23</v>
      </c>
      <c r="E3" t="s">
        <v>24</v>
      </c>
      <c r="F3" t="s">
        <v>17</v>
      </c>
      <c r="G3" t="s">
        <v>25</v>
      </c>
      <c r="H3" t="s">
        <v>26</v>
      </c>
      <c r="I3" s="2" t="s">
        <v>27</v>
      </c>
      <c r="J3" t="s">
        <v>21</v>
      </c>
      <c r="K3" t="s">
        <v>22</v>
      </c>
      <c r="L3" s="2" t="s">
        <v>28</v>
      </c>
      <c r="M3" s="4"/>
      <c r="N3" s="4"/>
    </row>
    <row r="4" spans="1:14">
      <c r="A4"/>
      <c r="B4" t="str">
        <f>CONCATENATE(ALMACEN!A4,CREDITO!A5,VENTAS!A46,CONTABILIDAD!A130,AUDITORIA!A15,SISTEMAS!A953)</f>
        <v>CONTABILIDAD</v>
      </c>
      <c r="C4" t="s">
        <v>29</v>
      </c>
      <c r="D4" t="s">
        <v>29</v>
      </c>
      <c r="E4" t="s">
        <v>30</v>
      </c>
      <c r="F4" t="s">
        <v>17</v>
      </c>
      <c r="G4" t="s">
        <v>31</v>
      </c>
      <c r="H4" t="s">
        <v>32</v>
      </c>
      <c r="I4" s="1" t="s">
        <v>20</v>
      </c>
      <c r="J4" t="s">
        <v>21</v>
      </c>
      <c r="K4" t="s">
        <v>22</v>
      </c>
      <c r="M4"/>
      <c r="N4"/>
    </row>
    <row r="5" customHeight="1" spans="1:16">
      <c r="A5" s="1" t="s">
        <v>33</v>
      </c>
      <c r="B5" t="str">
        <f>CONCATENATE(ALMACEN!A5,COMPRAS!A60,CREDITO!A7,VENTAS!A43,COBRANZA!A4,CONTABILIDAD!A126,AUDITORIA!A18,PUBLICIDAD!A2,SISTEMAS!A951)</f>
        <v>ALMACEN</v>
      </c>
      <c r="C5" t="s">
        <v>34</v>
      </c>
      <c r="D5" t="s">
        <v>34</v>
      </c>
      <c r="E5" t="s">
        <v>35</v>
      </c>
      <c r="F5" t="s">
        <v>17</v>
      </c>
      <c r="G5" t="s">
        <v>36</v>
      </c>
      <c r="H5" t="s">
        <v>37</v>
      </c>
      <c r="I5" s="2" t="s">
        <v>27</v>
      </c>
      <c r="J5" t="s">
        <v>21</v>
      </c>
      <c r="K5" t="s">
        <v>22</v>
      </c>
      <c r="M5" s="1" t="s">
        <v>38</v>
      </c>
      <c r="N5" s="1" t="s">
        <v>39</v>
      </c>
      <c r="O5" t="str">
        <f>CONCATENATE("Acceso: ",D5,"~Menu: ",E5,"~Perfil: ",K5,"~Usuario: ",J5,"~ClaveAccion: ",G5,"~TipoAccion: ",F5,"~Riesgo: ",I5)</f>
        <v>Acceso: Mov.Inventarios~Menu: Procesos|Inventarios~Perfil: GERAD_GERA~Usuario: GERAD00001~ClaveAccion: Inv.frm~TipoAccion: Formas~Riesgo: ALTO</v>
      </c>
      <c r="P5" t="str">
        <f>CONCATENATE("('",B5,"','",C5,"','",D5,"','",E5,"','",F5,"','",G5,"','",H5,"','",I5,"','",J5,"','",K5,"','",L5,"','",M5,"'),")</f>
        <v>('ALMACEN','Mov.Inventarios','Mov.Inventarios','Procesos|Inventarios','Formas','Inv.frm','ALMACEN, COMPRAS, CREDITO, VENTAS, COBRANZA, CONTABILIDAD, AUDITORIA, PUBLICIDAD, SISTEMAS','ALTO','GERAD00001','GERAD_GERA','','Alma R. Bolaños'),</v>
      </c>
    </row>
    <row r="6" spans="1:14">
      <c r="A6"/>
      <c r="B6" t="str">
        <f>CONCATENATE(ALMACEN!A6,COMPRAS!A59,VENTAS!A44,CONTABILIDAD!A125,AUDITORIA!A19,SISTEMAS!A950)</f>
        <v>CONTABILIDAD</v>
      </c>
      <c r="C6" t="s">
        <v>40</v>
      </c>
      <c r="D6" t="s">
        <v>40</v>
      </c>
      <c r="E6" t="s">
        <v>41</v>
      </c>
      <c r="F6" t="s">
        <v>17</v>
      </c>
      <c r="G6" t="s">
        <v>42</v>
      </c>
      <c r="H6" t="s">
        <v>43</v>
      </c>
      <c r="I6" s="1" t="s">
        <v>20</v>
      </c>
      <c r="J6" t="s">
        <v>21</v>
      </c>
      <c r="K6" t="s">
        <v>22</v>
      </c>
      <c r="M6"/>
      <c r="N6"/>
    </row>
    <row r="7" spans="1:14">
      <c r="A7"/>
      <c r="B7" t="str">
        <f>CONCATENATE(ALMACEN!A7,COMPRAS!A57,CONTABILIDAD!A127,AUDITORIA!A17,PUBLICIDAD!A3,SISTEMAS!A948)</f>
        <v>COMPRAS</v>
      </c>
      <c r="C7" t="s">
        <v>44</v>
      </c>
      <c r="D7" t="s">
        <v>44</v>
      </c>
      <c r="E7" t="s">
        <v>45</v>
      </c>
      <c r="F7" t="s">
        <v>17</v>
      </c>
      <c r="G7" t="s">
        <v>46</v>
      </c>
      <c r="H7" t="s">
        <v>47</v>
      </c>
      <c r="I7" s="2" t="s">
        <v>48</v>
      </c>
      <c r="J7" t="s">
        <v>21</v>
      </c>
      <c r="K7" t="s">
        <v>22</v>
      </c>
      <c r="M7"/>
      <c r="N7"/>
    </row>
    <row r="8" customHeight="1" spans="1:14">
      <c r="A8" s="2"/>
      <c r="B8" t="str">
        <f>CONCATENATE(ALMACEN!A8,CREDITO!A23,CONTABILIDAD!A175,AUDITORIA!A14,SISTEMAS!A1016)</f>
        <v>CONTABILIDAD</v>
      </c>
      <c r="C8" t="s">
        <v>49</v>
      </c>
      <c r="D8" t="s">
        <v>50</v>
      </c>
      <c r="E8" t="s">
        <v>51</v>
      </c>
      <c r="F8" t="s">
        <v>17</v>
      </c>
      <c r="G8" t="s">
        <v>52</v>
      </c>
      <c r="H8" t="s">
        <v>53</v>
      </c>
      <c r="I8" s="2" t="s">
        <v>54</v>
      </c>
      <c r="J8" t="s">
        <v>55</v>
      </c>
      <c r="K8" t="s">
        <v>56</v>
      </c>
      <c r="M8"/>
      <c r="N8"/>
    </row>
    <row r="9" customHeight="1" spans="1:14">
      <c r="A9" s="2"/>
      <c r="B9" t="str">
        <f>CONCATENATE(ALMACEN!A9,CREDITO!A22,CONTABILIDAD!A176,AUDITORIA!A13,SISTEMAS!A1031)</f>
        <v>CONTABILIDAD</v>
      </c>
      <c r="C9" t="s">
        <v>49</v>
      </c>
      <c r="D9" t="s">
        <v>57</v>
      </c>
      <c r="E9" t="s">
        <v>58</v>
      </c>
      <c r="F9" t="s">
        <v>17</v>
      </c>
      <c r="G9" t="s">
        <v>59</v>
      </c>
      <c r="H9" t="s">
        <v>53</v>
      </c>
      <c r="I9" s="2" t="s">
        <v>54</v>
      </c>
      <c r="J9" t="s">
        <v>55</v>
      </c>
      <c r="K9" t="s">
        <v>56</v>
      </c>
      <c r="M9"/>
      <c r="N9"/>
    </row>
    <row r="10" customHeight="1" spans="1:14">
      <c r="A10" s="2"/>
      <c r="B10" t="str">
        <f>CONCATENATE(ALMACEN!A10,CREDITO!A21,CONTABILIDAD!A177,AUDITORIA!A12,SISTEMAS!A1032)</f>
        <v>CONTABILIDAD</v>
      </c>
      <c r="C10" t="s">
        <v>49</v>
      </c>
      <c r="D10" t="s">
        <v>60</v>
      </c>
      <c r="E10" t="s">
        <v>61</v>
      </c>
      <c r="F10" t="s">
        <v>17</v>
      </c>
      <c r="G10" t="s">
        <v>62</v>
      </c>
      <c r="H10" t="s">
        <v>53</v>
      </c>
      <c r="I10" s="2" t="s">
        <v>54</v>
      </c>
      <c r="J10" t="s">
        <v>55</v>
      </c>
      <c r="K10" t="s">
        <v>56</v>
      </c>
      <c r="M10"/>
      <c r="N10"/>
    </row>
    <row r="11" customHeight="1" spans="1:14">
      <c r="A11" s="2"/>
      <c r="B11" t="str">
        <f>CONCATENATE(ALMACEN!A11,CREDITO!A20,CONTABILIDAD!A178,AUDITORIA!A11,SISTEMAS!A1033)</f>
        <v>CONTABILIDAD</v>
      </c>
      <c r="C11" t="s">
        <v>49</v>
      </c>
      <c r="D11" t="s">
        <v>63</v>
      </c>
      <c r="E11" t="s">
        <v>64</v>
      </c>
      <c r="F11" t="s">
        <v>17</v>
      </c>
      <c r="G11" t="s">
        <v>65</v>
      </c>
      <c r="H11" t="s">
        <v>53</v>
      </c>
      <c r="I11" s="2" t="s">
        <v>54</v>
      </c>
      <c r="J11" t="s">
        <v>55</v>
      </c>
      <c r="K11" t="s">
        <v>56</v>
      </c>
      <c r="M11"/>
      <c r="N11"/>
    </row>
    <row r="12" customHeight="1" spans="1:14">
      <c r="A12" s="2"/>
      <c r="B12" t="str">
        <f>CONCATENATE(ALMACEN!A12,CREDITO!A19,CONTABILIDAD!A179,AUDITORIA!A10,SISTEMAS!A1034)</f>
        <v>CONTABILIDAD</v>
      </c>
      <c r="C12" t="s">
        <v>49</v>
      </c>
      <c r="D12" t="s">
        <v>66</v>
      </c>
      <c r="E12" t="s">
        <v>67</v>
      </c>
      <c r="F12" t="s">
        <v>17</v>
      </c>
      <c r="G12" t="s">
        <v>68</v>
      </c>
      <c r="H12" t="s">
        <v>53</v>
      </c>
      <c r="I12" s="2" t="s">
        <v>54</v>
      </c>
      <c r="J12" t="s">
        <v>55</v>
      </c>
      <c r="K12" t="s">
        <v>56</v>
      </c>
      <c r="M12"/>
      <c r="N12"/>
    </row>
    <row r="13" customHeight="1" spans="1:14">
      <c r="A13" s="2"/>
      <c r="B13" t="str">
        <f>CONCATENATE(ALMACEN!A13,CREDITO!A18,CONTABILIDAD!A180,AUDITORIA!A9,SISTEMAS!A1035)</f>
        <v>CREDITO</v>
      </c>
      <c r="C13" t="s">
        <v>49</v>
      </c>
      <c r="D13" t="s">
        <v>69</v>
      </c>
      <c r="E13" t="s">
        <v>70</v>
      </c>
      <c r="F13" t="s">
        <v>17</v>
      </c>
      <c r="G13" t="s">
        <v>71</v>
      </c>
      <c r="H13" t="s">
        <v>53</v>
      </c>
      <c r="I13" s="2" t="s">
        <v>72</v>
      </c>
      <c r="J13" t="s">
        <v>55</v>
      </c>
      <c r="K13" t="s">
        <v>56</v>
      </c>
      <c r="M13"/>
      <c r="N13"/>
    </row>
    <row r="14" customHeight="1" spans="1:14">
      <c r="A14" s="2"/>
      <c r="B14" t="str">
        <f>CONCATENATE(ALMACEN!A14,CREDITO!A17,CONTABILIDAD!A181,AUDITORIA!A8,SISTEMAS!A1036)</f>
        <v>CREDITO</v>
      </c>
      <c r="C14" t="s">
        <v>49</v>
      </c>
      <c r="D14" t="s">
        <v>73</v>
      </c>
      <c r="E14" t="s">
        <v>74</v>
      </c>
      <c r="F14" t="s">
        <v>17</v>
      </c>
      <c r="G14" t="s">
        <v>75</v>
      </c>
      <c r="H14" t="s">
        <v>53</v>
      </c>
      <c r="I14" s="2" t="s">
        <v>72</v>
      </c>
      <c r="J14" t="s">
        <v>55</v>
      </c>
      <c r="K14" t="s">
        <v>56</v>
      </c>
      <c r="M14"/>
      <c r="N14"/>
    </row>
    <row r="15" customHeight="1" spans="1:14">
      <c r="A15" s="2"/>
      <c r="B15" t="str">
        <f>CONCATENATE(ALMACEN!A15,CREDITO!A16,CONTABILIDAD!A182,AUDITORIA!A7,SISTEMAS!A1037)</f>
        <v>CREDITO</v>
      </c>
      <c r="C15" t="s">
        <v>49</v>
      </c>
      <c r="D15" t="s">
        <v>76</v>
      </c>
      <c r="E15" t="s">
        <v>77</v>
      </c>
      <c r="F15" t="s">
        <v>17</v>
      </c>
      <c r="G15" t="s">
        <v>78</v>
      </c>
      <c r="H15" t="s">
        <v>53</v>
      </c>
      <c r="I15" s="2" t="s">
        <v>72</v>
      </c>
      <c r="J15" t="s">
        <v>55</v>
      </c>
      <c r="K15" t="s">
        <v>56</v>
      </c>
      <c r="M15"/>
      <c r="N15"/>
    </row>
    <row r="16" customHeight="1" spans="1:14">
      <c r="A16" s="2"/>
      <c r="B16" t="str">
        <f>CONCATENATE(ALMACEN!A16,CREDITO!A15,CONTABILIDAD!A183,AUDITORIA!A6,SISTEMAS!A1038)</f>
        <v>CREDITO</v>
      </c>
      <c r="C16" t="s">
        <v>49</v>
      </c>
      <c r="D16" t="s">
        <v>79</v>
      </c>
      <c r="E16" t="s">
        <v>80</v>
      </c>
      <c r="F16" t="s">
        <v>17</v>
      </c>
      <c r="G16" t="s">
        <v>81</v>
      </c>
      <c r="H16" t="s">
        <v>53</v>
      </c>
      <c r="I16" s="2" t="s">
        <v>72</v>
      </c>
      <c r="J16" t="s">
        <v>55</v>
      </c>
      <c r="K16" t="s">
        <v>56</v>
      </c>
      <c r="M16"/>
      <c r="N16"/>
    </row>
    <row r="17" customHeight="1" spans="1:14">
      <c r="A17" s="2" t="s">
        <v>82</v>
      </c>
      <c r="B17" t="str">
        <f>CONCATENATE(ALMACEN!A17,CREDITO!A13,CONTABILIDAD!A191,AUDITORIA!A5,SISTEMAS!A1039)</f>
        <v>COBRANZA</v>
      </c>
      <c r="C17" t="s">
        <v>49</v>
      </c>
      <c r="D17" t="s">
        <v>83</v>
      </c>
      <c r="E17" t="s">
        <v>84</v>
      </c>
      <c r="F17" t="s">
        <v>85</v>
      </c>
      <c r="G17" t="s">
        <v>86</v>
      </c>
      <c r="H17" t="s">
        <v>53</v>
      </c>
      <c r="I17" s="2" t="s">
        <v>72</v>
      </c>
      <c r="J17" t="s">
        <v>55</v>
      </c>
      <c r="K17" t="s">
        <v>56</v>
      </c>
      <c r="L17" s="2" t="s">
        <v>87</v>
      </c>
      <c r="M17" s="4"/>
      <c r="N17" s="4"/>
    </row>
    <row r="18" customHeight="1" spans="1:14">
      <c r="A18" s="2"/>
      <c r="B18" t="str">
        <f>CONCATENATE(ALMACEN!A18,CREDITO!A12,CONTABILIDAD!A192,AUDITORIA!A4,SISTEMAS!A1040)</f>
        <v>CREDITO</v>
      </c>
      <c r="C18" t="s">
        <v>49</v>
      </c>
      <c r="D18" t="s">
        <v>88</v>
      </c>
      <c r="E18" t="s">
        <v>89</v>
      </c>
      <c r="F18" t="s">
        <v>17</v>
      </c>
      <c r="G18" t="s">
        <v>90</v>
      </c>
      <c r="H18" t="s">
        <v>53</v>
      </c>
      <c r="I18" s="2" t="s">
        <v>72</v>
      </c>
      <c r="J18" t="s">
        <v>55</v>
      </c>
      <c r="K18" t="s">
        <v>56</v>
      </c>
      <c r="M18"/>
      <c r="N18"/>
    </row>
    <row r="19" customHeight="1" spans="1:14">
      <c r="A19" s="2"/>
      <c r="B19" t="str">
        <f>CONCATENATE(ALMACEN!A19,CREDITO!A11,CONTABILIDAD!A193,AUDITORIA!A3,SISTEMAS!A1041)</f>
        <v>CREDITO</v>
      </c>
      <c r="C19" t="s">
        <v>49</v>
      </c>
      <c r="D19" t="s">
        <v>91</v>
      </c>
      <c r="E19" t="s">
        <v>92</v>
      </c>
      <c r="F19" t="s">
        <v>17</v>
      </c>
      <c r="G19" t="s">
        <v>93</v>
      </c>
      <c r="H19" t="s">
        <v>53</v>
      </c>
      <c r="I19" s="2" t="s">
        <v>72</v>
      </c>
      <c r="J19" t="s">
        <v>55</v>
      </c>
      <c r="K19" t="s">
        <v>56</v>
      </c>
      <c r="M19"/>
      <c r="N19"/>
    </row>
    <row r="20" customHeight="1" spans="1:14">
      <c r="A20" s="2" t="s">
        <v>82</v>
      </c>
      <c r="B20" t="str">
        <f>CONCATENATE(ALMACEN!A20,CREDITO!A10,CONTABILIDAD!A194,AUDITORIA!A2,SISTEMAS!A1042)</f>
        <v>COBRANZA</v>
      </c>
      <c r="C20" t="s">
        <v>49</v>
      </c>
      <c r="D20" t="s">
        <v>94</v>
      </c>
      <c r="E20" t="s">
        <v>95</v>
      </c>
      <c r="F20" t="s">
        <v>17</v>
      </c>
      <c r="G20" t="s">
        <v>96</v>
      </c>
      <c r="H20" t="s">
        <v>53</v>
      </c>
      <c r="I20" s="2" t="s">
        <v>72</v>
      </c>
      <c r="J20" t="s">
        <v>55</v>
      </c>
      <c r="K20" t="s">
        <v>56</v>
      </c>
      <c r="L20" s="2" t="s">
        <v>97</v>
      </c>
      <c r="M20" s="4"/>
      <c r="N20" s="4"/>
    </row>
    <row r="21" spans="1:14">
      <c r="A21"/>
      <c r="B21" t="str">
        <f>CONCATENATE(ALMACEN!A21,COMPRAS!A56,CREDITO!A41,VENTAS!A41,COBRANZA!A5,CONTABILIDAD!A89,AUDITORIA!A24,RH!A18,PUBLICIDAD!A4,SISTEMAS!A417)</f>
        <v>CONTABILIDAD</v>
      </c>
      <c r="C21" t="s">
        <v>98</v>
      </c>
      <c r="D21" t="s">
        <v>98</v>
      </c>
      <c r="E21" t="s">
        <v>99</v>
      </c>
      <c r="F21" t="s">
        <v>17</v>
      </c>
      <c r="G21" t="s">
        <v>100</v>
      </c>
      <c r="H21" t="s">
        <v>101</v>
      </c>
      <c r="I21" s="1" t="s">
        <v>20</v>
      </c>
      <c r="J21" t="s">
        <v>21</v>
      </c>
      <c r="K21" t="s">
        <v>22</v>
      </c>
      <c r="M21"/>
      <c r="N21"/>
    </row>
    <row r="22" customHeight="1" spans="1:16">
      <c r="A22" s="2" t="s">
        <v>33</v>
      </c>
      <c r="B22" t="str">
        <f>CONCATENATE(ALMACEN!A22,CREDITO!A42,COBRANZA!A6,CONTABILIDAD!A88,AUDITORIA!A25,RH!A17,SISTEMAS!A425)</f>
        <v>ALMACEN</v>
      </c>
      <c r="C22" t="s">
        <v>102</v>
      </c>
      <c r="D22" t="s">
        <v>102</v>
      </c>
      <c r="E22" t="s">
        <v>103</v>
      </c>
      <c r="F22" t="s">
        <v>17</v>
      </c>
      <c r="G22" t="s">
        <v>104</v>
      </c>
      <c r="H22" t="s">
        <v>105</v>
      </c>
      <c r="I22" s="2" t="s">
        <v>27</v>
      </c>
      <c r="J22" t="s">
        <v>21</v>
      </c>
      <c r="K22" t="s">
        <v>22</v>
      </c>
      <c r="L22" s="2" t="s">
        <v>106</v>
      </c>
      <c r="M22" s="2" t="s">
        <v>107</v>
      </c>
      <c r="N22" s="2" t="s">
        <v>39</v>
      </c>
      <c r="O22" t="str">
        <f t="shared" ref="O22:O34" si="0">CONCATENATE("Acceso: ",D22,"~Menu: ",E22,"~Perfil: ",K22,"~Usuario: ",J22,"~ClaveAccion: ",G22,"~TipoAccion: ",F22,"~Riesgo: ",I22)</f>
        <v>Acceso: Mov.Embarque~Menu: Procesos|Embarques~Perfil: GERAD_GERA~Usuario: GERAD00001~ClaveAccion: Embarque.frm~TipoAccion: Formas~Riesgo: ALTO</v>
      </c>
      <c r="P22" t="str">
        <f t="shared" ref="P22:P34" si="1">CONCATENATE("('",B22,"','",C22,"','",D22,"','",E22,"','",F22,"','",G22,"','",H22,"','",I22,"','",J22,"','",K22,"','",L22,"','",M22,"'),")</f>
        <v>('ALMACEN','Mov.Embarque','Mov.Embarque','Procesos|Embarques','Formas','Embarque.frm','ALMACEN, CREDITO, COBRANZA, CONTABILIDAD, AUDITORIA, RH, SISTEMAS','ALTO','GERAD00001','GERAD_GERA','EMBARQUES','Edson H. Parra'),</v>
      </c>
    </row>
    <row r="23" customHeight="1" spans="1:16">
      <c r="A23" s="2" t="s">
        <v>33</v>
      </c>
      <c r="B23" t="str">
        <f>CONCATENATE(ALMACEN!A23,SISTEMAS!A427)</f>
        <v>ALMACEN</v>
      </c>
      <c r="C23" t="s">
        <v>108</v>
      </c>
      <c r="D23" t="s">
        <v>109</v>
      </c>
      <c r="E23" t="s">
        <v>110</v>
      </c>
      <c r="F23" t="s">
        <v>17</v>
      </c>
      <c r="G23" t="s">
        <v>111</v>
      </c>
      <c r="H23" t="s">
        <v>112</v>
      </c>
      <c r="I23" s="2" t="s">
        <v>54</v>
      </c>
      <c r="J23" t="s">
        <v>21</v>
      </c>
      <c r="K23" t="s">
        <v>22</v>
      </c>
      <c r="L23" s="2" t="s">
        <v>106</v>
      </c>
      <c r="M23" s="2" t="s">
        <v>107</v>
      </c>
      <c r="N23" s="2" t="s">
        <v>113</v>
      </c>
      <c r="O23" t="str">
        <f t="shared" si="0"/>
        <v>Acceso: Config.Embarque|Acciones~Menu: Configurar|Embarques|Acciones~Perfil: GERAD_GERA~Usuario: GERAD00001~ClaveAccion: EmbarqueAccion.frm~TipoAccion: Formas~Riesgo: NULO</v>
      </c>
      <c r="P23" t="str">
        <f t="shared" si="1"/>
        <v>('ALMACEN','Config.Embarque','Config.Embarque|Acciones','Configurar|Embarques|Acciones','Formas','EmbarqueAccion.frm','ALMACEN, SISTEMAS','NULO','GERAD00001','GERAD_GERA','EMBARQUES','Edson H. Parra'),</v>
      </c>
    </row>
    <row r="24" customHeight="1" spans="1:16">
      <c r="A24" s="2" t="s">
        <v>33</v>
      </c>
      <c r="B24" t="str">
        <f>CONCATENATE(ALMACEN!A24,SISTEMAS!A426)</f>
        <v>ALMACEN</v>
      </c>
      <c r="C24" t="s">
        <v>108</v>
      </c>
      <c r="D24" t="s">
        <v>114</v>
      </c>
      <c r="E24" t="s">
        <v>115</v>
      </c>
      <c r="F24" t="s">
        <v>17</v>
      </c>
      <c r="G24" t="s">
        <v>116</v>
      </c>
      <c r="H24" t="s">
        <v>112</v>
      </c>
      <c r="I24" s="2" t="s">
        <v>54</v>
      </c>
      <c r="J24" t="s">
        <v>21</v>
      </c>
      <c r="K24" t="s">
        <v>22</v>
      </c>
      <c r="L24" s="2" t="s">
        <v>106</v>
      </c>
      <c r="M24" s="2" t="s">
        <v>107</v>
      </c>
      <c r="N24" s="2" t="s">
        <v>113</v>
      </c>
      <c r="O24" t="str">
        <f t="shared" si="0"/>
        <v>Acceso: Config.Embarque|EmbarqueEstado~Menu: Configurar|Embarques|Estados~Perfil: GERAD_GERA~Usuario: GERAD00001~ClaveAccion: EmbarqueEstado.frm~TipoAccion: Formas~Riesgo: NULO</v>
      </c>
      <c r="P24" t="str">
        <f t="shared" si="1"/>
        <v>('ALMACEN','Config.Embarque','Config.Embarque|EmbarqueEstado','Configurar|Embarques|Estados','Formas','EmbarqueEstado.frm','ALMACEN, SISTEMAS','NULO','GERAD00001','GERAD_GERA','EMBARQUES','Edson H. Parra'),</v>
      </c>
    </row>
    <row r="25" customHeight="1" spans="1:16">
      <c r="A25" s="2" t="s">
        <v>33</v>
      </c>
      <c r="B25" t="str">
        <f>CONCATENATE(ALMACEN!A25,SISTEMAS!A431)</f>
        <v>ALMACEN</v>
      </c>
      <c r="C25" t="s">
        <v>108</v>
      </c>
      <c r="D25" t="s">
        <v>117</v>
      </c>
      <c r="E25" t="s">
        <v>118</v>
      </c>
      <c r="F25" t="s">
        <v>17</v>
      </c>
      <c r="G25" t="s">
        <v>119</v>
      </c>
      <c r="H25" t="s">
        <v>112</v>
      </c>
      <c r="I25" s="2" t="s">
        <v>54</v>
      </c>
      <c r="J25" t="s">
        <v>21</v>
      </c>
      <c r="K25" t="s">
        <v>22</v>
      </c>
      <c r="L25" s="2" t="s">
        <v>106</v>
      </c>
      <c r="M25" s="2" t="s">
        <v>107</v>
      </c>
      <c r="N25" s="2" t="s">
        <v>120</v>
      </c>
      <c r="O25" t="str">
        <f t="shared" si="0"/>
        <v>Acceso: Config.Embarque|Ruta~Menu: Configurar|Embarques|Rutas~Perfil: GERAD_GERA~Usuario: GERAD00001~ClaveAccion: Ruta.frm~TipoAccion: Formas~Riesgo: NULO</v>
      </c>
      <c r="P25" t="str">
        <f t="shared" si="1"/>
        <v>('ALMACEN','Config.Embarque','Config.Embarque|Ruta','Configurar|Embarques|Rutas','Formas','Ruta.frm','ALMACEN, SISTEMAS','NULO','GERAD00001','GERAD_GERA','EMBARQUES','Edson H. Parra'),</v>
      </c>
    </row>
    <row r="26" customHeight="1" spans="1:16">
      <c r="A26" s="2" t="s">
        <v>33</v>
      </c>
      <c r="B26" t="str">
        <f>CONCATENATE(ALMACEN!A26,SISTEMAS!A430)</f>
        <v>ALMACEN</v>
      </c>
      <c r="C26" t="s">
        <v>108</v>
      </c>
      <c r="D26" t="s">
        <v>121</v>
      </c>
      <c r="E26" t="s">
        <v>122</v>
      </c>
      <c r="F26" t="s">
        <v>17</v>
      </c>
      <c r="G26" t="s">
        <v>123</v>
      </c>
      <c r="H26" t="s">
        <v>112</v>
      </c>
      <c r="I26" s="2" t="s">
        <v>54</v>
      </c>
      <c r="J26" t="s">
        <v>21</v>
      </c>
      <c r="K26" t="s">
        <v>22</v>
      </c>
      <c r="L26" s="2" t="s">
        <v>106</v>
      </c>
      <c r="M26" s="2" t="s">
        <v>107</v>
      </c>
      <c r="N26" s="2" t="s">
        <v>113</v>
      </c>
      <c r="O26" t="str">
        <f t="shared" si="0"/>
        <v>Acceso: Config.Embarque|Zona~Menu: Configurar|Embarques|Zonas~Perfil: GERAD_GERA~Usuario: GERAD00001~ClaveAccion: Zona.frm~TipoAccion: Formas~Riesgo: NULO</v>
      </c>
      <c r="P26" t="str">
        <f t="shared" si="1"/>
        <v>('ALMACEN','Config.Embarque','Config.Embarque|Zona','Configurar|Embarques|Zonas','Formas','Zona.frm','ALMACEN, SISTEMAS','NULO','GERAD00001','GERAD_GERA','EMBARQUES','Edson H. Parra'),</v>
      </c>
    </row>
    <row r="27" customHeight="1" spans="1:16">
      <c r="A27" s="2" t="s">
        <v>33</v>
      </c>
      <c r="B27" t="str">
        <f>CONCATENATE(ALMACEN!A27,SISTEMAS!A429)</f>
        <v>ALMACEN</v>
      </c>
      <c r="C27" t="s">
        <v>108</v>
      </c>
      <c r="D27" t="s">
        <v>124</v>
      </c>
      <c r="E27" t="s">
        <v>125</v>
      </c>
      <c r="F27" t="s">
        <v>17</v>
      </c>
      <c r="G27" t="s">
        <v>126</v>
      </c>
      <c r="H27" t="s">
        <v>112</v>
      </c>
      <c r="I27" s="2" t="s">
        <v>54</v>
      </c>
      <c r="J27" t="s">
        <v>21</v>
      </c>
      <c r="K27" t="s">
        <v>22</v>
      </c>
      <c r="L27" s="2" t="s">
        <v>106</v>
      </c>
      <c r="M27" s="2" t="s">
        <v>107</v>
      </c>
      <c r="N27" s="2" t="s">
        <v>113</v>
      </c>
      <c r="O27" t="str">
        <f t="shared" si="0"/>
        <v>Acceso: Config.Embarque|FormaEnvio~Menu: Configurar|Embarques|Formas de Envío~Perfil: GERAD_GERA~Usuario: GERAD00001~ClaveAccion: FormaEnvio.frm~TipoAccion: Formas~Riesgo: NULO</v>
      </c>
      <c r="P27" t="str">
        <f t="shared" si="1"/>
        <v>('ALMACEN','Config.Embarque','Config.Embarque|FormaEnvio','Configurar|Embarques|Formas de Envío','Formas','FormaEnvio.frm','ALMACEN, SISTEMAS','NULO','GERAD00001','GERAD_GERA','EMBARQUES','Edson H. Parra'),</v>
      </c>
    </row>
    <row r="28" customHeight="1" spans="1:16">
      <c r="A28" s="2" t="s">
        <v>33</v>
      </c>
      <c r="B28" t="str">
        <f>CONCATENATE(ALMACEN!A28,SISTEMAS!A428)</f>
        <v>ALMACEN</v>
      </c>
      <c r="C28" t="s">
        <v>108</v>
      </c>
      <c r="D28" t="s">
        <v>127</v>
      </c>
      <c r="E28" t="s">
        <v>128</v>
      </c>
      <c r="F28" t="s">
        <v>17</v>
      </c>
      <c r="G28" t="s">
        <v>129</v>
      </c>
      <c r="H28" t="s">
        <v>112</v>
      </c>
      <c r="I28" s="2" t="s">
        <v>54</v>
      </c>
      <c r="J28" t="s">
        <v>21</v>
      </c>
      <c r="K28" t="s">
        <v>22</v>
      </c>
      <c r="L28" s="2" t="s">
        <v>106</v>
      </c>
      <c r="M28" s="2" t="s">
        <v>107</v>
      </c>
      <c r="N28" s="2" t="s">
        <v>120</v>
      </c>
      <c r="O28" t="str">
        <f t="shared" si="0"/>
        <v>Acceso: Config.Embarque|Vehiculo~Menu: Configurar|Embarques|Vehiculos~Perfil: GERAD_GERA~Usuario: GERAD00001~ClaveAccion: Vehiculo.frm~TipoAccion: Formas~Riesgo: NULO</v>
      </c>
      <c r="P28" t="str">
        <f t="shared" si="1"/>
        <v>('ALMACEN','Config.Embarque','Config.Embarque|Vehiculo','Configurar|Embarques|Vehiculos','Formas','Vehiculo.frm','ALMACEN, SISTEMAS','NULO','GERAD00001','GERAD_GERA','EMBARQUES','Edson H. Parra'),</v>
      </c>
    </row>
    <row r="29" customHeight="1" spans="1:16">
      <c r="A29" s="2" t="s">
        <v>33</v>
      </c>
      <c r="B29" t="str">
        <f>CONCATENATE(ALMACEN!A29,SISTEMAS!A717)</f>
        <v>ALMACEN</v>
      </c>
      <c r="C29" t="s">
        <v>108</v>
      </c>
      <c r="D29" t="s">
        <v>130</v>
      </c>
      <c r="E29" t="s">
        <v>131</v>
      </c>
      <c r="F29" t="s">
        <v>17</v>
      </c>
      <c r="G29" t="s">
        <v>132</v>
      </c>
      <c r="H29" t="s">
        <v>112</v>
      </c>
      <c r="I29" s="2" t="s">
        <v>54</v>
      </c>
      <c r="J29" t="s">
        <v>21</v>
      </c>
      <c r="K29" t="s">
        <v>22</v>
      </c>
      <c r="L29" s="2" t="s">
        <v>106</v>
      </c>
      <c r="M29" s="2" t="s">
        <v>107</v>
      </c>
      <c r="N29" s="2" t="s">
        <v>113</v>
      </c>
      <c r="O29" t="str">
        <f t="shared" si="0"/>
        <v>Acceso: Config.Embarque|Causas~Menu: Configurar|Embarques|Causas~Perfil: GERAD_GERA~Usuario: GERAD00001~ClaveAccion: Causa.frm~TipoAccion: Formas~Riesgo: NULO</v>
      </c>
      <c r="P29" t="str">
        <f t="shared" si="1"/>
        <v>('ALMACEN','Config.Embarque','Config.Embarque|Causas','Configurar|Embarques|Causas','Formas','Causa.frm','ALMACEN, SISTEMAS','NULO','GERAD00001','GERAD_GERA','EMBARQUES','Edson H. Parra'),</v>
      </c>
    </row>
    <row r="30" customHeight="1" spans="1:16">
      <c r="A30" s="2" t="s">
        <v>33</v>
      </c>
      <c r="B30" t="str">
        <f>CONCATENATE(ALMACEN!A30,SISTEMAS!A716)</f>
        <v>ALMACEN</v>
      </c>
      <c r="C30" t="s">
        <v>108</v>
      </c>
      <c r="D30" t="s">
        <v>133</v>
      </c>
      <c r="E30" t="s">
        <v>134</v>
      </c>
      <c r="F30" t="s">
        <v>17</v>
      </c>
      <c r="G30" t="s">
        <v>135</v>
      </c>
      <c r="H30" t="s">
        <v>112</v>
      </c>
      <c r="I30" s="2" t="s">
        <v>54</v>
      </c>
      <c r="J30" t="s">
        <v>21</v>
      </c>
      <c r="K30" t="s">
        <v>22</v>
      </c>
      <c r="L30" s="2" t="s">
        <v>106</v>
      </c>
      <c r="M30" s="2" t="s">
        <v>107</v>
      </c>
      <c r="N30" s="2" t="s">
        <v>113</v>
      </c>
      <c r="O30" t="str">
        <f t="shared" si="0"/>
        <v>Acceso: Config.Embarque|Tarifas~Menu: Configurar|Embarques|Tarifas~Perfil: GERAD_GERA~Usuario: GERAD00001~ClaveAccion: EmbarqueTarifa.frm~TipoAccion: Formas~Riesgo: NULO</v>
      </c>
      <c r="P30" t="str">
        <f t="shared" si="1"/>
        <v>('ALMACEN','Config.Embarque','Config.Embarque|Tarifas','Configurar|Embarques|Tarifas','Formas','EmbarqueTarifa.frm','ALMACEN, SISTEMAS','NULO','GERAD00001','GERAD_GERA','EMBARQUES','Edson H. Parra'),</v>
      </c>
    </row>
    <row r="31" customHeight="1" spans="1:16">
      <c r="A31" s="2" t="s">
        <v>33</v>
      </c>
      <c r="B31" t="str">
        <f>CONCATENATE(ALMACEN!A31,SISTEMAS!A713)</f>
        <v>ALMACEN</v>
      </c>
      <c r="C31" t="s">
        <v>108</v>
      </c>
      <c r="D31" t="s">
        <v>136</v>
      </c>
      <c r="E31" t="s">
        <v>137</v>
      </c>
      <c r="F31" t="s">
        <v>17</v>
      </c>
      <c r="G31" t="s">
        <v>138</v>
      </c>
      <c r="H31" t="s">
        <v>112</v>
      </c>
      <c r="I31" s="2" t="s">
        <v>54</v>
      </c>
      <c r="J31" t="s">
        <v>21</v>
      </c>
      <c r="K31" t="s">
        <v>22</v>
      </c>
      <c r="L31" s="2" t="s">
        <v>106</v>
      </c>
      <c r="M31" s="2" t="s">
        <v>107</v>
      </c>
      <c r="N31" s="2" t="s">
        <v>113</v>
      </c>
      <c r="O31" t="str">
        <f t="shared" si="0"/>
        <v>Acceso: Config.Embarque|CosteoFleteMAVI|CosteoFleteMAVI~Menu: Configurar|Embarques|Costeo de Flete|Costeo Flete Parametros~Perfil: GERAD_GERA~Usuario: GERAD00001~ClaveAccion: CosteoFleteMayoreoMAVI.frm~TipoAccion: Formas~Riesgo: NULO</v>
      </c>
      <c r="P31" t="str">
        <f t="shared" si="1"/>
        <v>('ALMACEN','Config.Embarque','Config.Embarque|CosteoFleteMAVI|CosteoFleteMAVI','Configurar|Embarques|Costeo de Flete|Costeo Flete Parametros','Formas','CosteoFleteMayoreoMAVI.frm','ALMACEN, SISTEMAS','NULO','GERAD00001','GERAD_GERA','EMBARQUES','Edson H. Parra'),</v>
      </c>
    </row>
    <row r="32" customHeight="1" spans="1:16">
      <c r="A32" s="2" t="s">
        <v>33</v>
      </c>
      <c r="B32" t="str">
        <f>CONCATENATE(ALMACEN!A32,SISTEMAS!A712)</f>
        <v>ALMACEN</v>
      </c>
      <c r="C32" t="s">
        <v>108</v>
      </c>
      <c r="D32" t="s">
        <v>139</v>
      </c>
      <c r="E32" t="s">
        <v>140</v>
      </c>
      <c r="F32" t="s">
        <v>17</v>
      </c>
      <c r="G32" t="s">
        <v>141</v>
      </c>
      <c r="H32" t="s">
        <v>112</v>
      </c>
      <c r="I32" s="2" t="s">
        <v>54</v>
      </c>
      <c r="J32" t="s">
        <v>21</v>
      </c>
      <c r="K32" t="s">
        <v>22</v>
      </c>
      <c r="L32" s="2" t="s">
        <v>106</v>
      </c>
      <c r="M32" s="2" t="s">
        <v>107</v>
      </c>
      <c r="N32" s="2" t="s">
        <v>113</v>
      </c>
      <c r="O32" t="str">
        <f t="shared" si="0"/>
        <v>Acceso: Config.Embarque|CosteoFleteMAVI|ConceptoxRubro~Menu: Configurar|Embarques|Costeo de Flete|Concepto por Rubro~Perfil: GERAD_GERA~Usuario: GERAD00001~ClaveAccion: ConceptoPorRubroMAVI.frm~TipoAccion: Formas~Riesgo: NULO</v>
      </c>
      <c r="P32" t="str">
        <f t="shared" si="1"/>
        <v>('ALMACEN','Config.Embarque','Config.Embarque|CosteoFleteMAVI|ConceptoxRubro','Configurar|Embarques|Costeo de Flete|Concepto por Rubro','Formas','ConceptoPorRubroMAVI.frm','ALMACEN, SISTEMAS','NULO','GERAD00001','GERAD_GERA','EMBARQUES','Edson H. Parra'),</v>
      </c>
    </row>
    <row r="33" customHeight="1" spans="1:16">
      <c r="A33" s="2" t="s">
        <v>33</v>
      </c>
      <c r="B33" t="str">
        <f>CONCATENATE(ALMACEN!A33,CONTABILIDAD!A120,AUDITORIA!A21,SISTEMAS!A724)</f>
        <v>ALMACEN</v>
      </c>
      <c r="C33" t="s">
        <v>142</v>
      </c>
      <c r="D33" t="s">
        <v>142</v>
      </c>
      <c r="E33" t="s">
        <v>143</v>
      </c>
      <c r="F33" t="s">
        <v>17</v>
      </c>
      <c r="G33" t="s">
        <v>144</v>
      </c>
      <c r="H33" t="s">
        <v>145</v>
      </c>
      <c r="I33" s="2" t="s">
        <v>54</v>
      </c>
      <c r="J33" t="s">
        <v>21</v>
      </c>
      <c r="K33" t="s">
        <v>22</v>
      </c>
      <c r="M33" s="1" t="s">
        <v>38</v>
      </c>
      <c r="N33" s="1" t="s">
        <v>146</v>
      </c>
      <c r="O33" t="str">
        <f t="shared" si="0"/>
        <v>Acceso: Cta.ActivoF~Menu: Cuentas|Activos Fijos~Perfil: GERAD_GERA~Usuario: GERAD00001~ClaveAccion: ActivoF.frm~TipoAccion: Formas~Riesgo: NULO</v>
      </c>
      <c r="P33" t="str">
        <f t="shared" si="1"/>
        <v>('ALMACEN','Cta.ActivoF','Cta.ActivoF','Cuentas|Activos Fijos','Formas','ActivoF.frm','ALMACEN, CONTABILIDAD, AUDITORIA, SISTEMAS','NULO','GERAD00001','GERAD_GERA','','Alma R. Bolaños'),</v>
      </c>
    </row>
    <row r="34" customHeight="1" spans="1:16">
      <c r="A34" s="2" t="s">
        <v>33</v>
      </c>
      <c r="B34" t="str">
        <f>CONCATENATE(ALMACEN!A34,CONTABILIDAD!A124,AUDITORIA!A20,RH!A20,SISTEMAS!A723)</f>
        <v>ALMACEN</v>
      </c>
      <c r="C34" t="s">
        <v>147</v>
      </c>
      <c r="D34" t="s">
        <v>147</v>
      </c>
      <c r="E34" t="s">
        <v>148</v>
      </c>
      <c r="F34" t="s">
        <v>17</v>
      </c>
      <c r="G34" t="s">
        <v>149</v>
      </c>
      <c r="H34" t="s">
        <v>150</v>
      </c>
      <c r="I34" s="1" t="s">
        <v>27</v>
      </c>
      <c r="J34" t="s">
        <v>21</v>
      </c>
      <c r="K34" t="s">
        <v>22</v>
      </c>
      <c r="L34" s="1" t="s">
        <v>151</v>
      </c>
      <c r="M34" s="1" t="s">
        <v>152</v>
      </c>
      <c r="N34" s="1" t="s">
        <v>39</v>
      </c>
      <c r="O34" t="str">
        <f t="shared" si="0"/>
        <v>Acceso: Mov.ActivoFijo~Menu: Procesos|Activos Fijos~Perfil: GERAD_GERA~Usuario: GERAD00001~ClaveAccion: ActivoFijo.frm~TipoAccion: Formas~Riesgo: ALTO</v>
      </c>
      <c r="P34" t="str">
        <f t="shared" si="1"/>
        <v>('ALMACEN','Mov.ActivoFijo','Mov.ActivoFijo','Procesos|Activos Fijos','Formas','ActivoFijo.frm','ALMACEN, CONTABILIDAD, AUDITORIA, RH, SISTEMAS','ALTO','GERAD00001','GERAD_GERA','INVENTARIOS','Brenda G. Bonales'),</v>
      </c>
    </row>
    <row r="35" customHeight="1" spans="1:14">
      <c r="A35" t="s">
        <v>33</v>
      </c>
      <c r="B35" t="str">
        <f>CONCATENATE(ALMACEN!A35,SISTEMAS!A733)</f>
        <v>ALMACEN</v>
      </c>
      <c r="C35" t="s">
        <v>153</v>
      </c>
      <c r="D35" t="s">
        <v>153</v>
      </c>
      <c r="E35" t="s">
        <v>154</v>
      </c>
      <c r="F35" t="s">
        <v>85</v>
      </c>
      <c r="G35" t="s">
        <v>155</v>
      </c>
      <c r="H35" t="s">
        <v>112</v>
      </c>
      <c r="I35" s="2" t="s">
        <v>72</v>
      </c>
      <c r="J35" t="s">
        <v>156</v>
      </c>
      <c r="K35" t="s">
        <v>156</v>
      </c>
      <c r="M35"/>
      <c r="N35"/>
    </row>
    <row r="36" customHeight="1" spans="1:16">
      <c r="A36" s="2" t="s">
        <v>33</v>
      </c>
      <c r="B36" t="str">
        <f>CONCATENATE(ALMACEN!A36,VENTAS!A42,AUDITORIA!A22,SISTEMAS!A830)</f>
        <v>ALMACEN</v>
      </c>
      <c r="C36" t="s">
        <v>157</v>
      </c>
      <c r="D36" t="s">
        <v>157</v>
      </c>
      <c r="E36" t="s">
        <v>158</v>
      </c>
      <c r="F36" t="s">
        <v>17</v>
      </c>
      <c r="G36" t="s">
        <v>159</v>
      </c>
      <c r="H36" t="s">
        <v>160</v>
      </c>
      <c r="I36" s="2" t="s">
        <v>48</v>
      </c>
      <c r="J36" t="s">
        <v>21</v>
      </c>
      <c r="K36" t="s">
        <v>22</v>
      </c>
      <c r="L36" s="1" t="s">
        <v>161</v>
      </c>
      <c r="M36" s="1" t="s">
        <v>107</v>
      </c>
      <c r="N36" s="1" t="s">
        <v>120</v>
      </c>
      <c r="O36" t="str">
        <f>CONCATENATE("Acceso: ",D36,"~Menu: ",E36,"~Perfil: ",K36,"~Usuario: ",J36,"~ClaveAccion: ",G36,"~TipoAccion: ",F36,"~Riesgo: ",I36)</f>
        <v>Acceso: Mov.AtnClientes~Menu: Procesos|Atención Clientes~Perfil: GERAD_GERA~Usuario: GERAD00001~ClaveAccion: Soporte.frm~TipoAccion: Formas~Riesgo: BAJO</v>
      </c>
      <c r="P36" t="str">
        <f>CONCATENATE("('",B36,"','",C36,"','",D36,"','",E36,"','",F36,"','",G36,"','",H36,"','",I36,"','",J36,"','",K36,"','",L36,"','",M36,"'),")</f>
        <v>('ALMACEN','Mov.AtnClientes','Mov.AtnClientes','Procesos|Atención Clientes','Formas','Soporte.frm','ALMACEN, VENTAS, AUDITORIA, SISTEMAS','BAJO','GERAD00001','GERAD_GERA','SERVICIOS','Edson H. Parra'),</v>
      </c>
    </row>
    <row r="37" customHeight="1" spans="1:14">
      <c r="A37" s="2"/>
      <c r="B37" t="str">
        <f>CONCATENATE(ALMACEN!A37,CONTABILIDAD!A110,SISTEMAS!A841)</f>
        <v>CONTABILIDAD</v>
      </c>
      <c r="C37" t="s">
        <v>162</v>
      </c>
      <c r="D37" t="s">
        <v>162</v>
      </c>
      <c r="E37" t="s">
        <v>163</v>
      </c>
      <c r="F37" t="s">
        <v>17</v>
      </c>
      <c r="G37" t="s">
        <v>164</v>
      </c>
      <c r="H37" t="s">
        <v>165</v>
      </c>
      <c r="I37" s="2" t="s">
        <v>166</v>
      </c>
      <c r="J37" t="s">
        <v>55</v>
      </c>
      <c r="K37" t="s">
        <v>56</v>
      </c>
      <c r="L37" s="2" t="s">
        <v>167</v>
      </c>
      <c r="M37" s="4"/>
      <c r="N37" s="4"/>
    </row>
    <row r="38" customHeight="1" spans="1:16">
      <c r="A38" s="1" t="s">
        <v>33</v>
      </c>
      <c r="B38" t="str">
        <f>CONCATENATE(ALMACEN!A38,SISTEMAS!A839)</f>
        <v>ALMACEN</v>
      </c>
      <c r="C38" t="s">
        <v>168</v>
      </c>
      <c r="D38" t="s">
        <v>168</v>
      </c>
      <c r="E38" t="s">
        <v>169</v>
      </c>
      <c r="F38" t="s">
        <v>17</v>
      </c>
      <c r="G38" t="s">
        <v>159</v>
      </c>
      <c r="H38" t="s">
        <v>112</v>
      </c>
      <c r="I38" s="1" t="s">
        <v>72</v>
      </c>
      <c r="J38" t="s">
        <v>170</v>
      </c>
      <c r="K38" t="s">
        <v>171</v>
      </c>
      <c r="M38"/>
      <c r="N38"/>
      <c r="O38" t="str">
        <f>CONCATENATE("Acceso: ",D38,"~Menu: ",E38,"~Perfil: ",K38,"~Usuario: ",J38,"~ClaveAccion: ",G38,"~TipoAccion: ",F38,"~Riesgo: ",I38)</f>
        <v>Acceso: Mov.AtnProveedores~Menu: Procesos|Atención Proveedores~Perfil: GEROP_GERA~Usuario: GEROP00001~ClaveAccion: Soporte.frm~TipoAccion: Formas~Riesgo: SIN USO</v>
      </c>
      <c r="P38" t="str">
        <f>CONCATENATE("('",B38,"','",C38,"','",D38,"','",E38,"','",F38,"','",G38,"','",H38,"','",I38,"','",J38,"','",K38,"','",L38,"','",M38,"'),")</f>
        <v>('ALMACEN','Mov.AtnProveedores','Mov.AtnProveedores','Procesos|Atención Proveedores','Formas','Soporte.frm','ALMACEN, SISTEMAS','SIN USO','GEROP00001','GEROP_GERA','',''),</v>
      </c>
    </row>
    <row r="39" customHeight="1" spans="1:14">
      <c r="A39" t="s">
        <v>33</v>
      </c>
      <c r="B39" t="str">
        <f>CONCATENATE(ALMACEN!A39,SISTEMAS!A838)</f>
        <v>ALMACEN</v>
      </c>
      <c r="C39" t="s">
        <v>172</v>
      </c>
      <c r="D39" t="s">
        <v>173</v>
      </c>
      <c r="E39" t="s">
        <v>174</v>
      </c>
      <c r="F39" t="s">
        <v>17</v>
      </c>
      <c r="G39" t="s">
        <v>175</v>
      </c>
      <c r="H39" t="s">
        <v>112</v>
      </c>
      <c r="I39" s="2" t="s">
        <v>72</v>
      </c>
      <c r="J39" t="s">
        <v>21</v>
      </c>
      <c r="K39" t="s">
        <v>22</v>
      </c>
      <c r="M39"/>
      <c r="N39"/>
    </row>
    <row r="40" customHeight="1" spans="1:14">
      <c r="A40" t="s">
        <v>33</v>
      </c>
      <c r="B40" t="str">
        <f>CONCATENATE(ALMACEN!A40,SISTEMAS!A837)</f>
        <v>ALMACEN</v>
      </c>
      <c r="C40" t="s">
        <v>172</v>
      </c>
      <c r="D40" t="s">
        <v>176</v>
      </c>
      <c r="E40" t="s">
        <v>177</v>
      </c>
      <c r="F40" t="s">
        <v>17</v>
      </c>
      <c r="G40" t="s">
        <v>175</v>
      </c>
      <c r="H40" t="s">
        <v>112</v>
      </c>
      <c r="I40" s="2" t="s">
        <v>72</v>
      </c>
      <c r="J40" t="s">
        <v>21</v>
      </c>
      <c r="K40" t="s">
        <v>22</v>
      </c>
      <c r="M40"/>
      <c r="N40"/>
    </row>
    <row r="41" customHeight="1" spans="1:16">
      <c r="A41" s="2" t="s">
        <v>33</v>
      </c>
      <c r="B41" t="str">
        <f>CONCATENATE(ALMACEN!A41,SISTEMAS!A852)</f>
        <v>ALMACEN</v>
      </c>
      <c r="C41" t="s">
        <v>172</v>
      </c>
      <c r="D41" t="s">
        <v>178</v>
      </c>
      <c r="E41" t="s">
        <v>179</v>
      </c>
      <c r="F41" t="s">
        <v>17</v>
      </c>
      <c r="G41" t="s">
        <v>175</v>
      </c>
      <c r="H41" t="s">
        <v>112</v>
      </c>
      <c r="I41" s="1" t="s">
        <v>72</v>
      </c>
      <c r="J41" t="s">
        <v>21</v>
      </c>
      <c r="K41" t="s">
        <v>22</v>
      </c>
      <c r="M41"/>
      <c r="N41"/>
      <c r="O41" t="str">
        <f>CONCATENATE("Acceso: ",D41,"~Menu: ",E41,"~Perfil: ",K41,"~Usuario: ",J41,"~ClaveAccion: ",G41,"~TipoAccion: ",F41,"~Riesgo: ",I41)</f>
        <v>Acceso: Exp.Atn|ExplorarSoporte|SI~Menu: Exploradores|Módulos Atención|General|Servicios Internos~Perfil: GERAD_GERA~Usuario: GERAD00001~ClaveAccion: ExplorarSoporte.frm~TipoAccion: Formas~Riesgo: SIN USO</v>
      </c>
      <c r="P41" t="str">
        <f>CONCATENATE("('",B41,"','",C41,"','",D41,"','",E41,"','",F41,"','",G41,"','",H41,"','",I41,"','",J41,"','",K41,"','",L41,"','",M41,"'),")</f>
        <v>('ALMACEN','Exp.Atn','Exp.Atn|ExplorarSoporte|SI','Exploradores|Módulos Atención|General|Servicios Internos','Formas','ExplorarSoporte.frm','ALMACEN, SISTEMAS','SIN USO','GERAD00001','GERAD_GERA','',''),</v>
      </c>
    </row>
    <row r="42" customHeight="1" spans="1:16">
      <c r="A42" s="2" t="s">
        <v>33</v>
      </c>
      <c r="B42" t="str">
        <f>CONCATENATE(ALMACEN!A42,SISTEMAS!A851)</f>
        <v>ALMACEN</v>
      </c>
      <c r="C42" t="s">
        <v>172</v>
      </c>
      <c r="D42" t="s">
        <v>180</v>
      </c>
      <c r="E42" t="s">
        <v>181</v>
      </c>
      <c r="F42" t="s">
        <v>17</v>
      </c>
      <c r="G42" t="s">
        <v>175</v>
      </c>
      <c r="H42" t="s">
        <v>112</v>
      </c>
      <c r="I42" s="1" t="s">
        <v>72</v>
      </c>
      <c r="J42" t="s">
        <v>21</v>
      </c>
      <c r="K42" t="s">
        <v>22</v>
      </c>
      <c r="M42"/>
      <c r="N42"/>
      <c r="O42" t="str">
        <f>CONCATENATE("Acceso: ",D42,"~Menu: ",E42,"~Perfil: ",K42,"~Usuario: ",J42,"~ClaveAccion: ",G42,"~TipoAccion: ",F42,"~Riesgo: ",I42)</f>
        <v>Acceso: Exp.Atn|ExplorarSoporte|STPRO~Menu: Exploradores|Módulos Atención|General|Atención Proveedores~Perfil: GERAD_GERA~Usuario: GERAD00001~ClaveAccion: ExplorarSoporte.frm~TipoAccion: Formas~Riesgo: SIN USO</v>
      </c>
      <c r="P42" t="str">
        <f>CONCATENATE("('",B42,"','",C42,"','",D42,"','",E42,"','",F42,"','",G42,"','",H42,"','",I42,"','",J42,"','",K42,"','",L42,"','",M42,"'),")</f>
        <v>('ALMACEN','Exp.Atn','Exp.Atn|ExplorarSoporte|STPRO','Exploradores|Módulos Atención|General|Atención Proveedores','Formas','ExplorarSoporte.frm','ALMACEN, SISTEMAS','SIN USO','GERAD00001','GERAD_GERA','',''),</v>
      </c>
    </row>
    <row r="43" customHeight="1" spans="1:14">
      <c r="A43" t="s">
        <v>33</v>
      </c>
      <c r="B43" t="str">
        <f>CONCATENATE(ALMACEN!A43,SISTEMAS!A850)</f>
        <v>ALMACEN</v>
      </c>
      <c r="C43" t="s">
        <v>172</v>
      </c>
      <c r="D43" t="s">
        <v>182</v>
      </c>
      <c r="E43" t="s">
        <v>183</v>
      </c>
      <c r="F43" t="s">
        <v>17</v>
      </c>
      <c r="G43" t="s">
        <v>175</v>
      </c>
      <c r="H43" t="s">
        <v>112</v>
      </c>
      <c r="I43" s="2" t="s">
        <v>72</v>
      </c>
      <c r="J43" t="s">
        <v>21</v>
      </c>
      <c r="K43" t="s">
        <v>22</v>
      </c>
      <c r="M43"/>
      <c r="N43"/>
    </row>
    <row r="44" customHeight="1" spans="1:14">
      <c r="A44" t="s">
        <v>33</v>
      </c>
      <c r="B44" t="str">
        <f>CONCATENATE(ALMACEN!A44,SISTEMAS!A849)</f>
        <v>ALMACEN</v>
      </c>
      <c r="C44" t="s">
        <v>172</v>
      </c>
      <c r="D44" t="s">
        <v>184</v>
      </c>
      <c r="E44" t="s">
        <v>185</v>
      </c>
      <c r="F44" t="s">
        <v>17</v>
      </c>
      <c r="G44" t="s">
        <v>186</v>
      </c>
      <c r="H44" t="s">
        <v>112</v>
      </c>
      <c r="I44" s="2" t="s">
        <v>72</v>
      </c>
      <c r="J44" t="s">
        <v>21</v>
      </c>
      <c r="K44" t="s">
        <v>22</v>
      </c>
      <c r="M44"/>
      <c r="N44"/>
    </row>
    <row r="45" customHeight="1" spans="1:14">
      <c r="A45" t="s">
        <v>33</v>
      </c>
      <c r="B45" t="str">
        <f>CONCATENATE(ALMACEN!A45,SISTEMAS!A842)</f>
        <v>ALMACEN</v>
      </c>
      <c r="C45" t="s">
        <v>172</v>
      </c>
      <c r="D45" t="s">
        <v>187</v>
      </c>
      <c r="E45" t="s">
        <v>188</v>
      </c>
      <c r="F45" t="s">
        <v>17</v>
      </c>
      <c r="G45" t="s">
        <v>186</v>
      </c>
      <c r="H45" t="s">
        <v>112</v>
      </c>
      <c r="I45" s="2" t="s">
        <v>72</v>
      </c>
      <c r="J45" t="s">
        <v>21</v>
      </c>
      <c r="K45" t="s">
        <v>22</v>
      </c>
      <c r="M45"/>
      <c r="N45"/>
    </row>
    <row r="46" customHeight="1" spans="1:14">
      <c r="A46" t="s">
        <v>33</v>
      </c>
      <c r="B46" t="str">
        <f>CONCATENATE(ALMACEN!A46,SISTEMAS!A939)</f>
        <v>ALMACEN</v>
      </c>
      <c r="C46" t="s">
        <v>189</v>
      </c>
      <c r="D46" t="s">
        <v>189</v>
      </c>
      <c r="E46" t="s">
        <v>190</v>
      </c>
      <c r="F46" t="s">
        <v>17</v>
      </c>
      <c r="G46" t="s">
        <v>159</v>
      </c>
      <c r="H46" t="s">
        <v>112</v>
      </c>
      <c r="I46" s="2" t="s">
        <v>72</v>
      </c>
      <c r="J46" t="s">
        <v>170</v>
      </c>
      <c r="K46" t="s">
        <v>171</v>
      </c>
      <c r="M46"/>
      <c r="N46"/>
    </row>
    <row r="47" customHeight="1" spans="1:14">
      <c r="A47" t="s">
        <v>33</v>
      </c>
      <c r="B47" t="str">
        <f>CONCATENATE(ALMACEN!A47,SISTEMAS!A938)</f>
        <v>ALMACEN</v>
      </c>
      <c r="C47" t="s">
        <v>172</v>
      </c>
      <c r="D47" t="s">
        <v>191</v>
      </c>
      <c r="E47" t="s">
        <v>192</v>
      </c>
      <c r="F47" t="s">
        <v>17</v>
      </c>
      <c r="G47" t="s">
        <v>186</v>
      </c>
      <c r="H47" t="s">
        <v>112</v>
      </c>
      <c r="I47" s="2" t="s">
        <v>72</v>
      </c>
      <c r="J47" t="s">
        <v>21</v>
      </c>
      <c r="K47" t="s">
        <v>22</v>
      </c>
      <c r="M47"/>
      <c r="N47"/>
    </row>
    <row r="48" customHeight="1" spans="1:14">
      <c r="A48" t="s">
        <v>33</v>
      </c>
      <c r="B48" t="str">
        <f>CONCATENATE(ALMACEN!A48,SISTEMAS!A937)</f>
        <v>ALMACEN</v>
      </c>
      <c r="C48" t="s">
        <v>172</v>
      </c>
      <c r="D48" t="s">
        <v>193</v>
      </c>
      <c r="E48" t="s">
        <v>194</v>
      </c>
      <c r="F48" t="s">
        <v>17</v>
      </c>
      <c r="G48" t="s">
        <v>186</v>
      </c>
      <c r="H48" t="s">
        <v>112</v>
      </c>
      <c r="I48" s="2" t="s">
        <v>72</v>
      </c>
      <c r="J48" t="s">
        <v>21</v>
      </c>
      <c r="K48" t="s">
        <v>22</v>
      </c>
      <c r="M48"/>
      <c r="N48"/>
    </row>
    <row r="49" customHeight="1" spans="1:14">
      <c r="A49" t="s">
        <v>33</v>
      </c>
      <c r="B49" t="str">
        <f>CONCATENATE(ALMACEN!A49,SISTEMAS!A936)</f>
        <v>ALMACEN</v>
      </c>
      <c r="C49" t="s">
        <v>172</v>
      </c>
      <c r="D49" t="s">
        <v>195</v>
      </c>
      <c r="E49" t="s">
        <v>196</v>
      </c>
      <c r="F49" t="s">
        <v>17</v>
      </c>
      <c r="G49" t="s">
        <v>186</v>
      </c>
      <c r="H49" t="s">
        <v>112</v>
      </c>
      <c r="I49" s="2" t="s">
        <v>72</v>
      </c>
      <c r="J49" t="s">
        <v>21</v>
      </c>
      <c r="K49" t="s">
        <v>22</v>
      </c>
      <c r="M49"/>
      <c r="N49"/>
    </row>
    <row r="50" spans="1:14">
      <c r="A50"/>
      <c r="B50" t="str">
        <f>CONCATENATE(ALMACEN!A50,COMPRAS!A45,CREDITO!A50,VENTAS!A40,CONTABILIDAD!A75,AUDITORIA!A26,RH!A16,SISTEMAS!A284)</f>
        <v>COMPRAS</v>
      </c>
      <c r="C50" t="s">
        <v>197</v>
      </c>
      <c r="D50" t="s">
        <v>197</v>
      </c>
      <c r="E50" t="s">
        <v>198</v>
      </c>
      <c r="F50" t="s">
        <v>85</v>
      </c>
      <c r="G50" t="s">
        <v>199</v>
      </c>
      <c r="H50" t="s">
        <v>200</v>
      </c>
      <c r="I50" s="1" t="s">
        <v>20</v>
      </c>
      <c r="J50" t="s">
        <v>156</v>
      </c>
      <c r="K50" t="s">
        <v>156</v>
      </c>
      <c r="M50"/>
      <c r="N50"/>
    </row>
    <row r="51" customHeight="1" spans="1:16">
      <c r="A51" s="2" t="s">
        <v>33</v>
      </c>
      <c r="B51" t="str">
        <f>CONCATENATE(ALMACEN!A51,SISTEMAS!A335)</f>
        <v>ALMACEN</v>
      </c>
      <c r="C51" t="s">
        <v>201</v>
      </c>
      <c r="D51" t="s">
        <v>201</v>
      </c>
      <c r="E51" t="s">
        <v>202</v>
      </c>
      <c r="F51" t="s">
        <v>17</v>
      </c>
      <c r="G51" t="s">
        <v>203</v>
      </c>
      <c r="H51" t="s">
        <v>112</v>
      </c>
      <c r="I51" s="2" t="s">
        <v>48</v>
      </c>
      <c r="J51" t="s">
        <v>21</v>
      </c>
      <c r="K51" t="s">
        <v>22</v>
      </c>
      <c r="L51" s="2" t="s">
        <v>106</v>
      </c>
      <c r="M51" s="2" t="s">
        <v>152</v>
      </c>
      <c r="N51" s="2" t="s">
        <v>146</v>
      </c>
      <c r="O51" t="str">
        <f>CONCATENATE("Acceso: ",D51,"~Menu: ",E51,"~Perfil: ",K51,"~Usuario: ",J51,"~ClaveAccion: ",G51,"~TipoAccion: ",F51,"~Riesgo: ",I51)</f>
        <v>Acceso: Herramienta.CosteoFleteMAVI~Menu: Herramientas|Costeo Flete~Perfil: GERAD_GERA~Usuario: GERAD00001~ClaveAccion: ProcesarVentaMAVI.frm~TipoAccion: Formas~Riesgo: BAJO</v>
      </c>
      <c r="P51" t="str">
        <f>CONCATENATE("('",B51,"','",C51,"','",D51,"','",E51,"','",F51,"','",G51,"','",H51,"','",I51,"','",J51,"','",K51,"','",L51,"','",M51,"'),")</f>
        <v>('ALMACEN','Herramienta.CosteoFleteMAVI','Herramienta.CosteoFleteMAVI','Herramientas|Costeo Flete','Formas','ProcesarVentaMAVI.frm','ALMACEN, SISTEMAS','BAJO','GERAD00001','GERAD_GERA','EMBARQUES','Brenda G. Bonales'),</v>
      </c>
    </row>
    <row r="52" customHeight="1" spans="1:16">
      <c r="A52" s="2" t="s">
        <v>33</v>
      </c>
      <c r="B52" t="str">
        <f>CONCATENATE(ALMACEN!A52,RH!A14,SISTEMAS!A332)</f>
        <v>ALMACEN</v>
      </c>
      <c r="C52" t="s">
        <v>204</v>
      </c>
      <c r="D52" t="s">
        <v>204</v>
      </c>
      <c r="E52" t="s">
        <v>205</v>
      </c>
      <c r="F52" t="s">
        <v>17</v>
      </c>
      <c r="G52" t="s">
        <v>206</v>
      </c>
      <c r="H52" t="s">
        <v>207</v>
      </c>
      <c r="I52" s="2" t="s">
        <v>48</v>
      </c>
      <c r="J52" t="s">
        <v>21</v>
      </c>
      <c r="K52" t="s">
        <v>22</v>
      </c>
      <c r="L52" s="2" t="s">
        <v>208</v>
      </c>
      <c r="M52" s="2" t="s">
        <v>209</v>
      </c>
      <c r="N52" s="2" t="s">
        <v>113</v>
      </c>
      <c r="O52" t="str">
        <f>CONCATENATE("Acceso: ",D52,"~Menu: ",E52,"~Perfil: ",K52,"~Usuario: ",J52,"~ClaveAccion: ",G52,"~TipoAccion: ",F52,"~Riesgo: ",I52)</f>
        <v>Acceso: Mov.ComisionesChoferesMAVI~Menu: Procesos|Comisiones Choferes~Perfil: GERAD_GERA~Usuario: GERAD00001~ClaveAccion: ComisionesChoferes.frm~TipoAccion: Formas~Riesgo: BAJO</v>
      </c>
      <c r="P52" t="str">
        <f>CONCATENATE("('",B52,"','",C52,"','",D52,"','",E52,"','",F52,"','",G52,"','",H52,"','",I52,"','",J52,"','",K52,"','",L52,"','",M52,"'),")</f>
        <v>('ALMACEN','Mov.ComisionesChoferesMAVI','Mov.ComisionesChoferesMAVI','Procesos|Comisiones Choferes','Formas','ComisionesChoferes.frm','ALMACEN, RH, SISTEMAS','BAJO','GERAD00001','GERAD_GERA','GERENCIA OPERATIVA','Carlos A. Diaz'),</v>
      </c>
    </row>
    <row r="53" customHeight="1" spans="1:16">
      <c r="A53" s="2" t="s">
        <v>33</v>
      </c>
      <c r="B53" t="str">
        <f>CONCATENATE(ALMACEN!A53,SISTEMAS!A329)</f>
        <v>ALMACEN</v>
      </c>
      <c r="C53" t="s">
        <v>210</v>
      </c>
      <c r="D53" t="s">
        <v>210</v>
      </c>
      <c r="E53" t="s">
        <v>211</v>
      </c>
      <c r="F53" t="s">
        <v>17</v>
      </c>
      <c r="G53" t="s">
        <v>212</v>
      </c>
      <c r="H53" t="s">
        <v>112</v>
      </c>
      <c r="I53" s="2" t="s">
        <v>54</v>
      </c>
      <c r="J53" t="s">
        <v>21</v>
      </c>
      <c r="K53" t="s">
        <v>22</v>
      </c>
      <c r="L53" s="2" t="s">
        <v>106</v>
      </c>
      <c r="M53" s="2" t="s">
        <v>209</v>
      </c>
      <c r="N53" s="2" t="s">
        <v>113</v>
      </c>
      <c r="O53" t="str">
        <f>CONCATENATE("Acceso: ",D53,"~Menu: ",E53,"~Perfil: ",K53,"~Usuario: ",J53,"~ClaveAccion: ",G53,"~TipoAccion: ",F53,"~Riesgo: ",I53)</f>
        <v>Acceso: Config.FactorCosteoFletesMAVI~Menu: Configurar|% Autorización Costeo de Fletes~Perfil: GERAD_GERA~Usuario: GERAD00001~ClaveAccion: FactorCosteoFleteMAVI.frm~TipoAccion: Formas~Riesgo: NULO</v>
      </c>
      <c r="P53" t="str">
        <f>CONCATENATE("('",B53,"','",C53,"','",D53,"','",E53,"','",F53,"','",G53,"','",H53,"','",I53,"','",J53,"','",K53,"','",L53,"','",M53,"'),")</f>
        <v>('ALMACEN','Config.FactorCosteoFletesMAVI','Config.FactorCosteoFletesMAVI','Configurar|% Autorización Costeo de Fletes','Formas','FactorCosteoFleteMAVI.frm','ALMACEN, SISTEMAS','NULO','GERAD00001','GERAD_GERA','EMBARQUES','Carlos A. Diaz'),</v>
      </c>
    </row>
    <row r="54" customHeight="1" spans="1:14">
      <c r="A54" s="2"/>
      <c r="B54" t="str">
        <f>CONCATENATE(ALMACEN!A54,RH!A15,SISTEMAS!A328)</f>
        <v>RH</v>
      </c>
      <c r="C54" t="s">
        <v>213</v>
      </c>
      <c r="D54" t="s">
        <v>213</v>
      </c>
      <c r="E54" t="s">
        <v>214</v>
      </c>
      <c r="F54" t="s">
        <v>85</v>
      </c>
      <c r="G54" t="s">
        <v>215</v>
      </c>
      <c r="H54" t="s">
        <v>207</v>
      </c>
      <c r="I54" s="2" t="s">
        <v>48</v>
      </c>
      <c r="J54" t="s">
        <v>21</v>
      </c>
      <c r="K54" t="s">
        <v>22</v>
      </c>
      <c r="L54" s="2" t="s">
        <v>216</v>
      </c>
      <c r="M54" s="4"/>
      <c r="N54" s="4"/>
    </row>
    <row r="55" customHeight="1" spans="1:16">
      <c r="A55" s="2" t="s">
        <v>33</v>
      </c>
      <c r="B55" t="str">
        <f>CONCATENATE(ALMACEN!A55,SISTEMAS!A351)</f>
        <v>ALMACEN</v>
      </c>
      <c r="C55" t="s">
        <v>217</v>
      </c>
      <c r="D55" t="s">
        <v>217</v>
      </c>
      <c r="E55" t="s">
        <v>218</v>
      </c>
      <c r="F55" t="s">
        <v>17</v>
      </c>
      <c r="G55" t="s">
        <v>219</v>
      </c>
      <c r="H55" t="s">
        <v>112</v>
      </c>
      <c r="I55" s="2" t="s">
        <v>48</v>
      </c>
      <c r="J55" t="s">
        <v>170</v>
      </c>
      <c r="K55" t="s">
        <v>171</v>
      </c>
      <c r="M55" s="1" t="s">
        <v>152</v>
      </c>
      <c r="N55" s="1" t="s">
        <v>120</v>
      </c>
      <c r="O55" t="str">
        <f>CONCATENATE("Acceso: ",D55,"~Menu: ",E55,"~Perfil: ",K55,"~Usuario: ",J55,"~ClaveAccion: ",G55,"~TipoAccion: ",F55,"~Riesgo: ",I55)</f>
        <v>Acceso: Mov.Pocket~Menu: Procesos|Escaneo Embarques~Perfil: GEROP_GERA~Usuario: GEROP00001~ClaveAccion: MaviAlmEmbarqueFisicoSelOpcFrm.frm~TipoAccion: Formas~Riesgo: BAJO</v>
      </c>
      <c r="P55" t="str">
        <f>CONCATENATE("('",B55,"','",C55,"','",D55,"','",E55,"','",F55,"','",G55,"','",H55,"','",I55,"','",J55,"','",K55,"','",L55,"','",M55,"'),")</f>
        <v>('ALMACEN','Mov.Pocket','Mov.Pocket','Procesos|Escaneo Embarques','Formas','MaviAlmEmbarqueFisicoSelOpcFrm.frm','ALMACEN, SISTEMAS','BAJO','GEROP00001','GEROP_GERA','','Brenda G. Bonales'),</v>
      </c>
    </row>
    <row r="56" customHeight="1" spans="1:14">
      <c r="A56" s="4"/>
      <c r="B56" t="str">
        <f>CONCATENATE(ALMACEN!A56,CREDITO!A52,VENTAS!A38,COBRANZA!A7,CONTABILIDAD!A73,AUDITORIA!A29,SISTEMAS!A356)</f>
        <v>VENTAS</v>
      </c>
      <c r="C56" t="s">
        <v>220</v>
      </c>
      <c r="D56" t="s">
        <v>220</v>
      </c>
      <c r="E56" t="s">
        <v>221</v>
      </c>
      <c r="F56" t="s">
        <v>17</v>
      </c>
      <c r="G56" t="s">
        <v>222</v>
      </c>
      <c r="H56" t="s">
        <v>26</v>
      </c>
      <c r="I56" s="2" t="s">
        <v>72</v>
      </c>
      <c r="J56" t="s">
        <v>21</v>
      </c>
      <c r="K56" t="s">
        <v>22</v>
      </c>
      <c r="L56" s="2" t="s">
        <v>223</v>
      </c>
      <c r="M56" s="4"/>
      <c r="N56" s="4"/>
    </row>
    <row r="57" spans="1:14">
      <c r="A57"/>
      <c r="B57" t="str">
        <f>CONCATENATE(ALMACEN!A57,COMPRAS!A44,CREDITO!A51,VENTAS!A39,SISTEMAS!A357)</f>
        <v>VENTAS</v>
      </c>
      <c r="C57" t="s">
        <v>224</v>
      </c>
      <c r="D57" t="s">
        <v>224</v>
      </c>
      <c r="E57" t="s">
        <v>225</v>
      </c>
      <c r="F57" t="s">
        <v>17</v>
      </c>
      <c r="G57" t="s">
        <v>226</v>
      </c>
      <c r="H57" t="s">
        <v>227</v>
      </c>
      <c r="I57" s="1" t="s">
        <v>20</v>
      </c>
      <c r="J57" t="s">
        <v>21</v>
      </c>
      <c r="K57" t="s">
        <v>22</v>
      </c>
      <c r="M57"/>
      <c r="N57"/>
    </row>
    <row r="58" customHeight="1" spans="1:16">
      <c r="A58" s="2" t="s">
        <v>33</v>
      </c>
      <c r="B58" t="str">
        <f>CONCATENATE(ALMACEN!A58,SISTEMAS!A363)</f>
        <v>ALMACEN</v>
      </c>
      <c r="C58" t="s">
        <v>228</v>
      </c>
      <c r="D58" t="s">
        <v>228</v>
      </c>
      <c r="E58" t="s">
        <v>229</v>
      </c>
      <c r="F58" t="s">
        <v>17</v>
      </c>
      <c r="G58" t="s">
        <v>230</v>
      </c>
      <c r="H58" t="s">
        <v>112</v>
      </c>
      <c r="I58" s="2" t="s">
        <v>54</v>
      </c>
      <c r="J58" t="s">
        <v>21</v>
      </c>
      <c r="K58" t="s">
        <v>22</v>
      </c>
      <c r="L58" s="2" t="s">
        <v>106</v>
      </c>
      <c r="M58" s="2" t="s">
        <v>107</v>
      </c>
      <c r="N58" s="2" t="s">
        <v>120</v>
      </c>
      <c r="O58" t="str">
        <f>CONCATENATE("Acceso: ",D58,"~Menu: ",E58,"~Perfil: ",K58,"~Usuario: ",J58,"~ClaveAccion: ",G58,"~TipoAccion: ",F58,"~Riesgo: ",I58)</f>
        <v>Acceso: Config.FactorCosteoFletesMagisterio~Menu: Configurar|% Autorización Costeo de Fletes Magisterio~Perfil: GERAD_GERA~Usuario: GERAD00001~ClaveAccion: FactorCosteoFleteMagisterio.frm~TipoAccion: Formas~Riesgo: NULO</v>
      </c>
      <c r="P58" t="str">
        <f>CONCATENATE("('",B58,"','",C58,"','",D58,"','",E58,"','",F58,"','",G58,"','",H58,"','",I58,"','",J58,"','",K58,"','",L58,"','",M58,"'),")</f>
        <v>('ALMACEN','Config.FactorCosteoFletesMagisterio','Config.FactorCosteoFletesMagisterio','Configurar|% Autorización Costeo de Fletes Magisterio','Formas','FactorCosteoFleteMagisterio.frm','ALMACEN, SISTEMAS','NULO','GERAD00001','GERAD_GERA','EMBARQUES','Edson H. Parra'),</v>
      </c>
    </row>
    <row r="59" customHeight="1" spans="1:16">
      <c r="A59" s="2" t="s">
        <v>33</v>
      </c>
      <c r="B59" t="str">
        <f>CONCATENATE(ALMACEN!A59,SISTEMAS!A411)</f>
        <v>ALMACEN</v>
      </c>
      <c r="C59" t="s">
        <v>231</v>
      </c>
      <c r="D59" t="s">
        <v>231</v>
      </c>
      <c r="E59" t="s">
        <v>232</v>
      </c>
      <c r="F59" t="s">
        <v>17</v>
      </c>
      <c r="G59" t="s">
        <v>233</v>
      </c>
      <c r="H59" t="s">
        <v>112</v>
      </c>
      <c r="I59" s="2" t="s">
        <v>27</v>
      </c>
      <c r="J59" t="s">
        <v>21</v>
      </c>
      <c r="K59" t="s">
        <v>22</v>
      </c>
      <c r="L59" s="2" t="s">
        <v>234</v>
      </c>
      <c r="M59" s="2" t="s">
        <v>107</v>
      </c>
      <c r="N59" s="2" t="s">
        <v>120</v>
      </c>
      <c r="O59" t="str">
        <f>CONCATENATE("Acceso: ",D59,"~Menu: ",E59,"~Perfil: ",K59,"~Usuario: ",J59,"~ClaveAccion: ",G59,"~TipoAccion: ",F59,"~Riesgo: ",I59)</f>
        <v>Acceso: Herramientas.ProcesarEnLote~Menu: Herramientas|Procesar En Lote~Perfil: GERAD_GERA~Usuario: GERAD00001~ClaveAccion: ProcesarVenta.frm~TipoAccion: Formas~Riesgo: ALTO</v>
      </c>
      <c r="P59" t="str">
        <f>CONCATENATE("('",B59,"','",C59,"','",D59,"','",E59,"','",F59,"','",G59,"','",H59,"','",I59,"','",J59,"','",K59,"','",L59,"','",M59,"'),")</f>
        <v>('ALMACEN','Herramientas.ProcesarEnLote','Herramientas.ProcesarEnLote','Herramientas|Procesar En Lote','Formas','ProcesarVenta.frm','ALMACEN, SISTEMAS','ALTO','GERAD00001','GERAD_GERA','FACTURACION','Edson H. Parra'),</v>
      </c>
    </row>
    <row r="60" customHeight="1" spans="1:16">
      <c r="A60" s="2" t="s">
        <v>33</v>
      </c>
      <c r="B60" t="str">
        <f>CONCATENATE(ALMACEN!A60,SISTEMAS!A409)</f>
        <v>ALMACEN</v>
      </c>
      <c r="C60" t="s">
        <v>235</v>
      </c>
      <c r="D60" t="s">
        <v>235</v>
      </c>
      <c r="E60" t="s">
        <v>236</v>
      </c>
      <c r="F60" t="s">
        <v>17</v>
      </c>
      <c r="G60" t="s">
        <v>237</v>
      </c>
      <c r="H60" t="s">
        <v>112</v>
      </c>
      <c r="I60" s="2" t="s">
        <v>27</v>
      </c>
      <c r="J60" t="s">
        <v>238</v>
      </c>
      <c r="K60" t="s">
        <v>239</v>
      </c>
      <c r="L60" s="2" t="s">
        <v>234</v>
      </c>
      <c r="M60" s="2" t="s">
        <v>152</v>
      </c>
      <c r="N60" s="2" t="s">
        <v>120</v>
      </c>
      <c r="O60" t="str">
        <f>CONCATENATE("Acceso: ",D60,"~Menu: ",E60,"~Perfil: ",K60,"~Usuario: ",J60,"~ClaveAccion: ",G60,"~TipoAccion: ",F60,"~Riesgo: ",I60)</f>
        <v>Acceso: Herramienta.EmbarcarEnLote~Menu: Herramientas|Embarcar En Lote~Perfil: FACTU_GERA~Usuario: FACTU00027~ClaveAccion: DM0134MaviVentaEmbEnLoteFrm.frm~TipoAccion: Formas~Riesgo: ALTO</v>
      </c>
      <c r="P60" t="str">
        <f>CONCATENATE("('",B60,"','",C60,"','",D60,"','",E60,"','",F60,"','",G60,"','",H60,"','",I60,"','",J60,"','",K60,"','",L60,"','",M60,"'),")</f>
        <v>('ALMACEN','Herramienta.EmbarcarEnLote','Herramienta.EmbarcarEnLote','Herramientas|Embarcar En Lote','Formas','DM0134MaviVentaEmbEnLoteFrm.frm','ALMACEN, SISTEMAS','ALTO','FACTU00027','FACTU_GERA','FACTURACION','Brenda G. Bonales'),</v>
      </c>
    </row>
    <row r="61" spans="1:14">
      <c r="A61"/>
      <c r="B61" t="str">
        <f>CONCATENATE(ALMACEN!A61,COMPRAS!A43,CONTABILIDAD!A66,AUDITORIA!A49,SISTEMAS!A385)</f>
        <v>COMPRAS</v>
      </c>
      <c r="C61" t="s">
        <v>240</v>
      </c>
      <c r="D61" t="s">
        <v>241</v>
      </c>
      <c r="E61" t="s">
        <v>242</v>
      </c>
      <c r="F61" t="s">
        <v>17</v>
      </c>
      <c r="G61" t="s">
        <v>243</v>
      </c>
      <c r="H61" t="s">
        <v>244</v>
      </c>
      <c r="I61" s="1" t="s">
        <v>20</v>
      </c>
      <c r="J61" t="s">
        <v>21</v>
      </c>
      <c r="K61" t="s">
        <v>22</v>
      </c>
      <c r="M61"/>
      <c r="N61"/>
    </row>
    <row r="62" spans="1:14">
      <c r="A62"/>
      <c r="B62" t="str">
        <f>CONCATENATE(ALMACEN!A62,COMPRAS!A42,CONTABILIDAD!A67,AUDITORIA!A48,SISTEMAS!A386)</f>
        <v>COMPRAS</v>
      </c>
      <c r="C62" t="s">
        <v>240</v>
      </c>
      <c r="D62" t="s">
        <v>245</v>
      </c>
      <c r="E62" t="s">
        <v>246</v>
      </c>
      <c r="F62" t="s">
        <v>17</v>
      </c>
      <c r="G62" t="s">
        <v>247</v>
      </c>
      <c r="H62" t="s">
        <v>244</v>
      </c>
      <c r="I62" s="1" t="s">
        <v>20</v>
      </c>
      <c r="J62" t="s">
        <v>21</v>
      </c>
      <c r="K62" t="s">
        <v>22</v>
      </c>
      <c r="M62"/>
      <c r="N62"/>
    </row>
    <row r="63" spans="1:14">
      <c r="A63"/>
      <c r="B63" t="str">
        <f>CONCATENATE(ALMACEN!A63,COMPRAS!A41,CONTABILIDAD!A62,AUDITORIA!A59,SISTEMAS!A375)</f>
        <v>COMPRAS</v>
      </c>
      <c r="C63" t="s">
        <v>240</v>
      </c>
      <c r="D63" t="s">
        <v>248</v>
      </c>
      <c r="E63" t="s">
        <v>249</v>
      </c>
      <c r="F63" t="s">
        <v>17</v>
      </c>
      <c r="G63" t="s">
        <v>250</v>
      </c>
      <c r="H63" t="s">
        <v>244</v>
      </c>
      <c r="I63" s="1" t="s">
        <v>20</v>
      </c>
      <c r="J63" t="s">
        <v>21</v>
      </c>
      <c r="K63" t="s">
        <v>22</v>
      </c>
      <c r="M63"/>
      <c r="N63"/>
    </row>
    <row r="64" spans="1:14">
      <c r="A64"/>
      <c r="B64" t="str">
        <f>CONCATENATE(ALMACEN!A64,COMPRAS!A40,CONTABILIDAD!A63,AUDITORIA!A58,SISTEMAS!A376)</f>
        <v>COMPRAS</v>
      </c>
      <c r="C64" t="s">
        <v>240</v>
      </c>
      <c r="D64" t="s">
        <v>251</v>
      </c>
      <c r="E64" t="s">
        <v>252</v>
      </c>
      <c r="F64" t="s">
        <v>17</v>
      </c>
      <c r="G64" t="s">
        <v>253</v>
      </c>
      <c r="H64" t="s">
        <v>244</v>
      </c>
      <c r="I64" s="1" t="s">
        <v>20</v>
      </c>
      <c r="J64" t="s">
        <v>21</v>
      </c>
      <c r="K64" t="s">
        <v>22</v>
      </c>
      <c r="M64"/>
      <c r="N64"/>
    </row>
    <row r="65" spans="1:14">
      <c r="A65"/>
      <c r="B65" t="str">
        <f>CONCATENATE(ALMACEN!A65,COMPRAS!A39,CONTABILIDAD!A64,AUDITORIA!A57,SISTEMAS!A377)</f>
        <v>COMPRAS</v>
      </c>
      <c r="C65" t="s">
        <v>240</v>
      </c>
      <c r="D65" t="s">
        <v>254</v>
      </c>
      <c r="E65" t="s">
        <v>255</v>
      </c>
      <c r="F65" t="s">
        <v>17</v>
      </c>
      <c r="G65" t="s">
        <v>256</v>
      </c>
      <c r="H65" t="s">
        <v>244</v>
      </c>
      <c r="I65" s="1" t="s">
        <v>20</v>
      </c>
      <c r="J65" t="s">
        <v>21</v>
      </c>
      <c r="K65" t="s">
        <v>22</v>
      </c>
      <c r="M65"/>
      <c r="N65"/>
    </row>
    <row r="66" spans="1:14">
      <c r="A66"/>
      <c r="B66" t="str">
        <f>CONCATENATE(ALMACEN!A66,COMPRAS!A38,CONTABILIDAD!A65,AUDITORIA!A56,SISTEMAS!A378)</f>
        <v>COMPRAS</v>
      </c>
      <c r="C66" t="s">
        <v>240</v>
      </c>
      <c r="D66" t="s">
        <v>257</v>
      </c>
      <c r="E66" t="s">
        <v>258</v>
      </c>
      <c r="F66" t="s">
        <v>17</v>
      </c>
      <c r="G66" t="s">
        <v>259</v>
      </c>
      <c r="H66" t="s">
        <v>244</v>
      </c>
      <c r="I66" s="1" t="s">
        <v>20</v>
      </c>
      <c r="J66" t="s">
        <v>21</v>
      </c>
      <c r="K66" t="s">
        <v>22</v>
      </c>
      <c r="M66"/>
      <c r="N66"/>
    </row>
    <row r="67" spans="1:14">
      <c r="A67"/>
      <c r="B67" t="str">
        <f>CONCATENATE(ALMACEN!A67,COMPRAS!A37,CONTABILIDAD!A60,AUDITORIA!A61,SISTEMAS!A369)</f>
        <v>COMPRAS</v>
      </c>
      <c r="C67" t="s">
        <v>240</v>
      </c>
      <c r="D67" t="s">
        <v>260</v>
      </c>
      <c r="E67" t="s">
        <v>261</v>
      </c>
      <c r="F67" t="s">
        <v>17</v>
      </c>
      <c r="G67" t="s">
        <v>262</v>
      </c>
      <c r="H67" t="s">
        <v>244</v>
      </c>
      <c r="I67" s="1" t="s">
        <v>20</v>
      </c>
      <c r="J67" t="s">
        <v>21</v>
      </c>
      <c r="K67" t="s">
        <v>22</v>
      </c>
      <c r="M67"/>
      <c r="N67"/>
    </row>
    <row r="68" spans="1:14">
      <c r="A68"/>
      <c r="B68" t="str">
        <f>CONCATENATE(ALMACEN!A68,COMPRAS!A36,CONTABILIDAD!A61,AUDITORIA!A60,SISTEMAS!A370)</f>
        <v>COMPRAS</v>
      </c>
      <c r="C68" t="s">
        <v>240</v>
      </c>
      <c r="D68" t="s">
        <v>263</v>
      </c>
      <c r="E68" t="s">
        <v>264</v>
      </c>
      <c r="F68" t="s">
        <v>17</v>
      </c>
      <c r="G68" t="s">
        <v>265</v>
      </c>
      <c r="H68" t="s">
        <v>244</v>
      </c>
      <c r="I68" s="1" t="s">
        <v>20</v>
      </c>
      <c r="J68" t="s">
        <v>21</v>
      </c>
      <c r="K68" t="s">
        <v>22</v>
      </c>
      <c r="M68"/>
      <c r="N68"/>
    </row>
    <row r="69" spans="1:14">
      <c r="A69"/>
      <c r="B69" t="str">
        <f>CONCATENATE(ALMACEN!A69,COMPRAS!A35,CONTABILIDAD!A50,SISTEMAS!A277)</f>
        <v>CONTABILIDAD</v>
      </c>
      <c r="C69" t="s">
        <v>266</v>
      </c>
      <c r="D69" t="s">
        <v>267</v>
      </c>
      <c r="E69" t="s">
        <v>268</v>
      </c>
      <c r="F69" t="s">
        <v>17</v>
      </c>
      <c r="G69" t="s">
        <v>269</v>
      </c>
      <c r="H69" t="s">
        <v>270</v>
      </c>
      <c r="I69" s="1" t="s">
        <v>20</v>
      </c>
      <c r="J69" t="s">
        <v>55</v>
      </c>
      <c r="K69" t="s">
        <v>56</v>
      </c>
      <c r="M69"/>
      <c r="N69"/>
    </row>
    <row r="70" spans="1:14">
      <c r="A70"/>
      <c r="B70" t="str">
        <f>CONCATENATE(ALMACEN!A70,COMPRAS!A34,CONTABILIDAD!A51,SISTEMAS!A276)</f>
        <v>CONTABILIDAD</v>
      </c>
      <c r="C70" t="s">
        <v>266</v>
      </c>
      <c r="D70" t="s">
        <v>271</v>
      </c>
      <c r="E70" t="s">
        <v>272</v>
      </c>
      <c r="F70" t="s">
        <v>17</v>
      </c>
      <c r="G70" t="s">
        <v>273</v>
      </c>
      <c r="H70" t="s">
        <v>270</v>
      </c>
      <c r="I70" s="1" t="s">
        <v>20</v>
      </c>
      <c r="J70" t="s">
        <v>55</v>
      </c>
      <c r="K70" t="s">
        <v>56</v>
      </c>
      <c r="M70"/>
      <c r="N70"/>
    </row>
    <row r="71" customHeight="1" spans="1:14">
      <c r="A71" s="2"/>
      <c r="B71" t="str">
        <f>CONCATENATE(ALMACEN!A71,CONTABILIDAD!A52,AUDITORIA!A66,SISTEMAS!A275)</f>
        <v>CONTABILIDAD</v>
      </c>
      <c r="C71" t="s">
        <v>274</v>
      </c>
      <c r="D71" t="s">
        <v>275</v>
      </c>
      <c r="E71" t="s">
        <v>276</v>
      </c>
      <c r="F71" t="s">
        <v>17</v>
      </c>
      <c r="G71" t="s">
        <v>277</v>
      </c>
      <c r="H71" t="s">
        <v>145</v>
      </c>
      <c r="I71" s="2" t="s">
        <v>54</v>
      </c>
      <c r="J71" t="s">
        <v>21</v>
      </c>
      <c r="K71" t="s">
        <v>22</v>
      </c>
      <c r="M71"/>
      <c r="N71"/>
    </row>
    <row r="72" customHeight="1" spans="1:14">
      <c r="A72" s="2"/>
      <c r="B72" t="str">
        <f>CONCATENATE(ALMACEN!A72,CONTABILIDAD!A56,AUDITORIA!A62,SISTEMAS!A283)</f>
        <v>CONTABILIDAD</v>
      </c>
      <c r="C72" t="s">
        <v>274</v>
      </c>
      <c r="D72" t="s">
        <v>278</v>
      </c>
      <c r="E72" t="s">
        <v>279</v>
      </c>
      <c r="F72" t="s">
        <v>17</v>
      </c>
      <c r="G72" t="s">
        <v>280</v>
      </c>
      <c r="H72" t="s">
        <v>145</v>
      </c>
      <c r="I72" s="2" t="s">
        <v>54</v>
      </c>
      <c r="J72" t="s">
        <v>21</v>
      </c>
      <c r="K72" t="s">
        <v>22</v>
      </c>
      <c r="M72"/>
      <c r="N72"/>
    </row>
    <row r="73" customHeight="1" spans="1:14">
      <c r="A73" s="2"/>
      <c r="B73" t="str">
        <f>CONCATENATE(ALMACEN!A73,CONTABILIDAD!A55,AUDITORIA!A63,SISTEMAS!A282)</f>
        <v>CONTABILIDAD</v>
      </c>
      <c r="C73" t="s">
        <v>274</v>
      </c>
      <c r="D73" t="s">
        <v>281</v>
      </c>
      <c r="E73" t="s">
        <v>282</v>
      </c>
      <c r="F73" t="s">
        <v>17</v>
      </c>
      <c r="G73" t="s">
        <v>283</v>
      </c>
      <c r="H73" t="s">
        <v>145</v>
      </c>
      <c r="I73" s="2" t="s">
        <v>54</v>
      </c>
      <c r="J73" t="s">
        <v>21</v>
      </c>
      <c r="K73" t="s">
        <v>22</v>
      </c>
      <c r="M73"/>
      <c r="N73"/>
    </row>
    <row r="74" customHeight="1" spans="1:14">
      <c r="A74" s="2"/>
      <c r="B74" t="str">
        <f>CONCATENATE(ALMACEN!A74,CONTABILIDAD!A54,AUDITORIA!A64,SISTEMAS!A281)</f>
        <v>CONTABILIDAD</v>
      </c>
      <c r="C74" t="s">
        <v>274</v>
      </c>
      <c r="D74" t="s">
        <v>284</v>
      </c>
      <c r="E74" t="s">
        <v>285</v>
      </c>
      <c r="F74" t="s">
        <v>17</v>
      </c>
      <c r="G74" t="s">
        <v>286</v>
      </c>
      <c r="H74" t="s">
        <v>145</v>
      </c>
      <c r="I74" s="2" t="s">
        <v>54</v>
      </c>
      <c r="J74" t="s">
        <v>21</v>
      </c>
      <c r="K74" t="s">
        <v>22</v>
      </c>
      <c r="M74"/>
      <c r="N74"/>
    </row>
    <row r="75" customHeight="1" spans="1:14">
      <c r="A75" s="2"/>
      <c r="B75" t="str">
        <f>CONCATENATE(ALMACEN!A75,CONTABILIDAD!A53,AUDITORIA!A65,SISTEMAS!A280)</f>
        <v>CONTABILIDAD</v>
      </c>
      <c r="C75" t="s">
        <v>274</v>
      </c>
      <c r="D75" t="s">
        <v>287</v>
      </c>
      <c r="E75" t="s">
        <v>288</v>
      </c>
      <c r="F75" t="s">
        <v>17</v>
      </c>
      <c r="G75" t="s">
        <v>289</v>
      </c>
      <c r="H75" t="s">
        <v>145</v>
      </c>
      <c r="I75" s="2" t="s">
        <v>54</v>
      </c>
      <c r="J75" t="s">
        <v>21</v>
      </c>
      <c r="K75" t="s">
        <v>22</v>
      </c>
      <c r="M75"/>
      <c r="N75"/>
    </row>
    <row r="76" customHeight="1" spans="1:14">
      <c r="A76" s="1" t="s">
        <v>33</v>
      </c>
      <c r="B76" t="str">
        <f>CONCATENATE(ALMACEN!A76,SISTEMAS!A268)</f>
        <v>ALMACEN</v>
      </c>
      <c r="C76" t="s">
        <v>290</v>
      </c>
      <c r="D76" t="s">
        <v>291</v>
      </c>
      <c r="E76" t="s">
        <v>292</v>
      </c>
      <c r="F76" t="s">
        <v>17</v>
      </c>
      <c r="G76" t="s">
        <v>293</v>
      </c>
      <c r="H76" t="s">
        <v>112</v>
      </c>
      <c r="I76" s="2" t="s">
        <v>72</v>
      </c>
      <c r="J76" t="s">
        <v>21</v>
      </c>
      <c r="K76" t="s">
        <v>22</v>
      </c>
      <c r="M76"/>
      <c r="N76"/>
    </row>
    <row r="77" customHeight="1" spans="1:16">
      <c r="A77" s="1" t="s">
        <v>33</v>
      </c>
      <c r="B77" t="str">
        <f>CONCATENATE(ALMACEN!A77,COMPRAS!A33,VENTAS!A30,AUDITORIA!A73,SISTEMAS!A266)</f>
        <v>ALMACEN</v>
      </c>
      <c r="C77" t="s">
        <v>294</v>
      </c>
      <c r="D77" t="s">
        <v>295</v>
      </c>
      <c r="E77" t="s">
        <v>296</v>
      </c>
      <c r="F77" t="s">
        <v>17</v>
      </c>
      <c r="G77" t="s">
        <v>297</v>
      </c>
      <c r="H77" t="s">
        <v>298</v>
      </c>
      <c r="I77" s="1" t="s">
        <v>54</v>
      </c>
      <c r="J77" t="s">
        <v>21</v>
      </c>
      <c r="K77" t="s">
        <v>22</v>
      </c>
      <c r="M77" s="1" t="s">
        <v>152</v>
      </c>
      <c r="N77" s="1" t="s">
        <v>146</v>
      </c>
      <c r="O77" t="str">
        <f t="shared" ref="O77:O83" si="2">CONCATENATE("Acceso: ",D77,"~Menu: ",E77,"~Perfil: ",K77,"~Usuario: ",J77,"~ClaveAccion: ",G77,"~TipoAccion: ",F77,"~Riesgo: ",I77)</f>
        <v>Acceso: EXPInvent|ListasArticulos~Menu: Exploradores Mavi|Inventarios|Lista de Artículos Disponibles (Detalle)~Perfil: GERAD_GERA~Usuario: GERAD00001~ClaveAccion: RM0970ArtListaDisponibleFrm.frm~TipoAccion: Formas~Riesgo: NULO</v>
      </c>
      <c r="P77" t="str">
        <f>CONCATENATE("('",B77,"','",C77,"','",D77,"','",E77,"','",F77,"','",G77,"','",H77,"','",I77,"','",J77,"','",K77,"','",L77,"','",M77,"'),")</f>
        <v>('ALMACEN','EXPInvent','EXPInvent|ListasArticulos','Exploradores Mavi|Inventarios|Lista de Artículos Disponibles (Detalle)','Formas','RM0970ArtListaDisponibleFrm.frm','ALMACEN, COMPRAS, VENTAS, AUDITORIA, SISTEMAS','NULO','GERAD00001','GERAD_GERA','','Brenda G. Bonales'),</v>
      </c>
    </row>
    <row r="78" customHeight="1" spans="1:16">
      <c r="A78" s="1" t="s">
        <v>33</v>
      </c>
      <c r="B78" t="str">
        <f>CONCATENATE(ALMACEN!A78,COMPRAS!A32,VENTAS!A31,AUDITORIA!A72,SISTEMAS!A269)</f>
        <v>ALMACEN</v>
      </c>
      <c r="C78" t="s">
        <v>294</v>
      </c>
      <c r="D78" t="s">
        <v>299</v>
      </c>
      <c r="E78" t="s">
        <v>300</v>
      </c>
      <c r="F78" t="s">
        <v>17</v>
      </c>
      <c r="G78" t="s">
        <v>301</v>
      </c>
      <c r="H78" t="s">
        <v>298</v>
      </c>
      <c r="I78" s="1" t="s">
        <v>54</v>
      </c>
      <c r="J78" t="s">
        <v>21</v>
      </c>
      <c r="K78" t="s">
        <v>22</v>
      </c>
      <c r="M78" s="1" t="s">
        <v>38</v>
      </c>
      <c r="N78" s="1" t="s">
        <v>146</v>
      </c>
      <c r="O78" t="str">
        <f t="shared" si="2"/>
        <v>Acceso: EXPInvent|Inventario~Menu: Exploradores Mavi|Inventarios|Inventario Series/Lotes~Perfil: GERAD_GERA~Usuario: GERAD00001~ClaveAccion: ExplorarInvSerieLote.frm~TipoAccion: Formas~Riesgo: NULO</v>
      </c>
      <c r="P78" t="str">
        <f>CONCATENATE("('",B78,"','",C78,"','",D78,"','",E78,"','",F78,"','",G78,"','",H78,"','",I78,"','",J78,"','",K78,"','",L78,"','",M78,"'),")</f>
        <v>('ALMACEN','EXPInvent','EXPInvent|Inventario','Exploradores Mavi|Inventarios|Inventario Series/Lotes','Formas','ExplorarInvSerieLote.frm','ALMACEN, COMPRAS, VENTAS, AUDITORIA, SISTEMAS','NULO','GERAD00001','GERAD_GERA','','Alma R. Bolaños'),</v>
      </c>
    </row>
    <row r="79" customHeight="1" spans="1:15">
      <c r="A79" s="1" t="s">
        <v>33</v>
      </c>
      <c r="B79" t="str">
        <f>CONCATENATE(ALMACEN!A79,COMPRAS!A31,VENTAS!A32,AUDITORIA!A71,SISTEMAS!A270)</f>
        <v>ALMACEN</v>
      </c>
      <c r="C79" t="s">
        <v>294</v>
      </c>
      <c r="D79" t="s">
        <v>302</v>
      </c>
      <c r="E79" t="s">
        <v>303</v>
      </c>
      <c r="F79" t="s">
        <v>17</v>
      </c>
      <c r="G79" t="s">
        <v>304</v>
      </c>
      <c r="H79" t="s">
        <v>298</v>
      </c>
      <c r="I79" s="1" t="s">
        <v>72</v>
      </c>
      <c r="J79" t="s">
        <v>21</v>
      </c>
      <c r="K79" t="s">
        <v>22</v>
      </c>
      <c r="M79"/>
      <c r="N79"/>
      <c r="O79" t="str">
        <f t="shared" si="2"/>
        <v>Acceso: EXPInvent|RM1110FaltInv|DiasFrm~Menu: Exploradores Mavi|Inventarios|RM1110 Faltantes Inventario|RM1110 Ajuste Dias~Perfil: GERAD_GERA~Usuario: GERAD00001~ClaveAccion: RM1110DiasFrm.frm~TipoAccion: Formas~Riesgo: SIN USO</v>
      </c>
    </row>
    <row r="80" customHeight="1" spans="1:15">
      <c r="A80" s="1" t="s">
        <v>33</v>
      </c>
      <c r="B80" t="str">
        <f>CONCATENATE(ALMACEN!A80,COMPRAS!A30,VENTAS!A33,AUDITORIA!A70,SISTEMAS!A271)</f>
        <v>ALMACEN</v>
      </c>
      <c r="C80" t="s">
        <v>294</v>
      </c>
      <c r="D80" t="s">
        <v>305</v>
      </c>
      <c r="E80" t="s">
        <v>306</v>
      </c>
      <c r="F80" t="s">
        <v>17</v>
      </c>
      <c r="G80" t="s">
        <v>307</v>
      </c>
      <c r="H80" t="s">
        <v>298</v>
      </c>
      <c r="I80" s="1" t="s">
        <v>72</v>
      </c>
      <c r="J80" t="s">
        <v>21</v>
      </c>
      <c r="K80" t="s">
        <v>22</v>
      </c>
      <c r="M80"/>
      <c r="N80"/>
      <c r="O80" t="str">
        <f t="shared" si="2"/>
        <v>Acceso: EXPInvent|RM1110FaltInv|No_AjustesCorreoFrm~Menu: Exploradores Mavi|Inventarios|RM1110 Faltantes Inventario|RM1110 Envio de Correos por numero de ajustes~Perfil: GERAD_GERA~Usuario: GERAD00001~ClaveAccion: RM1110No_AjustesCorreoFrm.frm~TipoAccion: Formas~Riesgo: SIN USO</v>
      </c>
    </row>
    <row r="81" customHeight="1" spans="1:15">
      <c r="A81" s="1" t="s">
        <v>33</v>
      </c>
      <c r="B81" t="str">
        <f>CONCATENATE(ALMACEN!A81,COMPRAS!A29,VENTAS!A34,AUDITORIA!A69,SISTEMAS!A272)</f>
        <v>ALMACEN</v>
      </c>
      <c r="C81" t="s">
        <v>294</v>
      </c>
      <c r="D81" t="s">
        <v>308</v>
      </c>
      <c r="E81" t="s">
        <v>309</v>
      </c>
      <c r="F81" t="s">
        <v>17</v>
      </c>
      <c r="G81" t="s">
        <v>310</v>
      </c>
      <c r="H81" t="s">
        <v>298</v>
      </c>
      <c r="I81" s="1" t="s">
        <v>72</v>
      </c>
      <c r="J81" t="s">
        <v>21</v>
      </c>
      <c r="K81" t="s">
        <v>22</v>
      </c>
      <c r="M81"/>
      <c r="N81"/>
      <c r="O81" t="str">
        <f t="shared" si="2"/>
        <v>Acceso: EXPInvent|RM1110FaltInv|EmailAjustesFrm~Menu: Exploradores Mavi|Inventarios|RM1110 Faltantes Inventario|RM1110 Email Ajustes~Perfil: GERAD_GERA~Usuario: GERAD00001~ClaveAccion: RM1110EmailAjustesFrm.frm~TipoAccion: Formas~Riesgo: SIN USO</v>
      </c>
    </row>
    <row r="82" customHeight="1" spans="1:15">
      <c r="A82" s="1" t="s">
        <v>33</v>
      </c>
      <c r="B82" t="str">
        <f>CONCATENATE(ALMACEN!A82,COMPRAS!A28,VENTAS!A35,AUDITORIA!A68,SISTEMAS!A273)</f>
        <v>ALMACEN</v>
      </c>
      <c r="C82" t="s">
        <v>294</v>
      </c>
      <c r="D82" t="s">
        <v>311</v>
      </c>
      <c r="E82" t="s">
        <v>312</v>
      </c>
      <c r="F82" t="s">
        <v>17</v>
      </c>
      <c r="G82" t="s">
        <v>313</v>
      </c>
      <c r="H82" t="s">
        <v>298</v>
      </c>
      <c r="I82" s="1" t="s">
        <v>72</v>
      </c>
      <c r="J82" t="s">
        <v>21</v>
      </c>
      <c r="K82" t="s">
        <v>22</v>
      </c>
      <c r="M82"/>
      <c r="N82"/>
      <c r="O82" t="str">
        <f t="shared" si="2"/>
        <v>Acceso: EXPInvent|RM1110FaltInv|FaltInvVendFrm~Menu: Exploradores Mavi|Inventarios|RM1110 Faltantes Inventario|RM1110 Faltantes Inventario~Perfil: GERAD_GERA~Usuario: GERAD00001~ClaveAccion: RM1110FaltInvVendFrm.frm~TipoAccion: Formas~Riesgo: SIN USO</v>
      </c>
    </row>
    <row r="83" customHeight="1" spans="1:16">
      <c r="A83" s="1" t="s">
        <v>33</v>
      </c>
      <c r="B83" t="str">
        <f>CONCATENATE(ALMACEN!A83,COMPRAS!A27,VENTAS!A36,AUDITORIA!A67,SISTEMAS!A274)</f>
        <v>ALMACEN</v>
      </c>
      <c r="C83" t="s">
        <v>294</v>
      </c>
      <c r="D83" t="s">
        <v>314</v>
      </c>
      <c r="E83" t="s">
        <v>315</v>
      </c>
      <c r="F83" t="s">
        <v>17</v>
      </c>
      <c r="G83" t="s">
        <v>316</v>
      </c>
      <c r="H83" t="s">
        <v>298</v>
      </c>
      <c r="I83" s="1" t="s">
        <v>48</v>
      </c>
      <c r="J83" t="s">
        <v>21</v>
      </c>
      <c r="K83" t="s">
        <v>22</v>
      </c>
      <c r="M83" s="1" t="s">
        <v>152</v>
      </c>
      <c r="N83" s="1" t="s">
        <v>113</v>
      </c>
      <c r="O83" t="str">
        <f t="shared" si="2"/>
        <v>Acceso: EXPInvent|DM0320Ubicacion~Menu: Exploradores Mavi|Inventarios|DM0320 Ubicación~Perfil: GERAD_GERA~Usuario: GERAD00001~ClaveAccion: DM0320UbicacionFrm.frm~TipoAccion: Formas~Riesgo: BAJO</v>
      </c>
      <c r="P83" t="str">
        <f>CONCATENATE("('",B83,"','",C83,"','",D83,"','",E83,"','",F83,"','",G83,"','",H83,"','",I83,"','",J83,"','",K83,"','",L83,"','",M83,"'),")</f>
        <v>('ALMACEN','EXPInvent','EXPInvent|DM0320Ubicacion','Exploradores Mavi|Inventarios|DM0320 Ubicación','Formas','DM0320UbicacionFrm.frm','ALMACEN, COMPRAS, VENTAS, AUDITORIA, SISTEMAS','BAJO','GERAD00001','GERAD_GERA','','Brenda G. Bonales'),</v>
      </c>
    </row>
    <row r="84" customHeight="1" spans="1:14">
      <c r="A84" s="1" t="s">
        <v>33</v>
      </c>
      <c r="B84" t="str">
        <f>CONCATENATE(ALMACEN!A84,SISTEMAS!A255)</f>
        <v>ALMACEN</v>
      </c>
      <c r="C84" t="s">
        <v>290</v>
      </c>
      <c r="D84" t="s">
        <v>317</v>
      </c>
      <c r="E84" t="s">
        <v>318</v>
      </c>
      <c r="F84" t="s">
        <v>17</v>
      </c>
      <c r="G84" t="s">
        <v>319</v>
      </c>
      <c r="H84" t="s">
        <v>112</v>
      </c>
      <c r="I84" s="2" t="s">
        <v>72</v>
      </c>
      <c r="J84" t="s">
        <v>21</v>
      </c>
      <c r="K84" t="s">
        <v>22</v>
      </c>
      <c r="M84"/>
      <c r="N84"/>
    </row>
    <row r="85" customHeight="1" spans="1:14">
      <c r="A85" s="2"/>
      <c r="B85" t="str">
        <f>CONCATENATE(ALMACEN!A85,CONTABILIDAD!A49,SISTEMAS!A254)</f>
        <v>CONTABILIDAD</v>
      </c>
      <c r="C85" t="s">
        <v>320</v>
      </c>
      <c r="D85" t="s">
        <v>321</v>
      </c>
      <c r="E85" t="s">
        <v>322</v>
      </c>
      <c r="F85" t="s">
        <v>85</v>
      </c>
      <c r="G85" t="s">
        <v>323</v>
      </c>
      <c r="H85" t="s">
        <v>165</v>
      </c>
      <c r="I85" s="2" t="s">
        <v>54</v>
      </c>
      <c r="J85" t="s">
        <v>55</v>
      </c>
      <c r="K85" t="s">
        <v>56</v>
      </c>
      <c r="M85" t="s">
        <v>324</v>
      </c>
      <c r="N85"/>
    </row>
    <row r="86" customHeight="1" spans="1:14">
      <c r="A86" s="2"/>
      <c r="B86" t="str">
        <f>CONCATENATE(ALMACEN!A86,CONTABILIDAD!A48,SISTEMAS!A256)</f>
        <v>CONTABILIDAD</v>
      </c>
      <c r="C86" t="s">
        <v>320</v>
      </c>
      <c r="D86" t="s">
        <v>325</v>
      </c>
      <c r="E86" t="s">
        <v>326</v>
      </c>
      <c r="F86" t="s">
        <v>17</v>
      </c>
      <c r="G86" t="s">
        <v>327</v>
      </c>
      <c r="H86" t="s">
        <v>165</v>
      </c>
      <c r="I86" s="2" t="s">
        <v>54</v>
      </c>
      <c r="J86" t="s">
        <v>55</v>
      </c>
      <c r="K86" t="s">
        <v>56</v>
      </c>
      <c r="M86" t="s">
        <v>324</v>
      </c>
      <c r="N86"/>
    </row>
    <row r="87" customHeight="1" spans="1:14">
      <c r="A87" s="2"/>
      <c r="B87" t="str">
        <f>CONCATENATE(ALMACEN!A87,CONTABILIDAD!A47,SISTEMAS!A257)</f>
        <v>CONTABILIDAD</v>
      </c>
      <c r="C87" t="s">
        <v>320</v>
      </c>
      <c r="D87" t="s">
        <v>328</v>
      </c>
      <c r="E87" t="s">
        <v>329</v>
      </c>
      <c r="F87" t="s">
        <v>17</v>
      </c>
      <c r="G87" t="s">
        <v>330</v>
      </c>
      <c r="H87" t="s">
        <v>165</v>
      </c>
      <c r="I87" s="2" t="s">
        <v>48</v>
      </c>
      <c r="J87" t="s">
        <v>55</v>
      </c>
      <c r="K87" t="s">
        <v>56</v>
      </c>
      <c r="M87" t="s">
        <v>324</v>
      </c>
      <c r="N87"/>
    </row>
    <row r="88" spans="1:14">
      <c r="A88"/>
      <c r="B88" t="str">
        <f>CONCATENATE(ALMACEN!A88,COMPRAS!A26,CREDITO!A86,VENTAS!A29,COBRANZA!A30,CONTABILIDAD!A46,AUDITORIA!A74,RH!A11,SISTEMAS!A253)</f>
        <v>COMPRAS</v>
      </c>
      <c r="C88" t="s">
        <v>331</v>
      </c>
      <c r="D88" t="s">
        <v>332</v>
      </c>
      <c r="E88" t="s">
        <v>333</v>
      </c>
      <c r="F88" t="s">
        <v>17</v>
      </c>
      <c r="G88" t="s">
        <v>334</v>
      </c>
      <c r="H88" t="s">
        <v>335</v>
      </c>
      <c r="I88" s="1" t="s">
        <v>20</v>
      </c>
      <c r="J88" t="s">
        <v>21</v>
      </c>
      <c r="K88" t="s">
        <v>22</v>
      </c>
      <c r="M88"/>
      <c r="N88"/>
    </row>
    <row r="89" spans="1:14">
      <c r="A89"/>
      <c r="B89" t="str">
        <f>CONCATENATE(ALMACEN!A89,COMPRAS!A25,CREDITO!A87,VENTAS!A28,COBRANZA!A31,CONTABILIDAD!A45,AUDITORIA!A75,RH!A10,SISTEMAS!A258)</f>
        <v>COMPRAS</v>
      </c>
      <c r="C89" t="s">
        <v>331</v>
      </c>
      <c r="D89" t="s">
        <v>336</v>
      </c>
      <c r="E89" t="s">
        <v>337</v>
      </c>
      <c r="F89" t="s">
        <v>17</v>
      </c>
      <c r="G89" t="s">
        <v>338</v>
      </c>
      <c r="H89" t="s">
        <v>335</v>
      </c>
      <c r="I89" s="1" t="s">
        <v>20</v>
      </c>
      <c r="J89" t="s">
        <v>21</v>
      </c>
      <c r="K89" t="s">
        <v>22</v>
      </c>
      <c r="M89"/>
      <c r="N89"/>
    </row>
    <row r="90" spans="1:14">
      <c r="A90"/>
      <c r="B90" t="str">
        <f>CONCATENATE(ALMACEN!A90,COMPRAS!A24,CREDITO!A88,VENTAS!A27,COBRANZA!A32,CONTABILIDAD!A44,AUDITORIA!A76,RH!A9,SISTEMAS!A259)</f>
        <v>COMPRAS</v>
      </c>
      <c r="C90" t="s">
        <v>331</v>
      </c>
      <c r="D90" t="s">
        <v>339</v>
      </c>
      <c r="E90" t="s">
        <v>340</v>
      </c>
      <c r="F90" t="s">
        <v>17</v>
      </c>
      <c r="G90" t="s">
        <v>341</v>
      </c>
      <c r="H90" t="s">
        <v>335</v>
      </c>
      <c r="I90" s="1" t="s">
        <v>20</v>
      </c>
      <c r="J90" t="s">
        <v>21</v>
      </c>
      <c r="K90" t="s">
        <v>22</v>
      </c>
      <c r="M90"/>
      <c r="N90"/>
    </row>
    <row r="91" spans="1:14">
      <c r="A91"/>
      <c r="B91" t="str">
        <f>CONCATENATE(ALMACEN!A91,COMPRAS!A23,CREDITO!A89,VENTAS!A26,COBRANZA!A33,CONTABILIDAD!A40,AUDITORIA!A80,RH!A8,SISTEMAS!A260)</f>
        <v>COMPRAS</v>
      </c>
      <c r="C91" t="s">
        <v>331</v>
      </c>
      <c r="D91" t="s">
        <v>342</v>
      </c>
      <c r="E91" t="s">
        <v>343</v>
      </c>
      <c r="F91" t="s">
        <v>17</v>
      </c>
      <c r="G91" t="s">
        <v>344</v>
      </c>
      <c r="H91" t="s">
        <v>335</v>
      </c>
      <c r="I91" s="1" t="s">
        <v>20</v>
      </c>
      <c r="J91" t="s">
        <v>21</v>
      </c>
      <c r="K91" t="s">
        <v>22</v>
      </c>
      <c r="M91"/>
      <c r="N91"/>
    </row>
    <row r="92" spans="1:14">
      <c r="A92"/>
      <c r="B92" t="str">
        <f>CONCATENATE(ALMACEN!A92,COMPRAS!A22,CREDITO!A90,VENTAS!A25,COBRANZA!A34,CONTABILIDAD!A39,AUDITORIA!A81,RH!A7,SISTEMAS!A261)</f>
        <v>CREDITO</v>
      </c>
      <c r="C92" t="s">
        <v>331</v>
      </c>
      <c r="D92" t="s">
        <v>345</v>
      </c>
      <c r="E92" t="s">
        <v>346</v>
      </c>
      <c r="F92" t="s">
        <v>17</v>
      </c>
      <c r="G92" t="s">
        <v>347</v>
      </c>
      <c r="H92" t="s">
        <v>335</v>
      </c>
      <c r="I92" s="1" t="s">
        <v>20</v>
      </c>
      <c r="J92" t="s">
        <v>21</v>
      </c>
      <c r="K92" t="s">
        <v>22</v>
      </c>
      <c r="M92"/>
      <c r="N92"/>
    </row>
    <row r="93" customHeight="1" spans="1:16">
      <c r="A93" s="2" t="s">
        <v>33</v>
      </c>
      <c r="B93" t="str">
        <f>CONCATENATE(ALMACEN!A93,CONTABILIDAD!A42,AUDITORIA!A79,SISTEMAS!A262)</f>
        <v>ALMACEN</v>
      </c>
      <c r="C93" t="s">
        <v>348</v>
      </c>
      <c r="D93" t="s">
        <v>348</v>
      </c>
      <c r="E93" t="s">
        <v>349</v>
      </c>
      <c r="F93" t="s">
        <v>17</v>
      </c>
      <c r="G93" t="s">
        <v>350</v>
      </c>
      <c r="H93" t="s">
        <v>145</v>
      </c>
      <c r="I93" s="2" t="s">
        <v>54</v>
      </c>
      <c r="J93" t="s">
        <v>21</v>
      </c>
      <c r="K93" t="s">
        <v>22</v>
      </c>
      <c r="L93" s="2" t="s">
        <v>151</v>
      </c>
      <c r="M93" s="2" t="s">
        <v>38</v>
      </c>
      <c r="N93" s="2" t="s">
        <v>146</v>
      </c>
      <c r="O93" t="str">
        <f>CONCATENATE("Acceso: ",D93,"~Menu: ",E93,"~Perfil: ",K93,"~Usuario: ",J93,"~ClaveAccion: ",G93,"~TipoAccion: ",F93,"~Riesgo: ",I93)</f>
        <v>Acceso: EXPActiFij~Menu: Exploradores Mavi|Activos Fijos~Perfil: GERAD_GERA~Usuario: GERAD00001~ClaveAccion: ExplorarActivoF.frm~TipoAccion: Formas~Riesgo: NULO</v>
      </c>
      <c r="P93" t="str">
        <f>CONCATENATE("('",B93,"','",C93,"','",D93,"','",E93,"','",F93,"','",G93,"','",H93,"','",I93,"','",J93,"','",K93,"','",L93,"','",M93,"'),")</f>
        <v>('ALMACEN','EXPActiFij','EXPActiFij','Exploradores Mavi|Activos Fijos','Formas','ExplorarActivoF.frm','ALMACEN, CONTABILIDAD, AUDITORIA, SISTEMAS','NULO','GERAD00001','GERAD_GERA','INVENTARIOS','Alma R. Bolaños'),</v>
      </c>
    </row>
    <row r="94" spans="1:15">
      <c r="A94"/>
      <c r="B94" t="str">
        <f>CONCATENATE(ALMACEN!A94,CREDITO!A91,CONTABILIDAD!A41,SISTEMAS!A263)</f>
        <v>CREDITO</v>
      </c>
      <c r="C94" t="s">
        <v>351</v>
      </c>
      <c r="D94" t="s">
        <v>351</v>
      </c>
      <c r="E94" t="s">
        <v>352</v>
      </c>
      <c r="F94" t="s">
        <v>17</v>
      </c>
      <c r="G94" t="s">
        <v>353</v>
      </c>
      <c r="H94" t="s">
        <v>354</v>
      </c>
      <c r="I94" s="2" t="s">
        <v>54</v>
      </c>
      <c r="J94" t="s">
        <v>21</v>
      </c>
      <c r="K94" t="s">
        <v>22</v>
      </c>
      <c r="M94"/>
      <c r="N94"/>
      <c r="O94" t="str">
        <f>CONCATENATE("Acceso: ",D94,"~Menu: ",E94,"~Perfil: ",K94,"~Usuario: ",J94,"~ClaveAccion: ",G94,"~TipoAccion: ",F94,"~Riesgo: ",I94)</f>
        <v>Acceso: EXPAgente~Menu: Exploradores Mavi|Agente~Perfil: GERAD_GERA~Usuario: GERAD00001~ClaveAccion: ExplorarAgente.frm~TipoAccion: Formas~Riesgo: NULO</v>
      </c>
    </row>
    <row r="95" customHeight="1" spans="1:16">
      <c r="A95" s="2" t="s">
        <v>33</v>
      </c>
      <c r="B95" t="str">
        <f>CONCATENATE(ALMACEN!A95,CONTABILIDAD!A43,AUDITORIA!A77,SISTEMAS!A265)</f>
        <v>ALMACEN</v>
      </c>
      <c r="C95" t="s">
        <v>355</v>
      </c>
      <c r="D95" t="s">
        <v>355</v>
      </c>
      <c r="E95" t="s">
        <v>356</v>
      </c>
      <c r="F95" t="s">
        <v>17</v>
      </c>
      <c r="G95" t="s">
        <v>357</v>
      </c>
      <c r="H95" t="s">
        <v>145</v>
      </c>
      <c r="I95" s="2" t="s">
        <v>54</v>
      </c>
      <c r="J95" t="s">
        <v>21</v>
      </c>
      <c r="K95" t="s">
        <v>22</v>
      </c>
      <c r="L95" s="2" t="s">
        <v>151</v>
      </c>
      <c r="M95" s="2" t="s">
        <v>38</v>
      </c>
      <c r="N95" s="2" t="s">
        <v>113</v>
      </c>
      <c r="O95" t="str">
        <f>CONCATENATE("Acceso: ",D95,"~Menu: ",E95,"~Perfil: ",K95,"~Usuario: ",J95,"~ClaveAccion: ",G95,"~TipoAccion: ",F95,"~Riesgo: ",I95)</f>
        <v>Acceso: EXPAlmacen~Menu: Exploradores Mavi|Almacenes~Perfil: GERAD_GERA~Usuario: GERAD00001~ClaveAccion: ExplorarAlm.frm~TipoAccion: Formas~Riesgo: NULO</v>
      </c>
      <c r="P95" t="str">
        <f>CONCATENATE("('",B95,"','",C95,"','",D95,"','",E95,"','",F95,"','",G95,"','",H95,"','",I95,"','",J95,"','",K95,"','",L95,"','",M95,"'),")</f>
        <v>('ALMACEN','EXPAlmacen','EXPAlmacen','Exploradores Mavi|Almacenes','Formas','ExplorarAlm.frm','ALMACEN, CONTABILIDAD, AUDITORIA, SISTEMAS','NULO','GERAD00001','GERAD_GERA','INVENTARIOS','Alma R. Bolaños'),</v>
      </c>
    </row>
    <row r="96" spans="1:14">
      <c r="A96"/>
      <c r="B96" t="str">
        <f>CONCATENATE(ALMACEN!A96,COMPRAS!A21,AUDITORIA!A78,SISTEMAS!A264)</f>
        <v>COMPRAS</v>
      </c>
      <c r="C96" t="s">
        <v>358</v>
      </c>
      <c r="D96" t="s">
        <v>358</v>
      </c>
      <c r="E96" t="s">
        <v>359</v>
      </c>
      <c r="F96" t="s">
        <v>17</v>
      </c>
      <c r="G96" t="s">
        <v>360</v>
      </c>
      <c r="H96" t="s">
        <v>361</v>
      </c>
      <c r="I96" s="2" t="s">
        <v>54</v>
      </c>
      <c r="J96" t="s">
        <v>21</v>
      </c>
      <c r="K96" t="s">
        <v>22</v>
      </c>
      <c r="M96"/>
      <c r="N96"/>
    </row>
    <row r="97" spans="1:15">
      <c r="A97"/>
      <c r="B97" t="str">
        <f>CONCATENATE(ALMACEN!A97,CREDITO!A93,CONTABILIDAD!A34,SISTEMAS!A204)</f>
        <v>CREDITO</v>
      </c>
      <c r="C97" t="s">
        <v>362</v>
      </c>
      <c r="D97" t="s">
        <v>362</v>
      </c>
      <c r="E97" t="s">
        <v>363</v>
      </c>
      <c r="F97" t="s">
        <v>17</v>
      </c>
      <c r="G97" t="s">
        <v>364</v>
      </c>
      <c r="H97" t="s">
        <v>354</v>
      </c>
      <c r="I97" s="2" t="s">
        <v>54</v>
      </c>
      <c r="J97" t="s">
        <v>21</v>
      </c>
      <c r="K97" t="s">
        <v>22</v>
      </c>
      <c r="M97"/>
      <c r="N97"/>
      <c r="O97" t="str">
        <f>CONCATENATE("Acceso: ",D97,"~Menu: ",E97,"~Perfil: ",K97,"~Usuario: ",J97,"~ClaveAccion: ",G97,"~TipoAccion: ",F97,"~Riesgo: ",I97)</f>
        <v>Acceso: EXPClienGenr~Menu: Exploradores Mavi|Clientes Generales~Perfil: GERAD_GERA~Usuario: GERAD00001~ClaveAccion: ExplorarCte.frm~TipoAccion: Formas~Riesgo: NULO</v>
      </c>
    </row>
    <row r="98" spans="1:14">
      <c r="A98"/>
      <c r="B98" t="str">
        <f>CONCATENATE(ALMACEN!A98,COMPRAS!A20,CREDITO!A92,VENTAS!A24,COBRANZA!A35,CONTABILIDAD!A35,AUDITORIA!A84,SISTEMAS!A205)</f>
        <v>COBRANZA</v>
      </c>
      <c r="C98" t="s">
        <v>365</v>
      </c>
      <c r="D98" t="s">
        <v>365</v>
      </c>
      <c r="E98" t="s">
        <v>366</v>
      </c>
      <c r="F98" t="s">
        <v>85</v>
      </c>
      <c r="G98" t="s">
        <v>86</v>
      </c>
      <c r="H98" t="s">
        <v>367</v>
      </c>
      <c r="I98" s="1" t="s">
        <v>20</v>
      </c>
      <c r="J98" t="s">
        <v>21</v>
      </c>
      <c r="K98" t="s">
        <v>22</v>
      </c>
      <c r="M98"/>
      <c r="N98"/>
    </row>
    <row r="99" customHeight="1" spans="1:16">
      <c r="A99" s="2" t="s">
        <v>33</v>
      </c>
      <c r="B99" t="str">
        <f>CONCATENATE(ALMACEN!A99,CONTABILIDAD!A37,SISTEMAS!A207)</f>
        <v>ALMACEN</v>
      </c>
      <c r="C99" t="s">
        <v>368</v>
      </c>
      <c r="D99" t="s">
        <v>368</v>
      </c>
      <c r="E99" t="s">
        <v>369</v>
      </c>
      <c r="F99" t="s">
        <v>17</v>
      </c>
      <c r="G99" t="s">
        <v>370</v>
      </c>
      <c r="H99" t="s">
        <v>165</v>
      </c>
      <c r="I99" s="2" t="s">
        <v>48</v>
      </c>
      <c r="J99" t="s">
        <v>21</v>
      </c>
      <c r="K99" t="s">
        <v>22</v>
      </c>
      <c r="L99" s="2" t="s">
        <v>106</v>
      </c>
      <c r="M99" s="2" t="s">
        <v>152</v>
      </c>
      <c r="N99" s="2" t="s">
        <v>113</v>
      </c>
      <c r="O99" t="str">
        <f>CONCATENATE("Acceso: ",D99,"~Menu: ",E99,"~Perfil: ",K99,"~Usuario: ",J99,"~ClaveAccion: ",G99,"~TipoAccion: ",F99,"~Riesgo: ",I99)</f>
        <v>Acceso: EXPHistCostFlete~Menu: Exploradores Mavi|Historial de Costeo Fletes (RM0096)~Perfil: GERAD_GERA~Usuario: GERAD00001~ClaveAccion: MaviCostFletFRM.frm~TipoAccion: Formas~Riesgo: BAJO</v>
      </c>
      <c r="P99" t="str">
        <f>CONCATENATE("('",B99,"','",C99,"','",D99,"','",E99,"','",F99,"','",G99,"','",H99,"','",I99,"','",J99,"','",K99,"','",L99,"','",M99,"'),")</f>
        <v>('ALMACEN','EXPHistCostFlete','EXPHistCostFlete','Exploradores Mavi|Historial de Costeo Fletes (RM0096)','Formas','MaviCostFletFRM.frm','ALMACEN, CONTABILIDAD, SISTEMAS','BAJO','GERAD00001','GERAD_GERA','EMBARQUES','Brenda G. Bonales'),</v>
      </c>
    </row>
    <row r="100" spans="1:14">
      <c r="A100"/>
      <c r="B100" t="str">
        <f>CONCATENATE(ALMACEN!A100,COMPRAS!A19,CONTABILIDAD!A36,AUDITORIA!A83,SISTEMAS!A206)</f>
        <v>COMPRAS</v>
      </c>
      <c r="C100" t="s">
        <v>371</v>
      </c>
      <c r="D100" t="s">
        <v>371</v>
      </c>
      <c r="E100" t="s">
        <v>372</v>
      </c>
      <c r="F100" t="s">
        <v>17</v>
      </c>
      <c r="G100" t="s">
        <v>373</v>
      </c>
      <c r="H100" t="s">
        <v>244</v>
      </c>
      <c r="I100" s="1" t="s">
        <v>20</v>
      </c>
      <c r="J100" t="s">
        <v>156</v>
      </c>
      <c r="K100" t="s">
        <v>156</v>
      </c>
      <c r="M100"/>
      <c r="N100"/>
    </row>
    <row r="101" customHeight="1" spans="1:16">
      <c r="A101" s="2" t="s">
        <v>33</v>
      </c>
      <c r="B101" t="str">
        <f>CONCATENATE(ALMACEN!A101)</f>
        <v>ALMACEN</v>
      </c>
      <c r="C101" t="s">
        <v>374</v>
      </c>
      <c r="D101" t="s">
        <v>374</v>
      </c>
      <c r="E101" t="s">
        <v>375</v>
      </c>
      <c r="F101" t="s">
        <v>17</v>
      </c>
      <c r="G101" t="s">
        <v>376</v>
      </c>
      <c r="H101" t="s">
        <v>33</v>
      </c>
      <c r="I101" s="1" t="s">
        <v>377</v>
      </c>
      <c r="J101" t="s">
        <v>170</v>
      </c>
      <c r="K101" t="s">
        <v>171</v>
      </c>
      <c r="M101" s="1" t="s">
        <v>107</v>
      </c>
      <c r="N101" s="1" t="s">
        <v>120</v>
      </c>
      <c r="O101" t="str">
        <f>CONCATENATE("Acceso: ",D101,"~Menu: ",E101,"~Perfil: ",K101,"~Usuario: ",J101,"~ClaveAccion: ",G101,"~TipoAccion: ",F101,"~Riesgo: ",I101)</f>
        <v>Acceso: Mov.PocketRecibos~Menu: Procesos|Escaneo Recibos~Perfil: GEROP_GERA~Usuario: GEROP00001~ClaveAccion: DM0184PocketMovimientoPrincipalFrm.frm~TipoAccion: Formas~Riesgo: MEDIO</v>
      </c>
      <c r="P101" t="str">
        <f>CONCATENATE("('",B101,"','",C101,"','",D101,"','",E101,"','",F101,"','",G101,"','",H101,"','",I101,"','",J101,"','",K101,"','",L101,"','",M101,"'),")</f>
        <v>('ALMACEN','Mov.PocketRecibos','Mov.PocketRecibos','Procesos|Escaneo Recibos','Formas','DM0184PocketMovimientoPrincipalFrm.frm','ALMACEN','MEDIO','GEROP00001','GEROP_GERA','','Edson H. Parra'),</v>
      </c>
    </row>
    <row r="102" customHeight="1" spans="1:14">
      <c r="A102" s="2"/>
      <c r="B102" t="str">
        <f>CONCATENATE(ALMACEN!A102,CONTABILIDAD!A27,SISTEMAS!A177)</f>
        <v>CONTABILIDAD</v>
      </c>
      <c r="C102" t="s">
        <v>378</v>
      </c>
      <c r="D102" t="s">
        <v>378</v>
      </c>
      <c r="E102" t="s">
        <v>379</v>
      </c>
      <c r="F102" t="s">
        <v>17</v>
      </c>
      <c r="G102" t="s">
        <v>380</v>
      </c>
      <c r="H102" t="s">
        <v>165</v>
      </c>
      <c r="I102" s="2" t="s">
        <v>54</v>
      </c>
      <c r="J102" t="s">
        <v>55</v>
      </c>
      <c r="K102" t="s">
        <v>56</v>
      </c>
      <c r="M102"/>
      <c r="N102"/>
    </row>
    <row r="103" customHeight="1" spans="1:16">
      <c r="A103" s="2" t="s">
        <v>33</v>
      </c>
      <c r="B103" t="str">
        <f>CONCATENATE(ALMACEN!A103,COBRANZA!A39,PUBLICIDAD!A5,SISTEMAS!A176)</f>
        <v>ALMACEN</v>
      </c>
      <c r="C103" t="s">
        <v>381</v>
      </c>
      <c r="D103" t="s">
        <v>381</v>
      </c>
      <c r="E103" t="s">
        <v>382</v>
      </c>
      <c r="F103" t="s">
        <v>17</v>
      </c>
      <c r="G103" t="s">
        <v>383</v>
      </c>
      <c r="H103" t="s">
        <v>384</v>
      </c>
      <c r="I103" s="2" t="s">
        <v>27</v>
      </c>
      <c r="J103" t="s">
        <v>21</v>
      </c>
      <c r="K103" t="s">
        <v>22</v>
      </c>
      <c r="L103" s="2" t="s">
        <v>385</v>
      </c>
      <c r="M103" s="2" t="s">
        <v>152</v>
      </c>
      <c r="N103" s="2" t="s">
        <v>39</v>
      </c>
      <c r="O103" t="str">
        <f>CONCATENATE("Acceso: ",D103,"~Menu: ",E103,"~Perfil: ",K103,"~Usuario: ",J103,"~ClaveAccion: ",G103,"~TipoAccion: ",F103,"~Riesgo: ",I103)</f>
        <v>Acceso: Cta.Productos~Menu: Cuentas|Productos~Perfil: GERAD_GERA~Usuario: GERAD00001~ClaveAccion: Art.frm~TipoAccion: Formas~Riesgo: ALTO</v>
      </c>
      <c r="P103" t="str">
        <f>CONCATENATE("('",B103,"','",C103,"','",D103,"','",E103,"','",F103,"','",G103,"','",H103,"','",I103,"','",J103,"','",K103,"','",L103,"','",M103,"'),")</f>
        <v>('ALMACEN','Cta.Productos','Cta.Productos','Cuentas|Productos','Formas','Art.frm','ALMACEN, COBRANZA, PUBLICIDAD, SISTEMAS','ALTO','GERAD00001','GERAD_GERA','INVENTARIOS/COBRANZA','Brenda G. Bonales'),</v>
      </c>
    </row>
    <row r="104" customHeight="1" spans="1:16">
      <c r="A104" s="2" t="s">
        <v>33</v>
      </c>
      <c r="B104" t="str">
        <f>CONCATENATE(ALMACEN!A104,SISTEMAS!A179)</f>
        <v>ALMACEN</v>
      </c>
      <c r="C104" t="s">
        <v>386</v>
      </c>
      <c r="D104" t="s">
        <v>386</v>
      </c>
      <c r="E104" t="s">
        <v>387</v>
      </c>
      <c r="F104" t="s">
        <v>17</v>
      </c>
      <c r="G104" t="s">
        <v>388</v>
      </c>
      <c r="H104" t="s">
        <v>112</v>
      </c>
      <c r="I104" s="2" t="s">
        <v>54</v>
      </c>
      <c r="J104" t="s">
        <v>21</v>
      </c>
      <c r="K104" t="s">
        <v>22</v>
      </c>
      <c r="L104" s="2" t="s">
        <v>106</v>
      </c>
      <c r="M104" s="2" t="s">
        <v>209</v>
      </c>
      <c r="N104" s="2" t="s">
        <v>113</v>
      </c>
      <c r="O104" t="str">
        <f>CONCATENATE("Acceso: ",D104,"~Menu: ",E104,"~Perfil: ",K104,"~Usuario: ",J104,"~ClaveAccion: ",G104,"~TipoAccion: ",F104,"~Riesgo: ",I104)</f>
        <v>Acceso: Config.FactorSeguroFletesMAVI~Menu: Configurar|Factor Seguro Fletes~Perfil: GERAD_GERA~Usuario: GERAD00001~ClaveAccion: DM0158EMBFACTORSEGUROFLETEFRM.frm~TipoAccion: Formas~Riesgo: NULO</v>
      </c>
      <c r="P104" t="str">
        <f>CONCATENATE("('",B104,"','",C104,"','",D104,"','",E104,"','",F104,"','",G104,"','",H104,"','",I104,"','",J104,"','",K104,"','",L104,"','",M104,"'),")</f>
        <v>('ALMACEN','Config.FactorSeguroFletesMAVI','Config.FactorSeguroFletesMAVI','Configurar|Factor Seguro Fletes','Formas','DM0158EMBFACTORSEGUROFLETEFRM.frm','ALMACEN, SISTEMAS','NULO','GERAD00001','GERAD_GERA','EMBARQUES','Carlos A. Diaz'),</v>
      </c>
    </row>
    <row r="105" spans="1:14">
      <c r="A105" s="4"/>
      <c r="B105" t="str">
        <f>CONCATENATE(ALMACEN!A105,VENTAS!A22,AUDITORIA!A90)</f>
        <v>VENTAS</v>
      </c>
      <c r="C105" t="s">
        <v>389</v>
      </c>
      <c r="D105" t="s">
        <v>389</v>
      </c>
      <c r="E105" t="s">
        <v>390</v>
      </c>
      <c r="F105" t="s">
        <v>17</v>
      </c>
      <c r="G105" t="s">
        <v>391</v>
      </c>
      <c r="H105" t="s">
        <v>392</v>
      </c>
      <c r="I105" s="2" t="s">
        <v>48</v>
      </c>
      <c r="J105" t="s">
        <v>21</v>
      </c>
      <c r="K105" t="s">
        <v>22</v>
      </c>
      <c r="L105" s="2" t="s">
        <v>223</v>
      </c>
      <c r="M105" s="4"/>
      <c r="N105" s="4"/>
    </row>
    <row r="106" customHeight="1" spans="1:16">
      <c r="A106" s="2" t="s">
        <v>33</v>
      </c>
      <c r="B106" t="str">
        <f>CONCATENATE(ALMACEN!A106,CONTABILIDAD!A30,SISTEMAS!A186)</f>
        <v>ALMACEN</v>
      </c>
      <c r="C106" t="s">
        <v>393</v>
      </c>
      <c r="D106" t="s">
        <v>393</v>
      </c>
      <c r="E106" t="s">
        <v>394</v>
      </c>
      <c r="F106" t="s">
        <v>17</v>
      </c>
      <c r="G106" t="s">
        <v>395</v>
      </c>
      <c r="H106" t="s">
        <v>165</v>
      </c>
      <c r="I106" s="2" t="s">
        <v>48</v>
      </c>
      <c r="J106" t="s">
        <v>21</v>
      </c>
      <c r="K106" t="s">
        <v>22</v>
      </c>
      <c r="L106" s="2" t="s">
        <v>396</v>
      </c>
      <c r="M106" s="2" t="s">
        <v>38</v>
      </c>
      <c r="N106" s="2" t="s">
        <v>113</v>
      </c>
      <c r="O106" t="str">
        <f>CONCATENATE("Acceso: ",D106,"~Menu: ",E106,"~Perfil: ",K106,"~Usuario: ",J106,"~ClaveAccion: ",G106,"~TipoAccion: ",F106,"~Riesgo: ",I106)</f>
        <v>Acceso: Herramienta.DM0213CatalogoVehiculosProveedores~Menu: Herramientas|DM0213 Catalogo Vehiculos-Proveedores~Perfil: GERAD_GERA~Usuario: GERAD00001~ClaveAccion: DM0213ConsultaFinalFrm.frm~TipoAccion: Formas~Riesgo: BAJO</v>
      </c>
      <c r="P106" t="str">
        <f>CONCATENATE("('",B106,"','",C106,"','",D106,"','",E106,"','",F106,"','",G106,"','",H106,"','",I106,"','",J106,"','",K106,"','",L106,"','",M106,"'),")</f>
        <v>('ALMACEN','Herramienta.DM0213CatalogoVehiculosProveedores','Herramienta.DM0213CatalogoVehiculosProveedores','Herramientas|DM0213 Catalogo Vehiculos-Proveedores','Formas','DM0213ConsultaFinalFrm.frm','ALMACEN, CONTABILIDAD, SISTEMAS','BAJO','GERAD00001','GERAD_GERA','VEHICULO','Alma R. Bolaños'),</v>
      </c>
    </row>
    <row r="107" customHeight="1" spans="1:16">
      <c r="A107" s="2" t="s">
        <v>33</v>
      </c>
      <c r="B107" t="str">
        <f>CONCATENATE(ALMACEN!A107,AUDITORIA!A87)</f>
        <v>ALMACEN</v>
      </c>
      <c r="C107" t="s">
        <v>397</v>
      </c>
      <c r="D107" t="s">
        <v>397</v>
      </c>
      <c r="E107" t="s">
        <v>398</v>
      </c>
      <c r="F107" t="s">
        <v>17</v>
      </c>
      <c r="G107" t="s">
        <v>399</v>
      </c>
      <c r="H107" t="s">
        <v>400</v>
      </c>
      <c r="I107" s="1" t="s">
        <v>48</v>
      </c>
      <c r="J107" t="s">
        <v>170</v>
      </c>
      <c r="K107" t="s">
        <v>171</v>
      </c>
      <c r="M107" s="1" t="s">
        <v>152</v>
      </c>
      <c r="N107" s="1" t="s">
        <v>120</v>
      </c>
      <c r="O107" t="str">
        <f>CONCATENATE("Acceso: ",D107,"~Menu: ",E107,"~Perfil: ",K107,"~Usuario: ",J107,"~ClaveAccion: ",G107,"~TipoAccion: ",F107,"~Riesgo: ",I107)</f>
        <v>Acceso: Herramienta.RM1074ListaArtCbFrm~Menu: Herramientas|RM1074 Buscador codigos de barra articulos~Perfil: GEROP_GERA~Usuario: GEROP00001~ClaveAccion: RM1074ListaArtCbFrm.frm~TipoAccion: Formas~Riesgo: BAJO</v>
      </c>
      <c r="P107" t="str">
        <f>CONCATENATE("('",B107,"','",C107,"','",D107,"','",E107,"','",F107,"','",G107,"','",H107,"','",I107,"','",J107,"','",K107,"','",L107,"','",M107,"'),")</f>
        <v>('ALMACEN','Herramienta.RM1074ListaArtCbFrm','Herramienta.RM1074ListaArtCbFrm','Herramientas|RM1074 Buscador codigos de barra articulos','Formas','RM1074ListaArtCbFrm.frm','ALMACEN, AUDITORIA','BAJO','GEROP00001','GEROP_GERA','','Brenda G. Bonales'),</v>
      </c>
    </row>
    <row r="108" customHeight="1" spans="1:16">
      <c r="A108" s="1" t="s">
        <v>33</v>
      </c>
      <c r="B108" t="str">
        <f>CONCATENATE(ALMACEN!A108,COMPRAS!A18,CREDITO!A125,VENTAS!A20,COBRANZA!A42,CONTABILIDAD!A22,AUDITORIA!A92,RH!A3,PUBLICIDAD!A6,SISTEMAS!A21)</f>
        <v>ALMACEN</v>
      </c>
      <c r="C108" t="s">
        <v>401</v>
      </c>
      <c r="D108" t="s">
        <v>401</v>
      </c>
      <c r="E108" t="s">
        <v>402</v>
      </c>
      <c r="F108" t="s">
        <v>17</v>
      </c>
      <c r="G108" t="s">
        <v>403</v>
      </c>
      <c r="H108" t="s">
        <v>101</v>
      </c>
      <c r="I108" s="2" t="s">
        <v>48</v>
      </c>
      <c r="J108" t="s">
        <v>21</v>
      </c>
      <c r="K108" t="s">
        <v>22</v>
      </c>
      <c r="M108" s="1" t="s">
        <v>107</v>
      </c>
      <c r="N108" s="1" t="s">
        <v>39</v>
      </c>
      <c r="O108" t="str">
        <f>CONCATENATE("Acceso: ",D108,"~Menu: ",E108,"~Perfil: ",K108,"~Usuario: ",J108,"~ClaveAccion: ",G108,"~TipoAccion: ",F108,"~Riesgo: ",I108)</f>
        <v>Acceso: Herramienta.DM0226InvMov~Menu: Herramientas|Solicitud Inventario~Perfil: GERAD_GERA~Usuario: GERAD00001~ClaveAccion: DM0226FlujoPapeFrm.frm~TipoAccion: Formas~Riesgo: BAJO</v>
      </c>
      <c r="P108" t="str">
        <f>CONCATENATE("('",B108,"','",C108,"','",D108,"','",E108,"','",F108,"','",G108,"','",H108,"','",I108,"','",J108,"','",K108,"','",L108,"','",M108,"'),")</f>
        <v>('ALMACEN','Herramienta.DM0226InvMov','Herramienta.DM0226InvMov','Herramientas|Solicitud Inventario','Formas','DM0226FlujoPapeFrm.frm','ALMACEN, COMPRAS, CREDITO, VENTAS, COBRANZA, CONTABILIDAD, AUDITORIA, RH, PUBLICIDAD, SISTEMAS','BAJO','GERAD00001','GERAD_GERA','','Edson H. Parra'),</v>
      </c>
    </row>
    <row r="109" customHeight="1" spans="1:16">
      <c r="A109" s="2" t="s">
        <v>33</v>
      </c>
      <c r="B109" t="str">
        <f>CONCATENATE(ALMACEN!A109)</f>
        <v>ALMACEN</v>
      </c>
      <c r="C109" t="s">
        <v>404</v>
      </c>
      <c r="D109" t="s">
        <v>404</v>
      </c>
      <c r="E109" t="s">
        <v>405</v>
      </c>
      <c r="F109" t="s">
        <v>17</v>
      </c>
      <c r="G109" t="s">
        <v>406</v>
      </c>
      <c r="H109" t="s">
        <v>33</v>
      </c>
      <c r="I109" s="2" t="s">
        <v>48</v>
      </c>
      <c r="J109" t="s">
        <v>21</v>
      </c>
      <c r="K109" t="s">
        <v>22</v>
      </c>
      <c r="L109" s="2" t="s">
        <v>407</v>
      </c>
      <c r="M109" s="2" t="s">
        <v>209</v>
      </c>
      <c r="N109" s="2" t="s">
        <v>146</v>
      </c>
      <c r="O109" t="str">
        <f>CONCATENATE("Acceso: ",D109,"~Menu: ",E109,"~Perfil: ",K109,"~Usuario: ",J109,"~ClaveAccion: ",G109,"~TipoAccion: ",F109,"~Riesgo: ",I109)</f>
        <v>Acceso: Herramienta.DM0239DistrAuto~Menu: Herramientas|Distribucion Automatica~Perfil: GERAD_GERA~Usuario: GERAD00001~ClaveAccion: DM0239DistribucionAutomaticaFrm.frm~TipoAccion: Formas~Riesgo: BAJO</v>
      </c>
      <c r="P109" t="str">
        <f>CONCATENATE("('",B109,"','",C109,"','",D109,"','",E109,"','",F109,"','",G109,"','",H109,"','",I109,"','",J109,"','",K109,"','",L109,"','",M109,"'),")</f>
        <v>('ALMACEN','Herramienta.DM0239DistrAuto','Herramienta.DM0239DistrAuto','Herramientas|Distribucion Automatica','Formas','DM0239DistribucionAutomaticaFrm.frm','ALMACEN','BAJO','GERAD00001','GERAD_GERA','DISTRIBUCION','Carlos A. Diaz'),</v>
      </c>
    </row>
    <row r="110" spans="1:14">
      <c r="A110" s="4"/>
      <c r="B110" t="str">
        <f>CONCATENATE(ALMACEN!A110,VENTAS!A18)</f>
        <v>VENTAS</v>
      </c>
      <c r="C110" t="s">
        <v>408</v>
      </c>
      <c r="D110" t="s">
        <v>408</v>
      </c>
      <c r="E110" t="s">
        <v>409</v>
      </c>
      <c r="F110" t="s">
        <v>17</v>
      </c>
      <c r="G110" t="s">
        <v>410</v>
      </c>
      <c r="H110" t="s">
        <v>411</v>
      </c>
      <c r="I110" s="2" t="s">
        <v>48</v>
      </c>
      <c r="J110" t="s">
        <v>21</v>
      </c>
      <c r="K110" t="s">
        <v>22</v>
      </c>
      <c r="L110" s="2" t="s">
        <v>223</v>
      </c>
      <c r="M110" s="4"/>
      <c r="N110" s="4"/>
    </row>
    <row r="111" customHeight="1" spans="1:16">
      <c r="A111" s="2" t="s">
        <v>33</v>
      </c>
      <c r="B111" t="str">
        <f>CONCATENATE(ALMACEN!A111)</f>
        <v>ALMACEN</v>
      </c>
      <c r="C111" t="s">
        <v>412</v>
      </c>
      <c r="D111" t="s">
        <v>412</v>
      </c>
      <c r="E111" t="s">
        <v>413</v>
      </c>
      <c r="F111" t="s">
        <v>17</v>
      </c>
      <c r="G111" t="s">
        <v>414</v>
      </c>
      <c r="H111" t="s">
        <v>33</v>
      </c>
      <c r="I111" s="2" t="s">
        <v>48</v>
      </c>
      <c r="J111" t="s">
        <v>21</v>
      </c>
      <c r="K111" t="s">
        <v>22</v>
      </c>
      <c r="L111" s="2" t="s">
        <v>208</v>
      </c>
      <c r="M111" s="2" t="s">
        <v>415</v>
      </c>
      <c r="N111" s="2" t="s">
        <v>113</v>
      </c>
      <c r="O111" t="str">
        <f>CONCATENATE("Acceso: ",D111,"~Menu: ",E111,"~Perfil: ",K111,"~Usuario: ",J111,"~ClaveAccion: ",G111,"~TipoAccion: ",F111,"~Riesgo: ",I111)</f>
        <v>Acceso: Herramienta.DM0269OrdenadorRutaReparto~Menu: Herramientas|Ordenador ruta de reparto~Perfil: GERAD_GERA~Usuario: GERAD00001~ClaveAccion: DM0269OrdenadorRutaDeRepartoFrm.frm~TipoAccion: Formas~Riesgo: BAJO</v>
      </c>
      <c r="P111" t="str">
        <f>CONCATENATE("('",B111,"','",C111,"','",D111,"','",E111,"','",F111,"','",G111,"','",H111,"','",I111,"','",J111,"','",K111,"','",L111,"','",M111,"'),")</f>
        <v>('ALMACEN','Herramienta.DM0269OrdenadorRutaReparto','Herramienta.DM0269OrdenadorRutaReparto','Herramientas|Ordenador ruta de reparto','Formas','DM0269OrdenadorRutaDeRepartoFrm.frm','ALMACEN','BAJO','GERAD00001','GERAD_GERA','GERENCIA OPERATIVA','Luis A. Peña'),</v>
      </c>
    </row>
    <row r="112" spans="1:14">
      <c r="A112"/>
      <c r="B112" t="str">
        <f>CONCATENATE(ALMACEN!A112,COMPRAS!A11,CREDITO!A156,VENTAS!A14,COBRANZA!A52,CONTABILIDAD!A12,AUDITORIA!A99,RH!A2,SISTEMAS!A9)</f>
        <v>COMPRAS</v>
      </c>
      <c r="C112" t="s">
        <v>416</v>
      </c>
      <c r="D112" t="s">
        <v>416</v>
      </c>
      <c r="E112" t="s">
        <v>417</v>
      </c>
      <c r="F112" t="s">
        <v>85</v>
      </c>
      <c r="G112" t="s">
        <v>418</v>
      </c>
      <c r="H112" t="s">
        <v>335</v>
      </c>
      <c r="I112" s="1" t="s">
        <v>20</v>
      </c>
      <c r="J112" t="s">
        <v>21</v>
      </c>
      <c r="K112" t="s">
        <v>22</v>
      </c>
      <c r="M112"/>
      <c r="N112"/>
    </row>
    <row r="113" spans="1:14">
      <c r="A113"/>
      <c r="B113" t="str">
        <f>CONCATENATE(ALMACEN!A113,COMPRAS!A4)</f>
        <v>COMPRAS</v>
      </c>
      <c r="C113" t="s">
        <v>419</v>
      </c>
      <c r="D113" t="s">
        <v>419</v>
      </c>
      <c r="E113" t="s">
        <v>420</v>
      </c>
      <c r="F113" t="s">
        <v>17</v>
      </c>
      <c r="G113" t="s">
        <v>421</v>
      </c>
      <c r="H113" t="s">
        <v>422</v>
      </c>
      <c r="I113" s="2" t="s">
        <v>48</v>
      </c>
      <c r="J113" t="s">
        <v>21</v>
      </c>
      <c r="K113" t="s">
        <v>22</v>
      </c>
      <c r="M113"/>
      <c r="N113"/>
    </row>
    <row r="114" spans="1:14">
      <c r="A114" s="4"/>
      <c r="B114" t="str">
        <f>CONCATENATE(ALMACEN!A114,CREDITO!A164,VENTAS!A8,AUDITORIA!A104,SISTEMAS!A67)</f>
        <v>VENTAS</v>
      </c>
      <c r="C114" t="s">
        <v>423</v>
      </c>
      <c r="D114" t="s">
        <v>423</v>
      </c>
      <c r="E114" t="s">
        <v>424</v>
      </c>
      <c r="F114" t="s">
        <v>85</v>
      </c>
      <c r="G114" t="s">
        <v>425</v>
      </c>
      <c r="H114" t="s">
        <v>426</v>
      </c>
      <c r="I114" s="2" t="s">
        <v>48</v>
      </c>
      <c r="J114" t="s">
        <v>21</v>
      </c>
      <c r="K114" t="s">
        <v>22</v>
      </c>
      <c r="L114" s="2" t="s">
        <v>223</v>
      </c>
      <c r="M114" s="4"/>
      <c r="N114" s="4"/>
    </row>
    <row r="115" spans="1:14">
      <c r="A115"/>
      <c r="B115" t="str">
        <f>CONCATENATE(ALMACEN!A115,COMPRAS!A3)</f>
        <v>COMPRAS</v>
      </c>
      <c r="C115" t="s">
        <v>427</v>
      </c>
      <c r="D115" t="s">
        <v>427</v>
      </c>
      <c r="E115" t="s">
        <v>428</v>
      </c>
      <c r="F115" t="s">
        <v>85</v>
      </c>
      <c r="G115" t="s">
        <v>429</v>
      </c>
      <c r="H115" t="s">
        <v>422</v>
      </c>
      <c r="I115" s="1" t="s">
        <v>20</v>
      </c>
      <c r="J115" t="s">
        <v>21</v>
      </c>
      <c r="K115" t="s">
        <v>22</v>
      </c>
      <c r="M115"/>
      <c r="N115"/>
    </row>
    <row r="116" customHeight="1" spans="1:14">
      <c r="A116" t="s">
        <v>33</v>
      </c>
      <c r="B116" t="str">
        <f>CONCATENATE(ALMACEN!A116,SISTEMAS!A71)</f>
        <v>ALMACEN</v>
      </c>
      <c r="C116" t="s">
        <v>430</v>
      </c>
      <c r="D116" t="s">
        <v>156</v>
      </c>
      <c r="E116" t="s">
        <v>156</v>
      </c>
      <c r="F116" t="s">
        <v>156</v>
      </c>
      <c r="G116" t="s">
        <v>156</v>
      </c>
      <c r="H116" t="s">
        <v>112</v>
      </c>
      <c r="I116" s="2" t="s">
        <v>72</v>
      </c>
      <c r="J116" t="s">
        <v>21</v>
      </c>
      <c r="K116" t="s">
        <v>22</v>
      </c>
      <c r="L116" s="1" t="s">
        <v>431</v>
      </c>
      <c r="M116"/>
      <c r="N116"/>
    </row>
    <row r="117" customHeight="1" spans="1:16">
      <c r="A117" s="1" t="s">
        <v>33</v>
      </c>
      <c r="B117" t="str">
        <f>CONCATENATE(ALMACEN!A117)</f>
        <v>ALMACEN</v>
      </c>
      <c r="C117" t="s">
        <v>432</v>
      </c>
      <c r="D117" t="s">
        <v>433</v>
      </c>
      <c r="E117" t="s">
        <v>128</v>
      </c>
      <c r="F117" t="s">
        <v>17</v>
      </c>
      <c r="G117" t="s">
        <v>129</v>
      </c>
      <c r="H117" t="s">
        <v>33</v>
      </c>
      <c r="I117" s="1" t="s">
        <v>434</v>
      </c>
      <c r="J117" t="s">
        <v>435</v>
      </c>
      <c r="K117" t="s">
        <v>435</v>
      </c>
      <c r="L117" s="1" t="s">
        <v>436</v>
      </c>
      <c r="M117"/>
      <c r="N117"/>
      <c r="O117" t="str">
        <f>CONCATENATE("Acceso: ",D117,"~Menu: ",E117,"~Perfil: ",K117,"~Usuario: ",J117,"~ClaveAccion: ",G117,"~TipoAccion: ",F117,"~Riesgo: ",I117)</f>
        <v>Acceso: Config.EmbarqueVehic|Vehiculo~Menu: Configurar|Embarques|Vehiculos~Perfil: VEHIC00033~Usuario: VEHIC00033~ClaveAccion: Vehiculo.frm~TipoAccion: Formas~Riesgo: DOBLE</v>
      </c>
      <c r="P117" t="str">
        <f>CONCATENATE("('",B117,"','",C117,"','",D117,"','",E117,"','",F117,"','",G117,"','",H117,"','",I117,"','",J117,"','",K117,"','",L117,"','",M117,"'),")</f>
        <v>('ALMACEN','Config.EmbarqueVehic','Config.EmbarqueVehic|Vehiculo','Configurar|Embarques|Vehiculos','Formas','Vehiculo.frm','ALMACEN','DOBLE','VEHIC00033','VEHIC00033','Dupicado aqui mismo en almacen. No lo reconocio y lo comlete a mano',''),</v>
      </c>
    </row>
    <row r="118" customHeight="1" spans="1:14">
      <c r="A118" t="s">
        <v>33</v>
      </c>
      <c r="B118" t="str">
        <f>CONCATENATE(ALMACEN!A118)</f>
        <v>ALMACEN</v>
      </c>
      <c r="C118" t="s">
        <v>437</v>
      </c>
      <c r="D118" t="s">
        <v>156</v>
      </c>
      <c r="E118" t="s">
        <v>156</v>
      </c>
      <c r="F118" t="s">
        <v>156</v>
      </c>
      <c r="G118" t="s">
        <v>156</v>
      </c>
      <c r="H118" t="s">
        <v>33</v>
      </c>
      <c r="I118" s="2" t="s">
        <v>72</v>
      </c>
      <c r="J118" t="s">
        <v>170</v>
      </c>
      <c r="K118" t="s">
        <v>171</v>
      </c>
      <c r="L118" s="1" t="s">
        <v>431</v>
      </c>
      <c r="M118"/>
      <c r="N118"/>
    </row>
    <row r="119" customHeight="1" spans="1:16">
      <c r="A119" s="1" t="s">
        <v>33</v>
      </c>
      <c r="B119" t="str">
        <f>CONCATENATE(ALMACEN!A119,SISTEMAS!A144)</f>
        <v>ALMACEN</v>
      </c>
      <c r="C119" t="s">
        <v>438</v>
      </c>
      <c r="D119" t="s">
        <v>439</v>
      </c>
      <c r="E119" t="s">
        <v>440</v>
      </c>
      <c r="F119" t="s">
        <v>17</v>
      </c>
      <c r="G119" t="s">
        <v>441</v>
      </c>
      <c r="H119" t="s">
        <v>112</v>
      </c>
      <c r="I119" s="1" t="s">
        <v>72</v>
      </c>
      <c r="J119" t="s">
        <v>170</v>
      </c>
      <c r="K119" t="s">
        <v>171</v>
      </c>
      <c r="L119" s="1" t="s">
        <v>442</v>
      </c>
      <c r="M119"/>
      <c r="N119"/>
      <c r="O119" t="str">
        <f>CONCATENATE("Acceso: ",D119,"~Menu: ",E119,"~Perfil: ",K119,"~Usuario: ",J119,"~ClaveAccion: ",G119,"~TipoAccion: ",F119,"~Riesgo: ",I119)</f>
        <v>Acceso: Herramienta.Embarques|AsistenteGeneral~Menu: Herramientas|Embarques|Asistente Embarques~Perfil: GEROP_GERA~Usuario: GEROP00001~ClaveAccion: EmbarqueAsistenteGeneral.frm~TipoAccion: Formas~Riesgo: SIN USO</v>
      </c>
      <c r="P119" t="str">
        <f>CONCATENATE("('",B119,"','",C119,"','",D119,"','",E119,"','",F119,"','",G119,"','",H119,"','",I119,"','",J119,"','",K119,"','",L119,"','",M119,"'),")</f>
        <v>('ALMACEN','Herramienta.Embarques','Herramienta.Embarques|AsistenteGeneral','Herramientas|Embarques|Asistente Embarques','Formas','EmbarqueAsistenteGeneral.frm','ALMACEN, SISTEMAS','SIN USO','GEROP00001','GEROP_GERA','No lo reconocio y lo comlete a mano',''),</v>
      </c>
    </row>
    <row r="120" customHeight="1" spans="1:14">
      <c r="A120" t="s">
        <v>33</v>
      </c>
      <c r="B120" t="str">
        <f>CONCATENATE(ALMACEN!A120,VENTAS!A3,AUDITORIA!A101,SISTEMAS!A136)</f>
        <v>ALMACEN</v>
      </c>
      <c r="C120" t="s">
        <v>443</v>
      </c>
      <c r="D120" t="s">
        <v>156</v>
      </c>
      <c r="E120" t="s">
        <v>156</v>
      </c>
      <c r="F120" t="s">
        <v>156</v>
      </c>
      <c r="G120" t="s">
        <v>156</v>
      </c>
      <c r="H120" t="s">
        <v>160</v>
      </c>
      <c r="I120" s="2" t="s">
        <v>72</v>
      </c>
      <c r="J120" t="s">
        <v>21</v>
      </c>
      <c r="K120" t="s">
        <v>22</v>
      </c>
      <c r="L120" s="1" t="s">
        <v>444</v>
      </c>
      <c r="M120"/>
      <c r="N120"/>
    </row>
    <row r="121" customHeight="1" spans="1:16">
      <c r="A121" s="1" t="s">
        <v>33</v>
      </c>
      <c r="B121" t="str">
        <f>CONCATENATE(ALMACEN!A121)</f>
        <v>ALMACEN</v>
      </c>
      <c r="C121" t="s">
        <v>445</v>
      </c>
      <c r="D121" t="s">
        <v>445</v>
      </c>
      <c r="E121" t="s">
        <v>446</v>
      </c>
      <c r="F121" t="s">
        <v>85</v>
      </c>
      <c r="G121" t="s">
        <v>447</v>
      </c>
      <c r="H121" t="s">
        <v>33</v>
      </c>
      <c r="I121" s="1" t="s">
        <v>48</v>
      </c>
      <c r="J121" t="s">
        <v>170</v>
      </c>
      <c r="K121" t="s">
        <v>171</v>
      </c>
      <c r="L121" s="1" t="s">
        <v>448</v>
      </c>
      <c r="N121" s="1" t="s">
        <v>39</v>
      </c>
      <c r="O121" t="str">
        <f t="shared" ref="O121:O126" si="3">CONCATENATE("Acceso: ",D121,"~Menu: ",E121,"~Perfil: ",K121,"~Usuario: ",J121,"~ClaveAccion: ",G121,"~TipoAccion: ",F121,"~Riesgo: ",I121)</f>
        <v>Acceso: Herramienta.ACW00042FichaTecnica~Menu: Ficha técnica~Perfil: GEROP_GERA~Usuario: GEROP00001~ClaveAccion: Ejecutar(&lt;T&gt;PlugIns\FichasTecnicasxArt\FichasTecnicasSIP.exe &lt;T&gt;+ usuario)~TipoAccion: Expresion~Riesgo: BAJO</v>
      </c>
      <c r="P121" t="str">
        <f t="shared" ref="P121:P126" si="4">CONCATENATE("('",B121,"','",C121,"','",D121,"','",E121,"','",F121,"','",G121,"','",H121,"','",I121,"','",J121,"','",K121,"','",L121,"','",M121,"'),")</f>
        <v>('ALMACEN','Herramienta.ACW00042FichaTecnica','Herramienta.ACW00042FichaTecnica','Ficha técnica','Expresion','Ejecutar(&lt;T&gt;PlugIns\FichasTecnicasxArt\FichasTecnicasSIP.exe &lt;T&gt;+ usuario)','ALMACEN','BAJO','GEROP00001','GEROP_GERA','Esta directo en el menu',''),</v>
      </c>
    </row>
    <row r="122" customHeight="1" spans="1:16">
      <c r="A122" s="2" t="s">
        <v>33</v>
      </c>
      <c r="B122" t="str">
        <f>CONCATENATE(ALMACEN!A122,SISTEMAS!A1575)</f>
        <v>ALMACEN</v>
      </c>
      <c r="C122" t="s">
        <v>449</v>
      </c>
      <c r="D122" t="s">
        <v>449</v>
      </c>
      <c r="E122" t="s">
        <v>450</v>
      </c>
      <c r="F122" t="s">
        <v>451</v>
      </c>
      <c r="G122" t="s">
        <v>452</v>
      </c>
      <c r="H122" t="s">
        <v>112</v>
      </c>
      <c r="I122" s="2" t="s">
        <v>54</v>
      </c>
      <c r="J122" t="s">
        <v>170</v>
      </c>
      <c r="K122" t="s">
        <v>171</v>
      </c>
      <c r="M122" s="1" t="s">
        <v>209</v>
      </c>
      <c r="N122" s="1" t="s">
        <v>113</v>
      </c>
      <c r="O122" t="str">
        <f t="shared" si="3"/>
        <v>Acceso: MaviAbaRecUnidProvsRep~Menu: Inventarios Mavi|RM064 Recepción de Unidades de Proveedores~Perfil: GEROP_GERA~Usuario: GEROP00001~ClaveAccion: MaviAbaRecUnidProvsFrm.frm~TipoAccion: Reportes~Riesgo: NULO</v>
      </c>
      <c r="P122" t="str">
        <f t="shared" si="4"/>
        <v>('ALMACEN','MaviAbaRecUnidProvsRep','MaviAbaRecUnidProvsRep','Inventarios Mavi|RM064 Recepción de Unidades de Proveedores','Reportes','MaviAbaRecUnidProvsFrm.frm','ALMACEN, SISTEMAS','NULO','GEROP00001','GEROP_GERA','','Carlos A. Diaz'),</v>
      </c>
    </row>
    <row r="123" customHeight="1" spans="1:16">
      <c r="A123" s="2" t="s">
        <v>33</v>
      </c>
      <c r="B123" t="str">
        <f>CONCATENATE(ALMACEN!A123,SISTEMAS!A1587)</f>
        <v>ALMACEN</v>
      </c>
      <c r="C123" t="s">
        <v>453</v>
      </c>
      <c r="D123" t="s">
        <v>453</v>
      </c>
      <c r="E123" t="s">
        <v>454</v>
      </c>
      <c r="F123" t="s">
        <v>451</v>
      </c>
      <c r="G123" t="s">
        <v>455</v>
      </c>
      <c r="H123" t="s">
        <v>112</v>
      </c>
      <c r="I123" s="2" t="s">
        <v>54</v>
      </c>
      <c r="J123" t="s">
        <v>456</v>
      </c>
      <c r="K123" t="s">
        <v>457</v>
      </c>
      <c r="L123" s="2" t="s">
        <v>161</v>
      </c>
      <c r="M123" s="2" t="s">
        <v>209</v>
      </c>
      <c r="N123" s="2" t="s">
        <v>113</v>
      </c>
      <c r="O123" t="str">
        <f t="shared" si="3"/>
        <v>Acceso: MaviAlmReporteResumenCapturaServiciosRep~Menu: Inventarios Mavi|RM857 RETORNO DE SERVICIOS~Perfil: SERVI_GERA~Usuario: SERVI00034~ClaveAccion: MaviAlmReporteResumenCapturaServiciosFrm.frm~TipoAccion: Reportes~Riesgo: NULO</v>
      </c>
      <c r="P123" t="str">
        <f t="shared" si="4"/>
        <v>('ALMACEN','MaviAlmReporteResumenCapturaServiciosRep','MaviAlmReporteResumenCapturaServiciosRep','Inventarios Mavi|RM857 RETORNO DE SERVICIOS','Reportes','MaviAlmReporteResumenCapturaServiciosFrm.frm','ALMACEN, SISTEMAS','NULO','SERVI00034','SERVI_GERA','SERVICIOS','Carlos A. Diaz'),</v>
      </c>
    </row>
    <row r="124" customHeight="1" spans="1:16">
      <c r="A124" s="2" t="s">
        <v>33</v>
      </c>
      <c r="B124" t="str">
        <f>CONCATENATE(ALMACEN!A124,SISTEMAS!A1586)</f>
        <v>ALMACEN</v>
      </c>
      <c r="C124" t="s">
        <v>458</v>
      </c>
      <c r="D124" t="s">
        <v>458</v>
      </c>
      <c r="E124" t="s">
        <v>459</v>
      </c>
      <c r="F124" t="s">
        <v>451</v>
      </c>
      <c r="G124" t="s">
        <v>460</v>
      </c>
      <c r="H124" t="s">
        <v>112</v>
      </c>
      <c r="I124" s="2" t="s">
        <v>54</v>
      </c>
      <c r="J124" t="s">
        <v>21</v>
      </c>
      <c r="K124" t="s">
        <v>22</v>
      </c>
      <c r="L124" s="2" t="s">
        <v>461</v>
      </c>
      <c r="M124" s="2" t="s">
        <v>209</v>
      </c>
      <c r="N124" s="2" t="s">
        <v>120</v>
      </c>
      <c r="O124" t="str">
        <f t="shared" si="3"/>
        <v>Acceso: MaviGerAdmRelDoctosCajaChicaRep~Menu: Gastos Mavi|RM262 Relación de Documentos de Caja Chica~Perfil: GERAD_GERA~Usuario: GERAD00001~ClaveAccion: MaviGerAdmRelDoctosCajaChicaFrm.frm~TipoAccion: Reportes~Riesgo: NULO</v>
      </c>
      <c r="P124" t="str">
        <f t="shared" si="4"/>
        <v>('ALMACEN','MaviGerAdmRelDoctosCajaChicaRep','MaviGerAdmRelDoctosCajaChicaRep','Gastos Mavi|RM262 Relación de Documentos de Caja Chica','Reportes','MaviGerAdmRelDoctosCajaChicaFrm.frm','ALMACEN, SISTEMAS','NULO','GERAD00001','GERAD_GERA','GCIA ADMVA CD','Carlos A. Diaz'),</v>
      </c>
    </row>
    <row r="125" customHeight="1" spans="1:16">
      <c r="A125" s="2" t="s">
        <v>33</v>
      </c>
      <c r="B125" t="str">
        <f>CONCATENATE(ALMACEN!A125,SISTEMAS!A1584)</f>
        <v>ALMACEN</v>
      </c>
      <c r="C125" t="s">
        <v>462</v>
      </c>
      <c r="D125" t="s">
        <v>462</v>
      </c>
      <c r="E125" t="s">
        <v>463</v>
      </c>
      <c r="F125" t="s">
        <v>451</v>
      </c>
      <c r="G125" t="s">
        <v>464</v>
      </c>
      <c r="H125" t="s">
        <v>112</v>
      </c>
      <c r="I125" s="2" t="s">
        <v>54</v>
      </c>
      <c r="J125" t="s">
        <v>170</v>
      </c>
      <c r="K125" t="s">
        <v>171</v>
      </c>
      <c r="L125" s="2" t="s">
        <v>461</v>
      </c>
      <c r="M125" s="2" t="s">
        <v>209</v>
      </c>
      <c r="N125" s="2" t="s">
        <v>146</v>
      </c>
      <c r="O125" t="str">
        <f t="shared" si="3"/>
        <v>Acceso: MaviGerSeriesEmbarcadasRep~Menu: Embarques Mavi|RM897 Series Embarcadas~Perfil: GEROP_GERA~Usuario: GEROP00001~ClaveAccion: MaviGerSeriesEmbarcadasFrm.frm~TipoAccion: Reportes~Riesgo: NULO</v>
      </c>
      <c r="P125" t="str">
        <f t="shared" si="4"/>
        <v>('ALMACEN','MaviGerSeriesEmbarcadasRep','MaviGerSeriesEmbarcadasRep','Embarques Mavi|RM897 Series Embarcadas','Reportes','MaviGerSeriesEmbarcadasFrm.frm','ALMACEN, SISTEMAS','NULO','GEROP00001','GEROP_GERA','GCIA ADMVA CD','Carlos A. Diaz'),</v>
      </c>
    </row>
    <row r="126" customHeight="1" spans="1:16">
      <c r="A126" s="2" t="s">
        <v>33</v>
      </c>
      <c r="B126" t="str">
        <f>CONCATENATE(ALMACEN!A126,SISTEMAS!A1583)</f>
        <v>ALMACEN</v>
      </c>
      <c r="C126" t="s">
        <v>465</v>
      </c>
      <c r="D126" t="s">
        <v>465</v>
      </c>
      <c r="E126" t="s">
        <v>466</v>
      </c>
      <c r="F126" t="s">
        <v>451</v>
      </c>
      <c r="G126" t="s">
        <v>467</v>
      </c>
      <c r="H126" t="s">
        <v>112</v>
      </c>
      <c r="I126" s="2" t="s">
        <v>54</v>
      </c>
      <c r="J126" t="s">
        <v>468</v>
      </c>
      <c r="K126" t="s">
        <v>469</v>
      </c>
      <c r="L126" s="2" t="s">
        <v>470</v>
      </c>
      <c r="M126" s="2" t="s">
        <v>209</v>
      </c>
      <c r="N126" s="2" t="s">
        <v>113</v>
      </c>
      <c r="O126" t="str">
        <f t="shared" si="3"/>
        <v>Acceso: MaviSalidaAlmacen~Menu: Inventarios Mavi|RELACION DE SALIDAS DE ALMACEN~Perfil: PAPEL_GERA~Usuario: PAPEL00016~ClaveAccion: MAVIRelacionSalidasAlm.frm~TipoAccion: Reportes~Riesgo: NULO</v>
      </c>
      <c r="P126" t="str">
        <f t="shared" si="4"/>
        <v>('ALMACEN','MaviSalidaAlmacen','MaviSalidaAlmacen','Inventarios Mavi|RELACION DE SALIDAS DE ALMACEN','Reportes','MAVIRelacionSalidasAlm.frm','ALMACEN, SISTEMAS','NULO','PAPEL00016','PAPEL_GERA','PAPELERIA','Carlos A. Diaz'),</v>
      </c>
    </row>
    <row r="127" spans="1:14">
      <c r="A127"/>
      <c r="B127" t="str">
        <f>CONCATENATE(ALMACEN!A127,AUDITORIA!A108,SISTEMAS!A1581)</f>
        <v>AUDITORIA</v>
      </c>
      <c r="C127" t="s">
        <v>471</v>
      </c>
      <c r="D127" t="s">
        <v>471</v>
      </c>
      <c r="E127" t="s">
        <v>472</v>
      </c>
      <c r="F127" t="s">
        <v>451</v>
      </c>
      <c r="G127" t="s">
        <v>473</v>
      </c>
      <c r="H127" t="s">
        <v>474</v>
      </c>
      <c r="I127" s="2" t="s">
        <v>72</v>
      </c>
      <c r="J127" t="s">
        <v>21</v>
      </c>
      <c r="K127" t="s">
        <v>22</v>
      </c>
      <c r="M127"/>
      <c r="N127"/>
    </row>
    <row r="128" customHeight="1" spans="1:16">
      <c r="A128" s="2" t="s">
        <v>33</v>
      </c>
      <c r="B128" t="str">
        <f>CONCATENATE(ALMACEN!A128,SISTEMAS!A1606)</f>
        <v>ALMACEN</v>
      </c>
      <c r="C128" t="s">
        <v>475</v>
      </c>
      <c r="D128" t="s">
        <v>475</v>
      </c>
      <c r="E128" t="s">
        <v>476</v>
      </c>
      <c r="F128" t="s">
        <v>451</v>
      </c>
      <c r="G128" t="s">
        <v>477</v>
      </c>
      <c r="H128" t="s">
        <v>112</v>
      </c>
      <c r="I128" s="2" t="s">
        <v>54</v>
      </c>
      <c r="J128" t="s">
        <v>170</v>
      </c>
      <c r="K128" t="s">
        <v>171</v>
      </c>
      <c r="L128" s="2" t="s">
        <v>161</v>
      </c>
      <c r="M128" s="2" t="s">
        <v>209</v>
      </c>
      <c r="N128" s="2" t="s">
        <v>113</v>
      </c>
      <c r="O128" t="str">
        <f t="shared" ref="O128:O134" si="5">CONCATENATE("Acceso: ",D128,"~Menu: ",E128,"~Perfil: ",K128,"~Usuario: ",J128,"~ClaveAccion: ",G128,"~TipoAccion: ",F128,"~Riesgo: ",I128)</f>
        <v>Acceso: RM0029ProcesoOrdServRep~Menu: Servicios Mavi|RM029 Orden de Servicio~Perfil: GEROP_GERA~Usuario: GEROP00001~ClaveAccion: RM0029ProcesoOrdServFrm.frm~TipoAccion: Reportes~Riesgo: NULO</v>
      </c>
      <c r="P128" t="str">
        <f>CONCATENATE("('",B128,"','",C128,"','",D128,"','",E128,"','",F128,"','",G128,"','",H128,"','",I128,"','",J128,"','",K128,"','",L128,"','",M128,"'),")</f>
        <v>('ALMACEN','RM0029ProcesoOrdServRep','RM0029ProcesoOrdServRep','Servicios Mavi|RM029 Orden de Servicio','Reportes','RM0029ProcesoOrdServFrm.frm','ALMACEN, SISTEMAS','NULO','GEROP00001','GEROP_GERA','SERVICIOS','Carlos A. Diaz'),</v>
      </c>
    </row>
    <row r="129" customHeight="1" spans="1:16">
      <c r="A129" s="2" t="s">
        <v>33</v>
      </c>
      <c r="B129" t="str">
        <f>CONCATENATE(ALMACEN!A129,CONTABILIDAD!A371,AUDITORIA!A110,SISTEMAS!A1603)</f>
        <v>ALMACEN</v>
      </c>
      <c r="C129" t="s">
        <v>478</v>
      </c>
      <c r="D129" t="s">
        <v>478</v>
      </c>
      <c r="E129" t="s">
        <v>479</v>
      </c>
      <c r="F129" t="s">
        <v>451</v>
      </c>
      <c r="G129" t="s">
        <v>480</v>
      </c>
      <c r="H129" t="s">
        <v>145</v>
      </c>
      <c r="I129" s="2" t="s">
        <v>54</v>
      </c>
      <c r="J129" t="s">
        <v>170</v>
      </c>
      <c r="K129" t="s">
        <v>171</v>
      </c>
      <c r="L129" s="2" t="s">
        <v>481</v>
      </c>
      <c r="M129" s="2" t="s">
        <v>209</v>
      </c>
      <c r="N129" s="2" t="s">
        <v>120</v>
      </c>
      <c r="O129" t="str">
        <f t="shared" si="5"/>
        <v>Acceso: RM0078ConGaVehiDesREP~Menu: Gastos Mavi|RM0078 Control de Gastos Vehiculares Desglosado~Perfil: GEROP_GERA~Usuario: GEROP00001~ClaveAccion: RM0078ConGaVehiFRM.frm~TipoAccion: Reportes~Riesgo: NULO</v>
      </c>
      <c r="P129" t="str">
        <f>CONCATENATE("('",B129,"','",C129,"','",D129,"','",E129,"','",F129,"','",G129,"','",H129,"','",I129,"','",J129,"','",K129,"','",L129,"','",M129,"'),")</f>
        <v>('ALMACEN','RM0078ConGaVehiDesREP','RM0078ConGaVehiDesREP','Gastos Mavi|RM0078 Control de Gastos Vehiculares Desglosado','Reportes','RM0078ConGaVehiFRM.frm','ALMACEN, CONTABILIDAD, AUDITORIA, SISTEMAS','NULO','GEROP00001','GEROP_GERA','VEHICULOS','Carlos A. Diaz'),</v>
      </c>
    </row>
    <row r="130" customHeight="1" spans="1:16">
      <c r="A130" s="2" t="s">
        <v>33</v>
      </c>
      <c r="B130" t="str">
        <f>CONCATENATE(ALMACEN!A130,AUDITORIA!A111,SISTEMAS!A1599)</f>
        <v>ALMACEN</v>
      </c>
      <c r="C130" t="s">
        <v>482</v>
      </c>
      <c r="D130" t="s">
        <v>482</v>
      </c>
      <c r="E130" t="s">
        <v>483</v>
      </c>
      <c r="F130" t="s">
        <v>451</v>
      </c>
      <c r="G130" t="s">
        <v>484</v>
      </c>
      <c r="H130" t="s">
        <v>474</v>
      </c>
      <c r="I130" s="2" t="s">
        <v>54</v>
      </c>
      <c r="J130" t="s">
        <v>485</v>
      </c>
      <c r="K130" t="s">
        <v>486</v>
      </c>
      <c r="L130" s="2" t="s">
        <v>161</v>
      </c>
      <c r="M130" s="2" t="s">
        <v>209</v>
      </c>
      <c r="N130" s="2" t="s">
        <v>120</v>
      </c>
      <c r="O130" t="str">
        <f t="shared" si="5"/>
        <v>Acceso: rm0042TopXMarcaRep~Menu: Servicios|RM042 Top por Marcas~Perfil: INVEN_GERA~Usuario: INVEN00002~ClaveAccion: RM0042TopXMarcaFrm.frm~TipoAccion: Reportes~Riesgo: NULO</v>
      </c>
      <c r="P130" t="str">
        <f>CONCATENATE("('",B130,"','",C130,"','",D130,"','",E130,"','",F130,"','",G130,"','",H130,"','",I130,"','",J130,"','",K130,"','",L130,"','",M130,"'),")</f>
        <v>('ALMACEN','rm0042TopXMarcaRep','rm0042TopXMarcaRep','Servicios|RM042 Top por Marcas','Reportes','RM0042TopXMarcaFrm.frm','ALMACEN, AUDITORIA, SISTEMAS','NULO','INVEN00002','INVEN_GERA','SERVICIOS','Carlos A. Diaz'),</v>
      </c>
    </row>
    <row r="131" customHeight="1" spans="1:16">
      <c r="A131" s="2" t="s">
        <v>33</v>
      </c>
      <c r="B131" t="str">
        <f>CONCATENATE(ALMACEN!A131,COBRANZA!A64,CONTABILIDAD!A370,SISTEMAS!A1593)</f>
        <v>ALMACEN</v>
      </c>
      <c r="C131" t="s">
        <v>487</v>
      </c>
      <c r="D131" t="s">
        <v>487</v>
      </c>
      <c r="E131" t="s">
        <v>488</v>
      </c>
      <c r="F131" t="s">
        <v>451</v>
      </c>
      <c r="G131" t="s">
        <v>489</v>
      </c>
      <c r="H131" t="s">
        <v>490</v>
      </c>
      <c r="I131" s="2" t="s">
        <v>54</v>
      </c>
      <c r="J131" t="s">
        <v>21</v>
      </c>
      <c r="K131" t="s">
        <v>22</v>
      </c>
      <c r="L131" s="2" t="s">
        <v>151</v>
      </c>
      <c r="M131" s="2" t="s">
        <v>209</v>
      </c>
      <c r="N131" s="2" t="s">
        <v>120</v>
      </c>
      <c r="O131" t="str">
        <f t="shared" si="5"/>
        <v>Acceso: RM0239AInvListexistAlmRep~Menu: Inventarios Mavi|RM239A Listado Existencias por Almacén~Perfil: GERAD_GERA~Usuario: GERAD00001~ClaveAccion: RM0239AInvListExistAlm2Frm.frm~TipoAccion: Reportes~Riesgo: NULO</v>
      </c>
      <c r="P131" t="str">
        <f>CONCATENATE("('",B131,"','",C131,"','",D131,"','",E131,"','",F131,"','",G131,"','",H131,"','",I131,"','",J131,"','",K131,"','",L131,"','",M131,"'),")</f>
        <v>('ALMACEN','RM0239AInvListexistAlmRep','RM0239AInvListexistAlmRep','Inventarios Mavi|RM239A Listado Existencias por Almacén','Reportes','RM0239AInvListExistAlm2Frm.frm','ALMACEN, COBRANZA, CONTABILIDAD, SISTEMAS','NULO','GERAD00001','GERAD_GERA','INVENTARIOS','Carlos A. Diaz'),</v>
      </c>
    </row>
    <row r="132" spans="1:15">
      <c r="A132"/>
      <c r="B132" t="str">
        <f>CONCATENATE(ALMACEN!A132,CREDITO!A179,AUDITORIA!A114,SISTEMAS!A1597)</f>
        <v>CREDITO</v>
      </c>
      <c r="C132" t="s">
        <v>491</v>
      </c>
      <c r="D132" t="s">
        <v>491</v>
      </c>
      <c r="E132" t="s">
        <v>492</v>
      </c>
      <c r="F132" t="s">
        <v>451</v>
      </c>
      <c r="G132" t="s">
        <v>493</v>
      </c>
      <c r="H132" t="s">
        <v>494</v>
      </c>
      <c r="I132" s="2" t="s">
        <v>54</v>
      </c>
      <c r="J132" t="s">
        <v>55</v>
      </c>
      <c r="K132" t="s">
        <v>56</v>
      </c>
      <c r="M132"/>
      <c r="N132"/>
      <c r="O132" t="str">
        <f t="shared" si="5"/>
        <v>Acceso: RM0402RelRecFacYNotVenRep~Menu: Vtas Generales Mavi|RM0402 Relación de Recepción de Facturas y o Notas de Venta~Perfil: INGRE_GERA~Usuario: INGRE00004~ClaveAccion: RM0402RelRecFacYNotVenFrm.frm~TipoAccion: Reportes~Riesgo: NULO</v>
      </c>
    </row>
    <row r="133" spans="1:15">
      <c r="A133"/>
      <c r="B133" t="str">
        <f>CONCATENATE(ALMACEN!A133,AUDITORIA!A115,SISTEMAS!A1594)</f>
        <v>AUDITORIA</v>
      </c>
      <c r="C133" t="s">
        <v>495</v>
      </c>
      <c r="D133" t="s">
        <v>495</v>
      </c>
      <c r="E133" t="s">
        <v>496</v>
      </c>
      <c r="F133" t="s">
        <v>451</v>
      </c>
      <c r="G133" t="s">
        <v>497</v>
      </c>
      <c r="H133" t="s">
        <v>474</v>
      </c>
      <c r="I133" s="2" t="s">
        <v>54</v>
      </c>
      <c r="J133" t="s">
        <v>21</v>
      </c>
      <c r="K133" t="s">
        <v>22</v>
      </c>
      <c r="M133"/>
      <c r="N133"/>
      <c r="O133" t="str">
        <f t="shared" si="5"/>
        <v>Acceso: RM0256DisProductosUnicosRep~Menu: Inventarios Mavi|RM0256 Listado de Productos Unicos~Perfil: GERAD_GERA~Usuario: GERAD00001~ClaveAccion: RM0256SucursalFrm.frm~TipoAccion: Reportes~Riesgo: NULO</v>
      </c>
    </row>
    <row r="134" customHeight="1" spans="1:16">
      <c r="A134" s="2" t="s">
        <v>33</v>
      </c>
      <c r="B134" t="str">
        <f>CONCATENATE(ALMACEN!A134,CONTABILIDAD!A359,SISTEMAS!A1630)</f>
        <v>ALMACEN</v>
      </c>
      <c r="C134" t="s">
        <v>498</v>
      </c>
      <c r="D134" t="s">
        <v>498</v>
      </c>
      <c r="E134" t="s">
        <v>499</v>
      </c>
      <c r="F134" t="s">
        <v>451</v>
      </c>
      <c r="G134" t="s">
        <v>500</v>
      </c>
      <c r="H134" t="s">
        <v>165</v>
      </c>
      <c r="I134" s="2" t="s">
        <v>54</v>
      </c>
      <c r="J134" t="s">
        <v>501</v>
      </c>
      <c r="K134" t="s">
        <v>502</v>
      </c>
      <c r="L134" s="2" t="s">
        <v>503</v>
      </c>
      <c r="M134" s="2" t="s">
        <v>209</v>
      </c>
      <c r="N134" s="2" t="s">
        <v>120</v>
      </c>
      <c r="O134" t="str">
        <f t="shared" si="5"/>
        <v>Acceso: RM0479GtosEstActuFacGtosRep~Menu: Gastos Mavi|RM0479 Situación Actual Facturas de Gastos~Perfil: CMIND_GERA~Usuario: CMIND00012~ClaveAccion: RM0479GtosEstActuFacGtosFrm.frm~TipoAccion: Reportes~Riesgo: NULO</v>
      </c>
      <c r="P134" t="str">
        <f>CONCATENATE("('",B134,"','",C134,"','",D134,"','",E134,"','",F134,"','",G134,"','",H134,"','",I134,"','",J134,"','",K134,"','",L134,"','",M134,"'),")</f>
        <v>('ALMACEN','RM0479GtosEstActuFacGtosRep','RM0479GtosEstActuFacGtosRep','Gastos Mavi|RM0479 Situación Actual Facturas de Gastos','Reportes','RM0479GtosEstActuFacGtosFrm.frm','ALMACEN, CONTABILIDAD, SISTEMAS','NULO','CMIND00012','CMIND_GERA','GASTOS','Carlos A. Diaz'),</v>
      </c>
    </row>
    <row r="135" spans="1:14">
      <c r="A135"/>
      <c r="B135" t="str">
        <f>CONCATENATE(ALMACEN!A135,COMPRAS!A118,CREDITO!A180,CONTABILIDAD!A357,AUDITORIA!A123,SISTEMAS!A1621)</f>
        <v>CREDITO</v>
      </c>
      <c r="C135" t="s">
        <v>504</v>
      </c>
      <c r="D135" t="s">
        <v>504</v>
      </c>
      <c r="E135" t="s">
        <v>505</v>
      </c>
      <c r="F135" t="s">
        <v>451</v>
      </c>
      <c r="G135" t="s">
        <v>506</v>
      </c>
      <c r="H135" t="s">
        <v>507</v>
      </c>
      <c r="I135" s="1" t="s">
        <v>20</v>
      </c>
      <c r="J135" t="s">
        <v>485</v>
      </c>
      <c r="K135" t="s">
        <v>486</v>
      </c>
      <c r="M135"/>
      <c r="N135"/>
    </row>
    <row r="136" customHeight="1" spans="1:16">
      <c r="A136" s="2" t="s">
        <v>33</v>
      </c>
      <c r="B136" t="str">
        <f>CONCATENATE(ALMACEN!A136,SISTEMAS!A1624)</f>
        <v>ALMACEN</v>
      </c>
      <c r="C136" t="s">
        <v>508</v>
      </c>
      <c r="D136" t="s">
        <v>508</v>
      </c>
      <c r="E136" t="s">
        <v>509</v>
      </c>
      <c r="F136" t="s">
        <v>451</v>
      </c>
      <c r="G136" t="s">
        <v>156</v>
      </c>
      <c r="H136" t="s">
        <v>112</v>
      </c>
      <c r="I136" s="2" t="s">
        <v>54</v>
      </c>
      <c r="J136" t="s">
        <v>21</v>
      </c>
      <c r="K136" t="s">
        <v>22</v>
      </c>
      <c r="L136" s="2"/>
      <c r="M136" s="2" t="s">
        <v>209</v>
      </c>
      <c r="N136" s="2" t="s">
        <v>120</v>
      </c>
      <c r="O136" t="str">
        <f>CONCATENATE("Acceso: ",D136,"~Menu: ",E136,"~Perfil: ",K136,"~Usuario: ",J136,"~ClaveAccion: ",G136,"~TipoAccion: ",F136,"~Riesgo: ",I136)</f>
        <v>Acceso: RM0900NumSerieArtsRep~Menu: Inventarios Mavi|RM0900 Números de Serie de Artículos~Perfil: GERAD_GERA~Usuario: GERAD00001~ClaveAccion: NULL~TipoAccion: Reportes~Riesgo: NULO</v>
      </c>
      <c r="P136" t="str">
        <f>CONCATENATE("('",B136,"','",C136,"','",D136,"','",E136,"','",F136,"','",G136,"','",H136,"','",I136,"','",J136,"','",K136,"','",L136,"','",M136,"'),")</f>
        <v>('ALMACEN','RM0900NumSerieArtsRep','RM0900NumSerieArtsRep','Inventarios Mavi|RM0900 Números de Serie de Artículos','Reportes','NULL','ALMACEN, SISTEMAS','NULO','GERAD00001','GERAD_GERA','','Carlos A. Diaz'),</v>
      </c>
    </row>
    <row r="137" customHeight="1" spans="1:16">
      <c r="A137" s="2" t="s">
        <v>33</v>
      </c>
      <c r="B137" t="str">
        <f>CONCATENATE(ALMACEN!A137,SISTEMAS!A1616)</f>
        <v>ALMACEN</v>
      </c>
      <c r="C137" t="s">
        <v>510</v>
      </c>
      <c r="D137" t="s">
        <v>510</v>
      </c>
      <c r="E137" t="s">
        <v>511</v>
      </c>
      <c r="F137" t="s">
        <v>451</v>
      </c>
      <c r="G137" t="s">
        <v>512</v>
      </c>
      <c r="H137" t="s">
        <v>112</v>
      </c>
      <c r="I137" s="2" t="s">
        <v>54</v>
      </c>
      <c r="J137" t="s">
        <v>170</v>
      </c>
      <c r="K137" t="s">
        <v>171</v>
      </c>
      <c r="L137" s="2" t="s">
        <v>208</v>
      </c>
      <c r="M137" s="2" t="s">
        <v>209</v>
      </c>
      <c r="N137" s="2" t="s">
        <v>120</v>
      </c>
      <c r="O137" t="str">
        <f>CONCATENATE("Acceso: ",D137,"~Menu: ",E137,"~Perfil: ",K137,"~Usuario: ",J137,"~ClaveAccion: ",G137,"~TipoAccion: ",F137,"~Riesgo: ",I137)</f>
        <v>Acceso: RM0858GerEstadisticoEscaneorespaldo3Rep~Menu: Embarques Mavi|RM858 Estadistico Escaneo~Perfil: GEROP_GERA~Usuario: GEROP00001~ClaveAccion: RM0858GerEstadisticaEscaneoRespaldoFrm.frm~TipoAccion: Reportes~Riesgo: NULO</v>
      </c>
      <c r="P137" t="str">
        <f>CONCATENATE("('",B137,"','",C137,"','",D137,"','",E137,"','",F137,"','",G137,"','",H137,"','",I137,"','",J137,"','",K137,"','",L137,"','",M137,"'),")</f>
        <v>('ALMACEN','RM0858GerEstadisticoEscaneorespaldo3Rep','RM0858GerEstadisticoEscaneorespaldo3Rep','Embarques Mavi|RM858 Estadistico Escaneo','Reportes','RM0858GerEstadisticaEscaneoRespaldoFrm.frm','ALMACEN, SISTEMAS','NULO','GEROP00001','GEROP_GERA','GERENCIA OPERATIVA','Carlos A. Diaz'),</v>
      </c>
    </row>
    <row r="138" customHeight="1" spans="1:16">
      <c r="A138" s="1" t="s">
        <v>33</v>
      </c>
      <c r="B138" t="str">
        <f>CONCATENATE(ALMACEN!A138)</f>
        <v>ALMACEN</v>
      </c>
      <c r="C138" t="s">
        <v>513</v>
      </c>
      <c r="D138" t="s">
        <v>513</v>
      </c>
      <c r="E138" t="s">
        <v>514</v>
      </c>
      <c r="F138" t="s">
        <v>451</v>
      </c>
      <c r="G138" t="s">
        <v>515</v>
      </c>
      <c r="H138" t="s">
        <v>33</v>
      </c>
      <c r="I138" s="2" t="s">
        <v>54</v>
      </c>
      <c r="J138" t="s">
        <v>170</v>
      </c>
      <c r="K138" t="s">
        <v>171</v>
      </c>
      <c r="M138" s="1" t="s">
        <v>38</v>
      </c>
      <c r="N138" s="1" t="s">
        <v>113</v>
      </c>
      <c r="O138" t="str">
        <f>CONCATENATE("Acceso: ",D138,"~Menu: ",E138,"~Perfil: ",K138,"~Usuario: ",J138,"~ClaveAccion: ",G138,"~TipoAccion: ",F138,"~Riesgo: ",I138)</f>
        <v>Acceso: RM0986MaviMantenimientoRep~Menu: Activos Fijos Mavi|RM0986 Mantenimiento Activos Fijos~Perfil: GEROP_GERA~Usuario: GEROP00001~ClaveAccion: RM0986MaviMantenimientoFrm.frm~TipoAccion: Reportes~Riesgo: NULO</v>
      </c>
      <c r="P138" t="str">
        <f>CONCATENATE("('",B138,"','",C138,"','",D138,"','",E138,"','",F138,"','",G138,"','",H138,"','",I138,"','",J138,"','",K138,"','",L138,"','",M138,"'),")</f>
        <v>('ALMACEN','RM0986MaviMantenimientoRep','RM0986MaviMantenimientoRep','Activos Fijos Mavi|RM0986 Mantenimiento Activos Fijos','Reportes','RM0986MaviMantenimientoFrm.frm','ALMACEN','NULO','GEROP00001','GEROP_GERA','','Alma R. Bolaños'),</v>
      </c>
    </row>
    <row r="139" customHeight="1" spans="1:16">
      <c r="A139" s="2" t="s">
        <v>33</v>
      </c>
      <c r="B139" t="str">
        <f>CONCATENATE(ALMACEN!A139,AUDITORIA!A116,SISTEMAS!A1618)</f>
        <v>ALMACEN</v>
      </c>
      <c r="C139" t="s">
        <v>516</v>
      </c>
      <c r="D139" t="s">
        <v>516</v>
      </c>
      <c r="E139" t="s">
        <v>517</v>
      </c>
      <c r="F139" t="s">
        <v>451</v>
      </c>
      <c r="G139" t="s">
        <v>156</v>
      </c>
      <c r="H139" t="s">
        <v>474</v>
      </c>
      <c r="I139" s="2" t="s">
        <v>54</v>
      </c>
      <c r="J139" t="s">
        <v>55</v>
      </c>
      <c r="K139" t="s">
        <v>56</v>
      </c>
      <c r="L139" s="2" t="s">
        <v>167</v>
      </c>
      <c r="M139" s="2" t="s">
        <v>209</v>
      </c>
      <c r="N139" s="2" t="s">
        <v>120</v>
      </c>
      <c r="O139" t="str">
        <f>CONCATENATE("Acceso: ",D139,"~Menu: ",E139,"~Perfil: ",K139,"~Usuario: ",J139,"~ClaveAccion: ",G139,"~TipoAccion: ",F139,"~Riesgo: ",I139)</f>
        <v>Acceso: RM0996DIMAperturacajasREP~Menu: Finanzas Mavi|RM0996 Aperturas de Cajas~Perfil: INGRE_GERA~Usuario: INGRE00004~ClaveAccion: NULL~TipoAccion: Reportes~Riesgo: NULO</v>
      </c>
      <c r="P139" t="str">
        <f>CONCATENATE("('",B139,"','",C139,"','",D139,"','",E139,"','",F139,"','",G139,"','",H139,"','",I139,"','",J139,"','",K139,"','",L139,"','",M139,"'),")</f>
        <v>('ALMACEN','RM0996DIMAperturacajasREP','RM0996DIMAperturacajasREP','Finanzas Mavi|RM0996 Aperturas de Cajas','Reportes','NULL','ALMACEN, AUDITORIA, SISTEMAS','NULO','INGRE00004','INGRE_GERA','INGRESOS','Carlos A. Diaz'),</v>
      </c>
    </row>
    <row r="140" spans="1:14">
      <c r="A140"/>
      <c r="B140" t="str">
        <f>CONCATENATE(ALMACEN!A140,VENTAS!A113,COBRANZA!A65,CONTABILIDAD!A360,AUDITORIA!A121,SISTEMAS!A1612)</f>
        <v>VENTAS</v>
      </c>
      <c r="C140" t="s">
        <v>518</v>
      </c>
      <c r="D140" t="s">
        <v>518</v>
      </c>
      <c r="E140" t="s">
        <v>519</v>
      </c>
      <c r="F140" t="s">
        <v>451</v>
      </c>
      <c r="G140" t="s">
        <v>520</v>
      </c>
      <c r="H140" t="s">
        <v>521</v>
      </c>
      <c r="I140" s="1" t="s">
        <v>20</v>
      </c>
      <c r="M140"/>
      <c r="N140"/>
    </row>
    <row r="141" customHeight="1" spans="1:14">
      <c r="A141" s="2"/>
      <c r="B141" t="str">
        <f>CONCATENATE(ALMACEN!A141,CONTABILIDAD!A361,AUDITORIA!A120,SISTEMAS!A1613)</f>
        <v>CONTABILIDAD</v>
      </c>
      <c r="C141" t="s">
        <v>522</v>
      </c>
      <c r="D141" t="s">
        <v>522</v>
      </c>
      <c r="E141" t="s">
        <v>523</v>
      </c>
      <c r="F141" t="s">
        <v>451</v>
      </c>
      <c r="G141" t="s">
        <v>524</v>
      </c>
      <c r="H141" t="s">
        <v>145</v>
      </c>
      <c r="I141" s="2" t="s">
        <v>54</v>
      </c>
      <c r="J141" t="s">
        <v>21</v>
      </c>
      <c r="K141" t="s">
        <v>22</v>
      </c>
      <c r="L141" s="2"/>
      <c r="M141" s="4"/>
      <c r="N141" s="4"/>
    </row>
    <row r="142" customHeight="1" spans="1:16">
      <c r="A142" s="2" t="s">
        <v>33</v>
      </c>
      <c r="B142" t="str">
        <f>CONCATENATE(ALMACEN!A142,AUDITORIA!A119,SISTEMAS!A1610)</f>
        <v>ALMACEN</v>
      </c>
      <c r="C142" t="s">
        <v>525</v>
      </c>
      <c r="D142" t="s">
        <v>525</v>
      </c>
      <c r="E142" t="s">
        <v>526</v>
      </c>
      <c r="F142" t="s">
        <v>451</v>
      </c>
      <c r="G142" t="s">
        <v>527</v>
      </c>
      <c r="H142" t="s">
        <v>474</v>
      </c>
      <c r="I142" s="2" t="s">
        <v>54</v>
      </c>
      <c r="J142" t="s">
        <v>21</v>
      </c>
      <c r="K142" t="s">
        <v>22</v>
      </c>
      <c r="L142" s="2" t="s">
        <v>470</v>
      </c>
      <c r="M142" s="2" t="s">
        <v>209</v>
      </c>
      <c r="N142" s="2" t="s">
        <v>120</v>
      </c>
      <c r="O142" t="str">
        <f t="shared" ref="O142:O150" si="6">CONCATENATE("Acceso: ",D142,"~Menu: ",E142,"~Perfil: ",K142,"~Usuario: ",J142,"~ClaveAccion: ",G142,"~TipoAccion: ",F142,"~Riesgo: ",I142)</f>
        <v>Acceso: RM1096MaximosyMinimosInsumosRep~Menu: Inventarios MAVI|RM1096 Maximos Y Minimos Insumos~Perfil: GERAD_GERA~Usuario: GERAD00001~ClaveAccion: RM1096MaxyMinInsumosFrm.frm~TipoAccion: Reportes~Riesgo: NULO</v>
      </c>
      <c r="P142" t="str">
        <f t="shared" ref="P142:P150" si="7">CONCATENATE("('",B142,"','",C142,"','",D142,"','",E142,"','",F142,"','",G142,"','",H142,"','",I142,"','",J142,"','",K142,"','",L142,"','",M142,"'),")</f>
        <v>('ALMACEN','RM1096MaximosyMinimosInsumosRep','RM1096MaximosyMinimosInsumosRep','Inventarios MAVI|RM1096 Maximos Y Minimos Insumos','Reportes','RM1096MaxyMinInsumosFrm.frm','ALMACEN, AUDITORIA, SISTEMAS','NULO','GERAD00001','GERAD_GERA','PAPELERIA','Carlos A. Diaz'),</v>
      </c>
    </row>
    <row r="143" customHeight="1" spans="1:16">
      <c r="A143" s="2" t="s">
        <v>33</v>
      </c>
      <c r="B143" t="str">
        <f>CONCATENATE(ALMACEN!A143,SISTEMAS!A1549)</f>
        <v>ALMACEN</v>
      </c>
      <c r="C143" t="s">
        <v>528</v>
      </c>
      <c r="D143" t="s">
        <v>528</v>
      </c>
      <c r="E143" t="s">
        <v>529</v>
      </c>
      <c r="F143" t="s">
        <v>451</v>
      </c>
      <c r="G143" t="s">
        <v>530</v>
      </c>
      <c r="H143" t="s">
        <v>112</v>
      </c>
      <c r="I143" s="2" t="s">
        <v>54</v>
      </c>
      <c r="J143" t="s">
        <v>21</v>
      </c>
      <c r="K143" t="s">
        <v>22</v>
      </c>
      <c r="L143" s="2" t="s">
        <v>208</v>
      </c>
      <c r="M143" s="2" t="s">
        <v>209</v>
      </c>
      <c r="N143" s="2" t="s">
        <v>146</v>
      </c>
      <c r="O143" t="str">
        <f t="shared" si="6"/>
        <v>Acceso: RM1155ReporteAsistenciasRep~Menu: Reporte de Asistencias~Perfil: GERAD_GERA~Usuario: GERAD00001~ClaveAccion: RM1155ReporteAsistenciasFrm.frm~TipoAccion: Reportes~Riesgo: NULO</v>
      </c>
      <c r="P143" t="str">
        <f t="shared" si="7"/>
        <v>('ALMACEN','RM1155ReporteAsistenciasRep','RM1155ReporteAsistenciasRep','Reporte de Asistencias','Reportes','RM1155ReporteAsistenciasFrm.frm','ALMACEN, SISTEMAS','NULO','GERAD00001','GERAD_GERA','GERENCIA OPERATIVA','Carlos A. Diaz'),</v>
      </c>
    </row>
    <row r="144" customHeight="1" spans="1:16">
      <c r="A144" s="2" t="s">
        <v>33</v>
      </c>
      <c r="B144" t="str">
        <f>CONCATENATE(ALMACEN!A144)</f>
        <v>ALMACEN</v>
      </c>
      <c r="C144" t="s">
        <v>531</v>
      </c>
      <c r="D144" t="s">
        <v>531</v>
      </c>
      <c r="E144" t="s">
        <v>532</v>
      </c>
      <c r="F144" t="s">
        <v>451</v>
      </c>
      <c r="G144" t="s">
        <v>533</v>
      </c>
      <c r="H144" t="s">
        <v>33</v>
      </c>
      <c r="I144" s="2" t="s">
        <v>54</v>
      </c>
      <c r="J144" t="s">
        <v>21</v>
      </c>
      <c r="K144" t="s">
        <v>22</v>
      </c>
      <c r="L144" s="2" t="s">
        <v>151</v>
      </c>
      <c r="M144" s="2" t="s">
        <v>209</v>
      </c>
      <c r="N144" s="2" t="s">
        <v>120</v>
      </c>
      <c r="O144" t="str">
        <f t="shared" si="6"/>
        <v>Acceso: RM1172AlmacenesRep~Menu: Inventarios Mavi|RM1172A Reporte de Almacenes~Perfil: GERAD_GERA~Usuario: GERAD00001~ClaveAccion: RM1172AlmacenesFrm.frm~TipoAccion: Reportes~Riesgo: NULO</v>
      </c>
      <c r="P144" t="str">
        <f t="shared" si="7"/>
        <v>('ALMACEN','RM1172AlmacenesRep','RM1172AlmacenesRep','Inventarios Mavi|RM1172A Reporte de Almacenes','Reportes','RM1172AlmacenesFrm.frm','ALMACEN','NULO','GERAD00001','GERAD_GERA','INVENTARIOS','Carlos A. Diaz'),</v>
      </c>
    </row>
    <row r="145" customHeight="1" spans="1:16">
      <c r="A145" s="1" t="s">
        <v>33</v>
      </c>
      <c r="B145" t="str">
        <f>CONCATENATE(ALMACEN!A145)</f>
        <v>ALMACEN</v>
      </c>
      <c r="C145" t="s">
        <v>534</v>
      </c>
      <c r="D145" t="s">
        <v>534</v>
      </c>
      <c r="E145" t="s">
        <v>535</v>
      </c>
      <c r="F145" t="s">
        <v>451</v>
      </c>
      <c r="G145" t="s">
        <v>536</v>
      </c>
      <c r="H145" t="s">
        <v>33</v>
      </c>
      <c r="I145" s="2" t="s">
        <v>54</v>
      </c>
      <c r="J145" t="s">
        <v>21</v>
      </c>
      <c r="K145" t="s">
        <v>22</v>
      </c>
      <c r="M145" s="1" t="s">
        <v>209</v>
      </c>
      <c r="N145" s="1" t="s">
        <v>120</v>
      </c>
      <c r="O145" t="str">
        <f t="shared" si="6"/>
        <v>Acceso: RM1172RepAjustesHerramientaCalzadorep~Menu: Inventarios Mavi|RM1172 Reporte De Ajuste de Calzado~Perfil: GERAD_GERA~Usuario: GERAD00001~ClaveAccion: RM1172RepAjusteCalzadoFrm.frm~TipoAccion: Reportes~Riesgo: NULO</v>
      </c>
      <c r="P145" t="str">
        <f t="shared" si="7"/>
        <v>('ALMACEN','RM1172RepAjustesHerramientaCalzadorep','RM1172RepAjustesHerramientaCalzadorep','Inventarios Mavi|RM1172 Reporte De Ajuste de Calzado','Reportes','RM1172RepAjusteCalzadoFrm.frm','ALMACEN','NULO','GERAD00001','GERAD_GERA','','Carlos A. Diaz'),</v>
      </c>
    </row>
    <row r="146" customHeight="1" spans="1:16">
      <c r="A146" s="2" t="s">
        <v>33</v>
      </c>
      <c r="B146" t="str">
        <f>CONCATENATE(ALMACEN!A146)</f>
        <v>ALMACEN</v>
      </c>
      <c r="C146" t="s">
        <v>537</v>
      </c>
      <c r="D146" t="s">
        <v>537</v>
      </c>
      <c r="E146" t="s">
        <v>538</v>
      </c>
      <c r="F146" t="s">
        <v>451</v>
      </c>
      <c r="G146" t="s">
        <v>539</v>
      </c>
      <c r="H146" t="s">
        <v>33</v>
      </c>
      <c r="I146" s="2" t="s">
        <v>54</v>
      </c>
      <c r="J146" t="s">
        <v>21</v>
      </c>
      <c r="K146" t="s">
        <v>22</v>
      </c>
      <c r="L146" s="2" t="s">
        <v>208</v>
      </c>
      <c r="M146" s="2" t="s">
        <v>209</v>
      </c>
      <c r="N146" s="2" t="s">
        <v>146</v>
      </c>
      <c r="O146" t="str">
        <f t="shared" si="6"/>
        <v>Acceso: RM1189AnalisisDeVentasRep~Menu: Distribucion Mavi|RM1189 Análisis de Ventas~Perfil: GERAD_GERA~Usuario: GERAD00001~ClaveAccion: RM1189ConfiguracionRepFrm.frm~TipoAccion: Reportes~Riesgo: NULO</v>
      </c>
      <c r="P146" t="str">
        <f t="shared" si="7"/>
        <v>('ALMACEN','RM1189AnalisisDeVentasRep','RM1189AnalisisDeVentasRep','Distribucion Mavi|RM1189 Análisis de Ventas','Reportes','RM1189ConfiguracionRepFrm.frm','ALMACEN','NULO','GERAD00001','GERAD_GERA','GERENCIA OPERATIVA','Carlos A. Diaz'),</v>
      </c>
    </row>
    <row r="147" customHeight="1" spans="1:16">
      <c r="A147" s="2" t="s">
        <v>33</v>
      </c>
      <c r="B147" t="str">
        <f>CONCATENATE(ALMACEN!A147,CREDITO!A196,AUDITORIA!A126)</f>
        <v>ALMACEN</v>
      </c>
      <c r="C147" t="s">
        <v>540</v>
      </c>
      <c r="D147" t="s">
        <v>540</v>
      </c>
      <c r="E147" t="s">
        <v>541</v>
      </c>
      <c r="F147" t="s">
        <v>451</v>
      </c>
      <c r="G147" t="s">
        <v>542</v>
      </c>
      <c r="H147" t="s">
        <v>543</v>
      </c>
      <c r="I147" s="2" t="s">
        <v>54</v>
      </c>
      <c r="J147" t="s">
        <v>55</v>
      </c>
      <c r="K147" t="s">
        <v>56</v>
      </c>
      <c r="L147" s="2" t="s">
        <v>167</v>
      </c>
      <c r="M147" s="2" t="s">
        <v>209</v>
      </c>
      <c r="N147" s="2" t="s">
        <v>120</v>
      </c>
      <c r="O147" t="str">
        <f t="shared" si="6"/>
        <v>Acceso: DM0209CXCCancelacionReporteRep~Menu: CXC Generales Mavi|DM0209 Cancelación de Recibos de Cajas~Perfil: INGRE_GERA~Usuario: INGRE00004~ClaveAccion: DM0209CXCValidaUsuarioReporteFrm.frm~TipoAccion: Reportes~Riesgo: NULO</v>
      </c>
      <c r="P147" t="str">
        <f t="shared" si="7"/>
        <v>('ALMACEN','DM0209CXCCancelacionReporteRep','DM0209CXCCancelacionReporteRep','CXC Generales Mavi|DM0209 Cancelación de Recibos de Cajas','Reportes','DM0209CXCValidaUsuarioReporteFrm.frm','ALMACEN, CREDITO, AUDITORIA','NULO','INGRE00004','INGRE_GERA','INGRESOS','Carlos A. Diaz'),</v>
      </c>
    </row>
    <row r="148" customHeight="1" spans="1:16">
      <c r="A148" s="2" t="s">
        <v>33</v>
      </c>
      <c r="B148" t="str">
        <f>CONCATENATE(ALMACEN!A148,CREDITO!A195,CONTABILIDAD!A354,AUDITORIA!A125,SISTEMAS!A1562)</f>
        <v>ALMACEN</v>
      </c>
      <c r="C148" t="s">
        <v>544</v>
      </c>
      <c r="D148" t="s">
        <v>544</v>
      </c>
      <c r="E148" t="s">
        <v>545</v>
      </c>
      <c r="F148" t="s">
        <v>451</v>
      </c>
      <c r="G148" t="s">
        <v>546</v>
      </c>
      <c r="H148" t="s">
        <v>53</v>
      </c>
      <c r="I148" s="2" t="s">
        <v>54</v>
      </c>
      <c r="J148" t="s">
        <v>21</v>
      </c>
      <c r="K148" t="s">
        <v>22</v>
      </c>
      <c r="M148" s="1" t="s">
        <v>209</v>
      </c>
      <c r="N148" s="1" t="s">
        <v>120</v>
      </c>
      <c r="O148" t="str">
        <f t="shared" si="6"/>
        <v>Acceso: MaviAlmReporteResumenRetEmbarqFisicoRep~Menu: Inventarios Mavi|RM828  Retorno de Mercancia~Perfil: GERAD_GERA~Usuario: GERAD00001~ClaveAccion: MaviAlmReporteResumenRetEmbarqFisicoFrm.frm~TipoAccion: Reportes~Riesgo: NULO</v>
      </c>
      <c r="P148" t="str">
        <f t="shared" si="7"/>
        <v>('ALMACEN','MaviAlmReporteResumenRetEmbarqFisicoRep','MaviAlmReporteResumenRetEmbarqFisicoRep','Inventarios Mavi|RM828  Retorno de Mercancia','Reportes','MaviAlmReporteResumenRetEmbarqFisicoFrm.frm','ALMACEN, CREDITO, CONTABILIDAD, AUDITORIA, SISTEMAS','NULO','GERAD00001','GERAD_GERA','','Carlos A. Diaz'),</v>
      </c>
    </row>
    <row r="149" customHeight="1" spans="1:16">
      <c r="A149" s="2" t="s">
        <v>33</v>
      </c>
      <c r="B149" t="str">
        <f>CONCATENATE(ALMACEN!A149,SISTEMAS!A1568)</f>
        <v>ALMACEN</v>
      </c>
      <c r="C149" t="s">
        <v>547</v>
      </c>
      <c r="D149" t="s">
        <v>547</v>
      </c>
      <c r="E149" t="s">
        <v>548</v>
      </c>
      <c r="F149" t="s">
        <v>451</v>
      </c>
      <c r="G149" t="s">
        <v>549</v>
      </c>
      <c r="H149" t="s">
        <v>112</v>
      </c>
      <c r="I149" s="2" t="s">
        <v>54</v>
      </c>
      <c r="J149" t="s">
        <v>21</v>
      </c>
      <c r="K149" t="s">
        <v>22</v>
      </c>
      <c r="L149" s="2" t="s">
        <v>407</v>
      </c>
      <c r="M149" s="2" t="s">
        <v>38</v>
      </c>
      <c r="N149" s="2" t="s">
        <v>146</v>
      </c>
      <c r="O149" t="str">
        <f t="shared" si="6"/>
        <v>Acceso: MaviConsulExistAlmacenFactRep~Menu: Distribucion Mavi|RM253 Consulta Existencias Almacén para Facturar~Perfil: GERAD_GERA~Usuario: GERAD00001~ClaveAccion: MaviConsulExistAlmacenFactFrm.frm~TipoAccion: Reportes~Riesgo: NULO</v>
      </c>
      <c r="P149" t="str">
        <f t="shared" si="7"/>
        <v>('ALMACEN','MaviConsulExistAlmacenFactRep','MaviConsulExistAlmacenFactRep','Distribucion Mavi|RM253 Consulta Existencias Almacén para Facturar','Reportes','MaviConsulExistAlmacenFactFrm.frm','ALMACEN, SISTEMAS','NULO','GERAD00001','GERAD_GERA','DISTRIBUCION','Alma R. Bolaños'),</v>
      </c>
    </row>
    <row r="150" customHeight="1" spans="1:16">
      <c r="A150" s="2" t="s">
        <v>33</v>
      </c>
      <c r="B150" t="str">
        <f>CONCATENATE(ALMACEN!A150,CREDITO!A199,AUDITORIA!A136,SISTEMAS!A1540)</f>
        <v>ALMACEN</v>
      </c>
      <c r="C150" t="s">
        <v>550</v>
      </c>
      <c r="D150" t="s">
        <v>550</v>
      </c>
      <c r="E150" t="s">
        <v>551</v>
      </c>
      <c r="F150" t="s">
        <v>451</v>
      </c>
      <c r="G150" t="s">
        <v>552</v>
      </c>
      <c r="H150" t="s">
        <v>494</v>
      </c>
      <c r="I150" s="2" t="s">
        <v>54</v>
      </c>
      <c r="J150" t="s">
        <v>501</v>
      </c>
      <c r="K150" t="s">
        <v>502</v>
      </c>
      <c r="L150" s="2" t="s">
        <v>553</v>
      </c>
      <c r="M150" s="2" t="s">
        <v>209</v>
      </c>
      <c r="N150" s="2" t="s">
        <v>39</v>
      </c>
      <c r="O150" t="str">
        <f t="shared" si="6"/>
        <v>Acceso: RM0133ACxCMayInvCheqxCteyFechaRep~Menu: CXC Mayoreo Mavi|RM0133A Inventario de Cheques por Cliente y Fecha~Perfil: CMIND_GERA~Usuario: CMIND00012~ClaveAccion: RM0133ACxCMayInvCheqxCteyFechaFrm.frm~TipoAccion: Reportes~Riesgo: NULO</v>
      </c>
      <c r="P150" t="str">
        <f t="shared" si="7"/>
        <v>('ALMACEN','RM0133ACxCMayInvCheqxCteyFechaRep','RM0133ACxCMayInvCheqxCteyFechaRep','CXC Mayoreo Mavi|RM0133A Inventario de Cheques por Cliente y Fecha','Reportes','RM0133ACxCMayInvCheqxCteyFechaFrm.frm','ALMACEN, CREDITO, AUDITORIA, SISTEMAS','NULO','CMIND00012','CMIND_GERA','COBRANZA MAYOREO','Carlos A. Diaz'),</v>
      </c>
    </row>
    <row r="151" spans="1:14">
      <c r="A151"/>
      <c r="B151" t="str">
        <f>CONCATENATE(ALMACEN!A151,COMPRAS!A110,AUDITORIA!A138,SISTEMAS!A1537)</f>
        <v>COMPRAS</v>
      </c>
      <c r="C151" t="s">
        <v>554</v>
      </c>
      <c r="D151" t="s">
        <v>554</v>
      </c>
      <c r="E151" t="s">
        <v>555</v>
      </c>
      <c r="F151" t="s">
        <v>451</v>
      </c>
      <c r="G151" t="s">
        <v>556</v>
      </c>
      <c r="H151" t="s">
        <v>361</v>
      </c>
      <c r="I151" s="1" t="s">
        <v>20</v>
      </c>
      <c r="J151" t="s">
        <v>485</v>
      </c>
      <c r="K151" t="s">
        <v>486</v>
      </c>
      <c r="M151"/>
      <c r="N151"/>
    </row>
    <row r="152" customHeight="1" spans="1:16">
      <c r="A152" s="2" t="s">
        <v>33</v>
      </c>
      <c r="B152" t="str">
        <f>CONCATENATE(ALMACEN!A152,VENTAS!A106,COBRANZA!A71,AUDITORIA!A137,SISTEMAS!A1539)</f>
        <v>ALMACEN</v>
      </c>
      <c r="C152" t="s">
        <v>557</v>
      </c>
      <c r="D152" t="s">
        <v>557</v>
      </c>
      <c r="E152" t="s">
        <v>558</v>
      </c>
      <c r="F152" t="s">
        <v>451</v>
      </c>
      <c r="G152" t="s">
        <v>559</v>
      </c>
      <c r="H152" t="s">
        <v>560</v>
      </c>
      <c r="I152" s="2" t="s">
        <v>54</v>
      </c>
      <c r="J152" t="s">
        <v>21</v>
      </c>
      <c r="K152" t="s">
        <v>22</v>
      </c>
      <c r="L152" s="2" t="s">
        <v>151</v>
      </c>
      <c r="M152" s="2" t="s">
        <v>209</v>
      </c>
      <c r="N152" s="2" t="s">
        <v>120</v>
      </c>
      <c r="O152" t="str">
        <f>CONCATENATE("Acceso: ",D152,"~Menu: ",E152,"~Perfil: ",K152,"~Usuario: ",J152,"~ClaveAccion: ",G152,"~TipoAccion: ",F152,"~Riesgo: ",I152)</f>
        <v>Acceso: RM0238BINVConAuxMovimientosRep~Menu: Inventarios Mavi|RM0238B Consulta Auxiliar de Movimientos Inventario (Kardex)~Perfil: GERAD_GERA~Usuario: GERAD00001~ClaveAccion: RM0238BConAuxMovimientosInvFrm.frm~TipoAccion: Reportes~Riesgo: NULO</v>
      </c>
      <c r="P152" t="str">
        <f>CONCATENATE("('",B152,"','",C152,"','",D152,"','",E152,"','",F152,"','",G152,"','",H152,"','",I152,"','",J152,"','",K152,"','",L152,"','",M152,"'),")</f>
        <v>('ALMACEN','RM0238BINVConAuxMovimientosRep','RM0238BINVConAuxMovimientosRep','Inventarios Mavi|RM0238B Consulta Auxiliar de Movimientos Inventario (Kardex)','Reportes','RM0238BConAuxMovimientosInvFrm.frm','ALMACEN, VENTAS, COBRANZA, AUDITORIA, SISTEMAS','NULO','GERAD00001','GERAD_GERA','INVENTARIOS','Carlos A. Diaz'),</v>
      </c>
    </row>
    <row r="153" spans="1:15">
      <c r="A153" t="s">
        <v>33</v>
      </c>
      <c r="B153" t="str">
        <f>CONCATENATE(ALMACEN!A153,COMPRAS!A109,VENTAS!A103,CONTABILIDAD!A344,AUDITORIA!A145,SISTEMAS!A1519)</f>
        <v>ALMACEN</v>
      </c>
      <c r="C153" t="s">
        <v>561</v>
      </c>
      <c r="D153" t="s">
        <v>561</v>
      </c>
      <c r="E153" t="s">
        <v>562</v>
      </c>
      <c r="F153" t="s">
        <v>451</v>
      </c>
      <c r="G153" t="s">
        <v>563</v>
      </c>
      <c r="H153" t="s">
        <v>43</v>
      </c>
      <c r="I153" s="1" t="s">
        <v>54</v>
      </c>
      <c r="J153" t="s">
        <v>485</v>
      </c>
      <c r="K153" t="s">
        <v>486</v>
      </c>
      <c r="M153" s="1" t="s">
        <v>209</v>
      </c>
      <c r="N153" s="1" t="s">
        <v>146</v>
      </c>
      <c r="O153" t="str">
        <f>CONCATENATE("Acceso: ",D153,"~Menu: ",E153,"~Perfil: ",K153,"~Usuario: ",J153,"~ClaveAccion: ",G153,"~TipoAccion: ",F153,"~Riesgo: ",I153)</f>
        <v>Acceso: RM0238ConAuxMovimientosInvRep~Menu: Inventarios Mavi|RM238 Consulta Auxiliar de Movimientos Inventario~Perfil: INVEN_GERA~Usuario: INVEN00002~ClaveAccion: RM0238ConAuxMovimientosInvFrm.frm~TipoAccion: Reportes~Riesgo: NULO</v>
      </c>
    </row>
    <row r="154" spans="1:14">
      <c r="A154"/>
      <c r="B154" t="str">
        <f>CONCATENATE(ALMACEN!A154,COMPRAS!A108,VENTAS!A104,COBRANZA!A72,AUDITORIA!A146,PUBLICIDAD!A12,SISTEMAS!A1518)</f>
        <v>COMPRAS</v>
      </c>
      <c r="C154" t="s">
        <v>564</v>
      </c>
      <c r="D154" t="s">
        <v>564</v>
      </c>
      <c r="E154" t="s">
        <v>565</v>
      </c>
      <c r="F154" t="s">
        <v>451</v>
      </c>
      <c r="G154" t="s">
        <v>566</v>
      </c>
      <c r="H154" t="s">
        <v>567</v>
      </c>
      <c r="I154" s="1" t="s">
        <v>20</v>
      </c>
      <c r="J154" t="s">
        <v>170</v>
      </c>
      <c r="K154" t="s">
        <v>171</v>
      </c>
      <c r="M154"/>
      <c r="N154"/>
    </row>
    <row r="155" customHeight="1" spans="1:16">
      <c r="A155" s="2" t="s">
        <v>33</v>
      </c>
      <c r="B155" t="str">
        <f>CONCATENATE(ALMACEN!A155,AUDITORIA!A144,SISTEMAS!A1520)</f>
        <v>ALMACEN</v>
      </c>
      <c r="C155" t="s">
        <v>568</v>
      </c>
      <c r="D155" t="s">
        <v>568</v>
      </c>
      <c r="E155" t="s">
        <v>569</v>
      </c>
      <c r="F155" t="s">
        <v>451</v>
      </c>
      <c r="G155" t="s">
        <v>570</v>
      </c>
      <c r="H155" t="s">
        <v>474</v>
      </c>
      <c r="I155" s="2" t="s">
        <v>54</v>
      </c>
      <c r="J155" t="s">
        <v>21</v>
      </c>
      <c r="K155" t="s">
        <v>22</v>
      </c>
      <c r="L155" s="2" t="s">
        <v>106</v>
      </c>
      <c r="M155" s="2" t="s">
        <v>209</v>
      </c>
      <c r="N155" s="2" t="s">
        <v>113</v>
      </c>
      <c r="O155" t="str">
        <f>CONCATENATE("Acceso: ",D155,"~Menu: ",E155,"~Perfil: ",K155,"~Usuario: ",J155,"~ClaveAccion: ",G155,"~TipoAccion: ",F155,"~Riesgo: ",I155)</f>
        <v>Acceso: RM0229FactRutaRepartoRep~Menu: Embarques Mavi|RM0229 Ruta de Reparto~Perfil: GERAD_GERA~Usuario: GERAD00001~ClaveAccion: RM0229FactRutaRepartoFrm.frm~TipoAccion: Reportes~Riesgo: NULO</v>
      </c>
      <c r="P155" t="str">
        <f>CONCATENATE("('",B155,"','",C155,"','",D155,"','",E155,"','",F155,"','",G155,"','",H155,"','",I155,"','",J155,"','",K155,"','",L155,"','",M155,"'),")</f>
        <v>('ALMACEN','RM0229FactRutaRepartoRep','RM0229FactRutaRepartoRep','Embarques Mavi|RM0229 Ruta de Reparto','Reportes','RM0229FactRutaRepartoFrm.frm','ALMACEN, AUDITORIA, SISTEMAS','NULO','GERAD00001','GERAD_GERA','EMBARQUES','Carlos A. Diaz'),</v>
      </c>
    </row>
    <row r="156" customHeight="1" spans="1:16">
      <c r="A156" s="2" t="s">
        <v>33</v>
      </c>
      <c r="B156" t="str">
        <f>CONCATENATE(ALMACEN!A156,AUDITORIA!A143,SISTEMAS!A1521)</f>
        <v>ALMACEN</v>
      </c>
      <c r="C156" t="s">
        <v>571</v>
      </c>
      <c r="D156" t="s">
        <v>571</v>
      </c>
      <c r="E156" t="s">
        <v>572</v>
      </c>
      <c r="F156" t="s">
        <v>451</v>
      </c>
      <c r="G156" t="s">
        <v>573</v>
      </c>
      <c r="H156" t="s">
        <v>474</v>
      </c>
      <c r="I156" s="2" t="s">
        <v>54</v>
      </c>
      <c r="J156" t="s">
        <v>21</v>
      </c>
      <c r="K156" t="s">
        <v>22</v>
      </c>
      <c r="L156" s="2" t="s">
        <v>151</v>
      </c>
      <c r="M156" s="2" t="s">
        <v>209</v>
      </c>
      <c r="N156" s="2" t="s">
        <v>113</v>
      </c>
      <c r="O156" t="str">
        <f>CONCATENATE("Acceso: ",D156,"~Menu: ",E156,"~Perfil: ",K156,"~Usuario: ",J156,"~ClaveAccion: ",G156,"~TipoAccion: ",F156,"~Riesgo: ",I156)</f>
        <v>Acceso: RM0240InvListExistAlmProformaRep~Menu: Inventarios Mavi|RM240 Proforma de Inventario Fisico~Perfil: GERAD_GERA~Usuario: GERAD00001~ClaveAccion: RM0240InvListExistAlmProformaFrm.frm~TipoAccion: Reportes~Riesgo: NULO</v>
      </c>
      <c r="P156" t="str">
        <f>CONCATENATE("('",B156,"','",C156,"','",D156,"','",E156,"','",F156,"','",G156,"','",H156,"','",I156,"','",J156,"','",K156,"','",L156,"','",M156,"'),")</f>
        <v>('ALMACEN','RM0240InvListExistAlmProformaRep','RM0240InvListExistAlmProformaRep','Inventarios Mavi|RM240 Proforma de Inventario Fisico','Reportes','RM0240InvListExistAlmProformaFrm.frm','ALMACEN, AUDITORIA, SISTEMAS','NULO','GERAD00001','GERAD_GERA','INVENTARIOS','Carlos A. Diaz'),</v>
      </c>
    </row>
    <row r="157" customHeight="1" spans="1:16">
      <c r="A157" s="1" t="s">
        <v>33</v>
      </c>
      <c r="B157" t="str">
        <f>CONCATENATE(ALMACEN!A157,SISTEMAS!A1522)</f>
        <v>ALMACEN</v>
      </c>
      <c r="C157" t="s">
        <v>574</v>
      </c>
      <c r="D157" t="s">
        <v>574</v>
      </c>
      <c r="E157" t="s">
        <v>575</v>
      </c>
      <c r="F157" t="s">
        <v>451</v>
      </c>
      <c r="G157" t="s">
        <v>576</v>
      </c>
      <c r="H157" t="s">
        <v>112</v>
      </c>
      <c r="I157" s="2" t="s">
        <v>54</v>
      </c>
      <c r="J157" t="s">
        <v>21</v>
      </c>
      <c r="K157" t="s">
        <v>22</v>
      </c>
      <c r="M157" s="1" t="s">
        <v>415</v>
      </c>
      <c r="N157" s="1" t="s">
        <v>113</v>
      </c>
      <c r="O157" t="str">
        <f>CONCATENATE("Acceso: ",D157,"~Menu: ",E157,"~Perfil: ",K157,"~Usuario: ",J157,"~ClaveAccion: ",G157,"~TipoAccion: ",F157,"~Riesgo: ",I157)</f>
        <v>Acceso: RM0255AResurtidoRep~Menu: Distribucion Mavi|RM255A Resurtido a Sucursales con Artículos Nuevos~Perfil: GERAD_GERA~Usuario: GERAD00001~ClaveAccion: RM0255AEspecificarAlmacenFrm.frm~TipoAccion: Reportes~Riesgo: NULO</v>
      </c>
      <c r="P157" t="str">
        <f>CONCATENATE("('",B157,"','",C157,"','",D157,"','",E157,"','",F157,"','",G157,"','",H157,"','",I157,"','",J157,"','",K157,"','",L157,"','",M157,"'),")</f>
        <v>('ALMACEN','RM0255AResurtidoRep','RM0255AResurtidoRep','Distribucion Mavi|RM255A Resurtido a Sucursales con Artículos Nuevos','Reportes','RM0255AEspecificarAlmacenFrm.frm','ALMACEN, SISTEMAS','NULO','GERAD00001','GERAD_GERA','','Luis A. Peña'),</v>
      </c>
    </row>
    <row r="158" customHeight="1" spans="1:14">
      <c r="A158" s="1" t="s">
        <v>33</v>
      </c>
      <c r="B158" t="str">
        <f>CONCATENATE(ALMACEN!A158)</f>
        <v>ALMACEN</v>
      </c>
      <c r="C158" t="s">
        <v>577</v>
      </c>
      <c r="D158" t="s">
        <v>577</v>
      </c>
      <c r="E158" t="s">
        <v>578</v>
      </c>
      <c r="F158" t="s">
        <v>451</v>
      </c>
      <c r="G158" t="s">
        <v>156</v>
      </c>
      <c r="H158" t="s">
        <v>33</v>
      </c>
      <c r="I158" s="2" t="s">
        <v>72</v>
      </c>
      <c r="J158" t="s">
        <v>21</v>
      </c>
      <c r="K158" t="s">
        <v>22</v>
      </c>
      <c r="M158"/>
      <c r="N158"/>
    </row>
    <row r="159" customHeight="1" spans="2:14">
      <c r="B159" t="str">
        <f>CONCATENATE(ALMACEN!A159,CONTABILIDAD!A345)</f>
        <v>CONTABILIDAD</v>
      </c>
      <c r="C159" t="s">
        <v>579</v>
      </c>
      <c r="D159" t="s">
        <v>579</v>
      </c>
      <c r="E159" t="s">
        <v>580</v>
      </c>
      <c r="F159" t="s">
        <v>451</v>
      </c>
      <c r="G159" t="s">
        <v>156</v>
      </c>
      <c r="H159" t="s">
        <v>581</v>
      </c>
      <c r="I159" s="2" t="s">
        <v>72</v>
      </c>
      <c r="M159"/>
      <c r="N159"/>
    </row>
    <row r="160" customHeight="1" spans="1:16">
      <c r="A160" s="2" t="s">
        <v>33</v>
      </c>
      <c r="B160" t="str">
        <f>CONCATENATE(ALMACEN!A160,SISTEMAS!A1528)</f>
        <v>ALMACEN</v>
      </c>
      <c r="C160" t="s">
        <v>582</v>
      </c>
      <c r="D160" t="s">
        <v>582</v>
      </c>
      <c r="E160" t="s">
        <v>583</v>
      </c>
      <c r="F160" t="s">
        <v>451</v>
      </c>
      <c r="G160" t="s">
        <v>584</v>
      </c>
      <c r="H160" t="s">
        <v>112</v>
      </c>
      <c r="I160" s="2" t="s">
        <v>54</v>
      </c>
      <c r="J160" t="s">
        <v>21</v>
      </c>
      <c r="K160" t="s">
        <v>22</v>
      </c>
      <c r="L160" s="2" t="s">
        <v>481</v>
      </c>
      <c r="M160" s="2" t="s">
        <v>209</v>
      </c>
      <c r="N160" s="2" t="s">
        <v>113</v>
      </c>
      <c r="O160" t="str">
        <f>CONCATENATE("Acceso: ",D160,"~Menu: ",E160,"~Perfil: ",K160,"~Usuario: ",J160,"~ClaveAccion: ",G160,"~TipoAccion: ",F160,"~Riesgo: ",I160)</f>
        <v>Acceso: RM0442SrviProgManttoRep~Menu: Activos Fijos Mavi|RM0442 Programa de Mantenimiento~Perfil: GERAD_GERA~Usuario: GERAD00001~ClaveAccion: RM0442SrviProgManttoFrm.frm~TipoAccion: Reportes~Riesgo: NULO</v>
      </c>
      <c r="P160" t="str">
        <f>CONCATENATE("('",B160,"','",C160,"','",D160,"','",E160,"','",F160,"','",G160,"','",H160,"','",I160,"','",J160,"','",K160,"','",L160,"','",M160,"'),")</f>
        <v>('ALMACEN','RM0442SrviProgManttoRep','RM0442SrviProgManttoRep','Activos Fijos Mavi|RM0442 Programa de Mantenimiento','Reportes','RM0442SrviProgManttoFrm.frm','ALMACEN, SISTEMAS','NULO','GERAD00001','GERAD_GERA','VEHICULOS','Carlos A. Diaz'),</v>
      </c>
    </row>
    <row r="161" customHeight="1" spans="1:14">
      <c r="A161" s="2"/>
      <c r="B161" t="str">
        <f>CONCATENATE(ALMACEN!A161,CONTABILIDAD!A346,AUDITORIA!A140,SISTEMAS!A1529)</f>
        <v>CONTABILIDAD</v>
      </c>
      <c r="C161" t="s">
        <v>585</v>
      </c>
      <c r="D161" t="s">
        <v>585</v>
      </c>
      <c r="E161" t="s">
        <v>586</v>
      </c>
      <c r="F161" t="s">
        <v>451</v>
      </c>
      <c r="G161" t="s">
        <v>587</v>
      </c>
      <c r="H161" t="s">
        <v>145</v>
      </c>
      <c r="I161" s="2" t="s">
        <v>72</v>
      </c>
      <c r="L161" s="2" t="s">
        <v>503</v>
      </c>
      <c r="M161" s="4"/>
      <c r="N161" s="4"/>
    </row>
    <row r="162" spans="1:14">
      <c r="A162"/>
      <c r="B162" t="str">
        <f>CONCATENATE(ALMACEN!A162,VENTAS!A99,AUDITORIA!A156,SISTEMAS!A1476)</f>
        <v>VENTAS</v>
      </c>
      <c r="C162" t="s">
        <v>588</v>
      </c>
      <c r="D162" t="s">
        <v>588</v>
      </c>
      <c r="E162" t="s">
        <v>589</v>
      </c>
      <c r="F162" t="s">
        <v>451</v>
      </c>
      <c r="G162" t="s">
        <v>590</v>
      </c>
      <c r="H162" t="s">
        <v>160</v>
      </c>
      <c r="I162" s="1" t="s">
        <v>20</v>
      </c>
      <c r="M162"/>
      <c r="N162"/>
    </row>
    <row r="163" customHeight="1" spans="1:14">
      <c r="A163" s="1" t="s">
        <v>33</v>
      </c>
      <c r="B163" t="str">
        <f>CONCATENATE(ALMACEN!A163)</f>
        <v>ALMACEN</v>
      </c>
      <c r="C163" t="s">
        <v>591</v>
      </c>
      <c r="D163" t="s">
        <v>591</v>
      </c>
      <c r="E163" t="s">
        <v>592</v>
      </c>
      <c r="F163" t="s">
        <v>451</v>
      </c>
      <c r="G163" t="s">
        <v>593</v>
      </c>
      <c r="H163" t="s">
        <v>33</v>
      </c>
      <c r="I163" s="2" t="s">
        <v>72</v>
      </c>
      <c r="J163" t="s">
        <v>21</v>
      </c>
      <c r="K163" t="s">
        <v>22</v>
      </c>
      <c r="M163"/>
      <c r="N163"/>
    </row>
    <row r="164" customHeight="1" spans="1:16">
      <c r="A164" s="2" t="s">
        <v>33</v>
      </c>
      <c r="B164" t="str">
        <f>CONCATENATE(ALMACEN!A164,VENTAS!A97,AUDITORIA!A163,SISTEMAS!A1470)</f>
        <v>ALMACEN</v>
      </c>
      <c r="C164" t="s">
        <v>594</v>
      </c>
      <c r="D164" t="s">
        <v>594</v>
      </c>
      <c r="E164" t="s">
        <v>595</v>
      </c>
      <c r="F164" t="s">
        <v>451</v>
      </c>
      <c r="G164" t="s">
        <v>596</v>
      </c>
      <c r="H164" t="s">
        <v>160</v>
      </c>
      <c r="I164" s="2" t="s">
        <v>54</v>
      </c>
      <c r="J164" t="s">
        <v>21</v>
      </c>
      <c r="K164" t="s">
        <v>22</v>
      </c>
      <c r="L164" s="2" t="s">
        <v>407</v>
      </c>
      <c r="M164" s="2" t="s">
        <v>415</v>
      </c>
      <c r="N164" s="2" t="s">
        <v>113</v>
      </c>
      <c r="O164" t="str">
        <f>CONCATENATE("Acceso: ",D164,"~Menu: ",E164,"~Perfil: ",K164,"~Usuario: ",J164,"~ClaveAccion: ",G164,"~TipoAccion: ",F164,"~Riesgo: ",I164)</f>
        <v>Acceso: RM1103RepSolMciaXSucRep~Menu: Distribucion Mavi|RM1103 reporte Solicitudes Mercancia X Sucursal~Perfil: GERAD_GERA~Usuario: GERAD00001~ClaveAccion: RM1103ReporteSolicitudMercFrm.frm~TipoAccion: Reportes~Riesgo: NULO</v>
      </c>
      <c r="P164" t="str">
        <f>CONCATENATE("('",B164,"','",C164,"','",D164,"','",E164,"','",F164,"','",G164,"','",H164,"','",I164,"','",J164,"','",K164,"','",L164,"','",M164,"'),")</f>
        <v>('ALMACEN','RM1103RepSolMciaXSucRep','RM1103RepSolMciaXSucRep','Distribucion Mavi|RM1103 reporte Solicitudes Mercancia X Sucursal','Reportes','RM1103ReporteSolicitudMercFrm.frm','ALMACEN, VENTAS, AUDITORIA, SISTEMAS','NULO','GERAD00001','GERAD_GERA','DISTRIBUCION','Luis A. Peña'),</v>
      </c>
    </row>
    <row r="165" customHeight="1" spans="1:16">
      <c r="A165" s="2" t="s">
        <v>33</v>
      </c>
      <c r="B165" t="str">
        <f>CONCATENATE(ALMACEN!A165,CONTABILIDAD!A331,AUDITORIA!A171)</f>
        <v>ALMACEN</v>
      </c>
      <c r="C165" t="s">
        <v>597</v>
      </c>
      <c r="D165" t="s">
        <v>597</v>
      </c>
      <c r="E165" t="s">
        <v>598</v>
      </c>
      <c r="F165" t="s">
        <v>451</v>
      </c>
      <c r="G165" t="s">
        <v>599</v>
      </c>
      <c r="H165" t="s">
        <v>600</v>
      </c>
      <c r="I165" s="2" t="s">
        <v>48</v>
      </c>
      <c r="J165" t="s">
        <v>501</v>
      </c>
      <c r="K165" t="s">
        <v>502</v>
      </c>
      <c r="L165" s="2" t="s">
        <v>481</v>
      </c>
      <c r="M165" s="2" t="s">
        <v>107</v>
      </c>
      <c r="N165" s="2" t="s">
        <v>120</v>
      </c>
      <c r="O165" t="str">
        <f>CONCATENATE("Acceso: ",D165,"~Menu: ",E165,"~Perfil: ",K165,"~Usuario: ",J165,"~ClaveAccion: ",G165,"~TipoAccion: ",F165,"~Riesgo: ",I165)</f>
        <v>Acceso: DM0213PrincipalMenurep~Menu: Embarques Mavi|Catalogo Vehiculos-Proveedores~Perfil: CMIND_GERA~Usuario: CMIND00012~ClaveAccion: DM0213FormMainFrm.frm~TipoAccion: Reportes~Riesgo: BAJO</v>
      </c>
      <c r="P165" t="str">
        <f>CONCATENATE("('",B165,"','",C165,"','",D165,"','",E165,"','",F165,"','",G165,"','",H165,"','",I165,"','",J165,"','",K165,"','",L165,"','",M165,"'),")</f>
        <v>('ALMACEN','DM0213PrincipalMenurep','DM0213PrincipalMenurep','Embarques Mavi|Catalogo Vehiculos-Proveedores','Reportes','DM0213FormMainFrm.frm','ALMACEN, CONTABILIDAD, AUDITORIA','BAJO','CMIND00012','CMIND_GERA','VEHICULOS','Edson H. Parra'),</v>
      </c>
    </row>
    <row r="166" spans="1:14">
      <c r="A166"/>
      <c r="B166" t="str">
        <f>CONCATENATE(ALMACEN!A166,VENTAS!A92,SISTEMAS!A1499)</f>
        <v>VENTAS</v>
      </c>
      <c r="C166" t="s">
        <v>601</v>
      </c>
      <c r="D166" t="s">
        <v>601</v>
      </c>
      <c r="E166" t="s">
        <v>602</v>
      </c>
      <c r="F166" t="s">
        <v>451</v>
      </c>
      <c r="G166" t="s">
        <v>603</v>
      </c>
      <c r="H166" t="s">
        <v>604</v>
      </c>
      <c r="I166" s="1" t="s">
        <v>20</v>
      </c>
      <c r="J166" t="s">
        <v>21</v>
      </c>
      <c r="K166" t="s">
        <v>22</v>
      </c>
      <c r="M166"/>
      <c r="N166"/>
    </row>
    <row r="167" customHeight="1" spans="1:16">
      <c r="A167" s="2" t="s">
        <v>33</v>
      </c>
      <c r="B167" t="str">
        <f>CONCATENATE(ALMACEN!A167,SISTEMAS!A1514)</f>
        <v>ALMACEN</v>
      </c>
      <c r="C167" t="s">
        <v>605</v>
      </c>
      <c r="D167" t="s">
        <v>605</v>
      </c>
      <c r="E167" t="s">
        <v>606</v>
      </c>
      <c r="F167" t="s">
        <v>451</v>
      </c>
      <c r="G167" t="s">
        <v>607</v>
      </c>
      <c r="H167" t="s">
        <v>112</v>
      </c>
      <c r="I167" s="2" t="s">
        <v>54</v>
      </c>
      <c r="J167" t="s">
        <v>485</v>
      </c>
      <c r="K167" t="s">
        <v>486</v>
      </c>
      <c r="L167" s="2" t="s">
        <v>481</v>
      </c>
      <c r="M167" s="2" t="s">
        <v>107</v>
      </c>
      <c r="N167" s="2" t="s">
        <v>39</v>
      </c>
      <c r="O167" t="str">
        <f>CONCATENATE("Acceso: ",D167,"~Menu: ",E167,"~Perfil: ",K167,"~Usuario: ",J167,"~ClaveAccion: ",G167,"~TipoAccion: ",F167,"~Riesgo: ",I167)</f>
        <v>Acceso: ExistenciasXAlmacenIREP~Menu: Inventarios Mavi|Insumos Vehiculares~Perfil: INVEN_GERA~Usuario: INVEN00002~ClaveAccion: EspecificarAlmacenIFRM.frm~TipoAccion: Reportes~Riesgo: NULO</v>
      </c>
      <c r="P167" t="str">
        <f>CONCATENATE("('",B167,"','",C167,"','",D167,"','",E167,"','",F167,"','",G167,"','",H167,"','",I167,"','",J167,"','",K167,"','",L167,"','",M167,"'),")</f>
        <v>('ALMACEN','ExistenciasXAlmacenIREP','ExistenciasXAlmacenIREP','Inventarios Mavi|Insumos Vehiculares','Reportes','EspecificarAlmacenIFRM.frm','ALMACEN, SISTEMAS','NULO','INVEN00002','INVEN_GERA','VEHICULOS','Edson H. Parra'),</v>
      </c>
    </row>
    <row r="168" customHeight="1" spans="1:16">
      <c r="A168" s="2" t="s">
        <v>33</v>
      </c>
      <c r="B168" t="str">
        <f>CONCATENATE(ALMACEN!A168,CONTABILIDAD!A333,AUDITORIA!A164,SISTEMAS!A1517)</f>
        <v>ALMACEN</v>
      </c>
      <c r="C168" t="s">
        <v>608</v>
      </c>
      <c r="D168" t="s">
        <v>608</v>
      </c>
      <c r="E168" t="s">
        <v>609</v>
      </c>
      <c r="F168" t="s">
        <v>451</v>
      </c>
      <c r="G168" t="s">
        <v>610</v>
      </c>
      <c r="H168" t="s">
        <v>145</v>
      </c>
      <c r="I168" s="2" t="s">
        <v>54</v>
      </c>
      <c r="J168" t="s">
        <v>21</v>
      </c>
      <c r="K168" t="s">
        <v>22</v>
      </c>
      <c r="L168" s="2" t="s">
        <v>481</v>
      </c>
      <c r="M168" s="2" t="s">
        <v>209</v>
      </c>
      <c r="N168" s="2" t="s">
        <v>113</v>
      </c>
      <c r="O168" t="str">
        <f>CONCATENATE("Acceso: ",D168,"~Menu: ",E168,"~Perfil: ",K168,"~Usuario: ",J168,"~ClaveAccion: ",G168,"~TipoAccion: ",F168,"~Riesgo: ",I168)</f>
        <v>Acceso: RM0074VehiRelParqVehiRep~Menu: Activos Fijos Mavi|&lt;T&gt;RM0074 Relación del Parque Vehicular&lt;T&gt;~Perfil: GERAD_GERA~Usuario: GERAD00001~ClaveAccion: RM0074VehiRelParqVehiFrm.frm~TipoAccion: Reportes~Riesgo: NULO</v>
      </c>
      <c r="P168" t="str">
        <f>CONCATENATE("('",B168,"','",C168,"','",D168,"','",E168,"','",F168,"','",G168,"','",H168,"','",I168,"','",J168,"','",K168,"','",L168,"','",M168,"'),")</f>
        <v>('ALMACEN','RM0074VehiRelParqVehiRep','RM0074VehiRelParqVehiRep','Activos Fijos Mavi|&lt;T&gt;RM0074 Relación del Parque Vehicular&lt;T&gt;','Reportes','RM0074VehiRelParqVehiFrm.frm','ALMACEN, CONTABILIDAD, AUDITORIA, SISTEMAS','NULO','GERAD00001','GERAD_GERA','VEHICULOS','Carlos A. Diaz'),</v>
      </c>
    </row>
    <row r="169" customHeight="1" spans="1:14">
      <c r="A169" s="1" t="s">
        <v>33</v>
      </c>
      <c r="B169" t="str">
        <f>CONCATENATE(ALMACEN!A169)</f>
        <v>ALMACEN</v>
      </c>
      <c r="C169" t="s">
        <v>611</v>
      </c>
      <c r="D169" t="s">
        <v>611</v>
      </c>
      <c r="E169" t="s">
        <v>612</v>
      </c>
      <c r="F169" t="s">
        <v>451</v>
      </c>
      <c r="G169" t="s">
        <v>613</v>
      </c>
      <c r="H169" t="s">
        <v>33</v>
      </c>
      <c r="I169" s="2" t="s">
        <v>72</v>
      </c>
      <c r="J169" t="s">
        <v>170</v>
      </c>
      <c r="K169" t="s">
        <v>171</v>
      </c>
      <c r="M169"/>
      <c r="N169"/>
    </row>
    <row r="170" spans="1:14">
      <c r="A170"/>
      <c r="B170" t="str">
        <f>CONCATENATE(ALMACEN!A170,VENTAS!A90,AUDITORIA!A167,SISTEMAS!A1510)</f>
        <v>VENTAS</v>
      </c>
      <c r="C170" t="s">
        <v>614</v>
      </c>
      <c r="D170" t="s">
        <v>614</v>
      </c>
      <c r="E170" t="s">
        <v>615</v>
      </c>
      <c r="F170" t="s">
        <v>451</v>
      </c>
      <c r="G170" t="s">
        <v>616</v>
      </c>
      <c r="H170" t="s">
        <v>160</v>
      </c>
      <c r="I170" s="1" t="s">
        <v>20</v>
      </c>
      <c r="J170" t="s">
        <v>21</v>
      </c>
      <c r="K170" t="s">
        <v>22</v>
      </c>
      <c r="M170"/>
      <c r="N170"/>
    </row>
    <row r="171" spans="1:14">
      <c r="A171"/>
      <c r="B171" t="str">
        <f>CONCATENATE(ALMACEN!A171,COMPRAS!A96,CONTABILIDAD!A326,SISTEMAS!A1465)</f>
        <v>COMPRAS</v>
      </c>
      <c r="C171" t="s">
        <v>617</v>
      </c>
      <c r="D171" t="s">
        <v>617</v>
      </c>
      <c r="E171" t="s">
        <v>618</v>
      </c>
      <c r="F171" t="s">
        <v>451</v>
      </c>
      <c r="G171" t="s">
        <v>619</v>
      </c>
      <c r="H171" t="s">
        <v>270</v>
      </c>
      <c r="I171" s="1" t="s">
        <v>20</v>
      </c>
      <c r="M171"/>
      <c r="N171"/>
    </row>
    <row r="172" spans="1:14">
      <c r="A172"/>
      <c r="B172" t="str">
        <f>CONCATENATE(ALMACEN!A172,COMPRAS!A95,VENTAS!A85,AUDITORIA!A176,SISTEMAS!A1464)</f>
        <v>COMPRAS</v>
      </c>
      <c r="C172" t="s">
        <v>620</v>
      </c>
      <c r="D172" t="s">
        <v>620</v>
      </c>
      <c r="E172" t="s">
        <v>621</v>
      </c>
      <c r="F172" t="s">
        <v>451</v>
      </c>
      <c r="G172" t="s">
        <v>622</v>
      </c>
      <c r="H172" t="s">
        <v>298</v>
      </c>
      <c r="I172" s="1" t="s">
        <v>20</v>
      </c>
      <c r="J172" t="s">
        <v>170</v>
      </c>
      <c r="K172" t="s">
        <v>171</v>
      </c>
      <c r="M172"/>
      <c r="N172"/>
    </row>
    <row r="173" spans="1:14">
      <c r="A173"/>
      <c r="B173" t="str">
        <f>CONCATENATE(ALMACEN!A173,CREDITO!A218,VENTAS!A80,AUDITORIA!A179,SISTEMAS!A1461)</f>
        <v>VENTAS</v>
      </c>
      <c r="C173" t="s">
        <v>623</v>
      </c>
      <c r="D173" t="s">
        <v>623</v>
      </c>
      <c r="E173" t="s">
        <v>624</v>
      </c>
      <c r="F173" t="s">
        <v>451</v>
      </c>
      <c r="G173" t="s">
        <v>625</v>
      </c>
      <c r="H173" t="s">
        <v>426</v>
      </c>
      <c r="I173" s="1" t="s">
        <v>20</v>
      </c>
      <c r="J173" t="s">
        <v>21</v>
      </c>
      <c r="K173" t="s">
        <v>22</v>
      </c>
      <c r="M173"/>
      <c r="N173"/>
    </row>
    <row r="174" spans="1:15">
      <c r="A174"/>
      <c r="B174" t="str">
        <f>CONCATENATE(ALMACEN!A174,CREDITO!A215,VENTAS!A82,COBRANZA!A79,CONTABILIDAD!A324,AUDITORIA!A180,SISTEMAS!A1458)</f>
        <v>COBRANZA</v>
      </c>
      <c r="C174" t="s">
        <v>626</v>
      </c>
      <c r="D174" t="s">
        <v>626</v>
      </c>
      <c r="E174" t="s">
        <v>627</v>
      </c>
      <c r="F174" t="s">
        <v>451</v>
      </c>
      <c r="G174" t="s">
        <v>628</v>
      </c>
      <c r="H174" t="s">
        <v>26</v>
      </c>
      <c r="I174" s="1" t="s">
        <v>20</v>
      </c>
      <c r="J174" t="s">
        <v>21</v>
      </c>
      <c r="K174" t="s">
        <v>22</v>
      </c>
      <c r="M174"/>
      <c r="N174"/>
      <c r="O174" t="str">
        <f>CONCATENATE("Acceso: ",D174,"~Menu: ",E174,"~Perfil: ",K174,"~Usuario: ",J174,"~ClaveAccion: ",G174,"~TipoAccion: ",F174,"~Riesgo: ",I174)</f>
        <v>Acceso: RM0351EdoCtaxCteRep~Menu: CXC Generales Mavi|RM0351 Estado de Cuenta por Cliente~Perfil: GERAD_GERA~Usuario: GERAD00001~ClaveAccion: RM0351EdoCtaXCteFrm.frm~TipoAccion: Reportes~Riesgo: </v>
      </c>
    </row>
    <row r="175" customHeight="1" spans="1:16">
      <c r="A175" s="2" t="s">
        <v>33</v>
      </c>
      <c r="B175" t="str">
        <f>CONCATENATE(ALMACEN!A175,AUDITORIA!A181,SISTEMAS!A1456)</f>
        <v>ALMACEN</v>
      </c>
      <c r="C175" t="s">
        <v>629</v>
      </c>
      <c r="D175" t="s">
        <v>629</v>
      </c>
      <c r="E175" t="s">
        <v>630</v>
      </c>
      <c r="F175" t="s">
        <v>451</v>
      </c>
      <c r="G175" t="s">
        <v>631</v>
      </c>
      <c r="H175" t="s">
        <v>474</v>
      </c>
      <c r="I175" s="2" t="s">
        <v>54</v>
      </c>
      <c r="J175" t="s">
        <v>21</v>
      </c>
      <c r="K175" t="s">
        <v>22</v>
      </c>
      <c r="L175" s="2" t="s">
        <v>151</v>
      </c>
      <c r="M175" s="2" t="s">
        <v>209</v>
      </c>
      <c r="N175" s="2" t="s">
        <v>120</v>
      </c>
      <c r="O175" t="str">
        <f>CONCATENATE("Acceso: ",D175,"~Menu: ",E175,"~Perfil: ",K175,"~Usuario: ",J175,"~ClaveAccion: ",G175,"~TipoAccion: ",F175,"~Riesgo: ",I175)</f>
        <v>Acceso: RM0839AjuDifInvRep~Menu: Inventarios Mavi|&lt;T&gt;RM0839 Ajuste,Entrada Diversa, Salida Diversa de Inventario&lt;T&gt;~Perfil: GERAD_GERA~Usuario: GERAD00001~ClaveAccion: RM0839AjuDifInvFrm.frm~TipoAccion: Reportes~Riesgo: NULO</v>
      </c>
      <c r="P175" t="str">
        <f>CONCATENATE("('",B175,"','",C175,"','",D175,"','",E175,"','",F175,"','",G175,"','",H175,"','",I175,"','",J175,"','",K175,"','",L175,"','",M175,"'),")</f>
        <v>('ALMACEN','RM0839AjuDifInvRep','RM0839AjuDifInvRep','Inventarios Mavi|&lt;T&gt;RM0839 Ajuste,Entrada Diversa, Salida Diversa de Inventario&lt;T&gt;','Reportes','RM0839AjuDifInvFrm.frm','ALMACEN, AUDITORIA, SISTEMAS','NULO','GERAD00001','GERAD_GERA','INVENTARIOS','Carlos A. Diaz'),</v>
      </c>
    </row>
    <row r="176" customHeight="1" spans="1:16">
      <c r="A176" s="1" t="s">
        <v>33</v>
      </c>
      <c r="B176" t="str">
        <f>CONCATENATE(ALMACEN!A176,COMPRAS!A93,AUDITORIA!A182,SISTEMAS!A1453)</f>
        <v>ALMACEN</v>
      </c>
      <c r="C176" t="s">
        <v>632</v>
      </c>
      <c r="D176" t="s">
        <v>632</v>
      </c>
      <c r="E176" t="s">
        <v>633</v>
      </c>
      <c r="F176" t="s">
        <v>451</v>
      </c>
      <c r="G176" t="s">
        <v>634</v>
      </c>
      <c r="H176" t="s">
        <v>361</v>
      </c>
      <c r="I176" s="1" t="s">
        <v>54</v>
      </c>
      <c r="J176" t="s">
        <v>21</v>
      </c>
      <c r="K176" t="s">
        <v>22</v>
      </c>
      <c r="M176" s="1" t="s">
        <v>415</v>
      </c>
      <c r="N176" s="1" t="s">
        <v>120</v>
      </c>
      <c r="O176" t="str">
        <f>CONCATENATE("Acceso: ",D176,"~Menu: ",E176,"~Perfil: ",K176,"~Usuario: ",J176,"~ClaveAccion: ",G176,"~TipoAccion: ",F176,"~Riesgo: ",I176)</f>
        <v>Acceso: RM0854RelMercXSurtirRep~Menu: Distribucion Mavi|RM854 Relación de Mercancía por Surtir~Perfil: GERAD_GERA~Usuario: GERAD00001~ClaveAccion: RM0854RelMercXSurtirFrm.frm~TipoAccion: Reportes~Riesgo: NULO</v>
      </c>
      <c r="P176" t="str">
        <f>CONCATENATE("('",B176,"','",C176,"','",D176,"','",E176,"','",F176,"','",G176,"','",H176,"','",I176,"','",J176,"','",K176,"','",L176,"','",M176,"'),")</f>
        <v>('ALMACEN','RM0854RelMercXSurtirRep','RM0854RelMercXSurtirRep','Distribucion Mavi|RM854 Relación de Mercancía por Surtir','Reportes','RM0854RelMercXSurtirFrm.frm','ALMACEN, COMPRAS, AUDITORIA, SISTEMAS','NULO','GERAD00001','GERAD_GERA','','Luis A. Peña'),</v>
      </c>
    </row>
    <row r="177" customHeight="1" spans="1:16">
      <c r="A177" s="2" t="s">
        <v>33</v>
      </c>
      <c r="B177" t="str">
        <f>CONCATENATE(ALMACEN!A177,SISTEMAS!A1443)</f>
        <v>ALMACEN</v>
      </c>
      <c r="C177" t="s">
        <v>635</v>
      </c>
      <c r="D177" t="s">
        <v>635</v>
      </c>
      <c r="E177" t="s">
        <v>636</v>
      </c>
      <c r="F177" t="s">
        <v>451</v>
      </c>
      <c r="G177" t="s">
        <v>637</v>
      </c>
      <c r="H177" t="s">
        <v>112</v>
      </c>
      <c r="I177" s="2" t="s">
        <v>54</v>
      </c>
      <c r="J177" t="s">
        <v>21</v>
      </c>
      <c r="K177" t="s">
        <v>22</v>
      </c>
      <c r="L177" s="2" t="s">
        <v>481</v>
      </c>
      <c r="M177" s="2" t="s">
        <v>38</v>
      </c>
      <c r="N177" s="2" t="s">
        <v>113</v>
      </c>
      <c r="O177" t="str">
        <f>CONCATENATE("Acceso: ",D177,"~Menu: ",E177,"~Perfil: ",K177,"~Usuario: ",J177,"~ClaveAccion: ",G177,"~TipoAccion: ",F177,"~Riesgo: ",I177)</f>
        <v>Acceso: RM0845ServiciosMantosLigeroSeveroReparaRep~Menu: Activos Fijos Mavi|RM0845 Servicios de Mantenimiento Ligero, Severo y Reparación Imprevista~Perfil: GERAD_GERA~Usuario: GERAD00001~ClaveAccion: RM0845ServiciosMantosVehiculosFrm.frm~TipoAccion: Reportes~Riesgo: NULO</v>
      </c>
      <c r="P177" t="str">
        <f>CONCATENATE("('",B177,"','",C177,"','",D177,"','",E177,"','",F177,"','",G177,"','",H177,"','",I177,"','",J177,"','",K177,"','",L177,"','",M177,"'),")</f>
        <v>('ALMACEN','RM0845ServiciosMantosLigeroSeveroReparaRep','RM0845ServiciosMantosLigeroSeveroReparaRep','Activos Fijos Mavi|RM0845 Servicios de Mantenimiento Ligero, Severo y Reparación Imprevista','Reportes','RM0845ServiciosMantosVehiculosFrm.frm','ALMACEN, SISTEMAS','NULO','GERAD00001','GERAD_GERA','VEHICULOS','Alma R. Bolaños'),</v>
      </c>
    </row>
    <row r="178" spans="1:14">
      <c r="A178"/>
      <c r="B178" t="str">
        <f>CONCATENATE(ALMACEN!A178,VENTAS!A77,AUDITORIA!A186,SISTEMAS!A1439)</f>
        <v>VENTAS</v>
      </c>
      <c r="C178" t="s">
        <v>638</v>
      </c>
      <c r="D178" t="s">
        <v>638</v>
      </c>
      <c r="E178" t="s">
        <v>639</v>
      </c>
      <c r="F178" t="s">
        <v>451</v>
      </c>
      <c r="G178" t="s">
        <v>640</v>
      </c>
      <c r="H178" t="s">
        <v>160</v>
      </c>
      <c r="I178" s="1" t="s">
        <v>20</v>
      </c>
      <c r="J178" t="s">
        <v>21</v>
      </c>
      <c r="K178" t="s">
        <v>22</v>
      </c>
      <c r="M178"/>
      <c r="N178"/>
    </row>
    <row r="179" customHeight="1" spans="1:14">
      <c r="A179" s="2" t="s">
        <v>641</v>
      </c>
      <c r="B179" t="str">
        <f>CONCATENATE(ALMACEN!A179,AUDITORIA!A188,SISTEMAS!A1435)</f>
        <v>VENTAS</v>
      </c>
      <c r="C179" t="s">
        <v>642</v>
      </c>
      <c r="D179" t="s">
        <v>642</v>
      </c>
      <c r="E179" t="s">
        <v>643</v>
      </c>
      <c r="F179" t="s">
        <v>451</v>
      </c>
      <c r="G179" t="s">
        <v>156</v>
      </c>
      <c r="H179" t="s">
        <v>474</v>
      </c>
      <c r="I179" s="2" t="s">
        <v>54</v>
      </c>
      <c r="L179" s="2" t="s">
        <v>223</v>
      </c>
      <c r="M179" s="4"/>
      <c r="N179" s="4"/>
    </row>
    <row r="180" customHeight="1" spans="1:16">
      <c r="A180" s="2" t="s">
        <v>33</v>
      </c>
      <c r="B180" t="str">
        <f>CONCATENATE(ALMACEN!A180,AUDITORIA!A189)</f>
        <v>ALMACEN</v>
      </c>
      <c r="C180" t="s">
        <v>644</v>
      </c>
      <c r="D180" t="s">
        <v>644</v>
      </c>
      <c r="E180" t="s">
        <v>645</v>
      </c>
      <c r="F180" t="s">
        <v>451</v>
      </c>
      <c r="G180" t="s">
        <v>646</v>
      </c>
      <c r="H180" t="s">
        <v>400</v>
      </c>
      <c r="I180" s="2" t="s">
        <v>54</v>
      </c>
      <c r="J180" t="s">
        <v>21</v>
      </c>
      <c r="K180" t="s">
        <v>22</v>
      </c>
      <c r="L180" s="2" t="s">
        <v>106</v>
      </c>
      <c r="M180" s="2" t="s">
        <v>209</v>
      </c>
      <c r="N180" s="2" t="s">
        <v>120</v>
      </c>
      <c r="O180" t="str">
        <f>CONCATENATE("Acceso: ",D180,"~Menu: ",E180,"~Perfil: ",K180,"~Usuario: ",J180,"~ClaveAccion: ",G180,"~TipoAccion: ",F180,"~Riesgo: ",I180)</f>
        <v>Acceso: RM1042ArmadoRutasMenurep~Menu: Embarques Mavi|RM1042 Armado de Rutas CD~Perfil: GERAD_GERA~Usuario: GERAD00001~ClaveAccion: RM1042MenuPrincipalOrdTraspFrm.frm~TipoAccion: Reportes~Riesgo: NULO</v>
      </c>
      <c r="P180" t="str">
        <f>CONCATENATE("('",B180,"','",C180,"','",D180,"','",E180,"','",F180,"','",G180,"','",H180,"','",I180,"','",J180,"','",K180,"','",L180,"','",M180,"'),")</f>
        <v>('ALMACEN','RM1042ArmadoRutasMenurep','RM1042ArmadoRutasMenurep','Embarques Mavi|RM1042 Armado de Rutas CD','Reportes','RM1042MenuPrincipalOrdTraspFrm.frm','ALMACEN, AUDITORIA','NULO','GERAD00001','GERAD_GERA','EMBARQUES','Carlos A. Diaz'),</v>
      </c>
    </row>
    <row r="181" spans="1:14">
      <c r="A181"/>
      <c r="B181" t="str">
        <f>CONCATENATE(ALMACEN!A181,COMPRAS!A90,VENTAS!A76,AUDITORIA!A190,SISTEMAS!A1427)</f>
        <v>COMPRAS</v>
      </c>
      <c r="C181" t="s">
        <v>647</v>
      </c>
      <c r="D181" t="s">
        <v>647</v>
      </c>
      <c r="E181" t="s">
        <v>648</v>
      </c>
      <c r="F181" t="s">
        <v>451</v>
      </c>
      <c r="G181" t="s">
        <v>649</v>
      </c>
      <c r="H181" t="s">
        <v>298</v>
      </c>
      <c r="I181" s="1" t="s">
        <v>20</v>
      </c>
      <c r="J181" t="s">
        <v>170</v>
      </c>
      <c r="K181" t="s">
        <v>171</v>
      </c>
      <c r="M181"/>
      <c r="N181"/>
    </row>
    <row r="182" customHeight="1" spans="1:16">
      <c r="A182" s="2" t="s">
        <v>33</v>
      </c>
      <c r="B182" t="str">
        <f>CONCATENATE(ALMACEN!A182,VENTAS!A75,AUDITORIA!A191,SISTEMAS!A1428)</f>
        <v>ALMACEN</v>
      </c>
      <c r="C182" t="s">
        <v>650</v>
      </c>
      <c r="D182" t="s">
        <v>650</v>
      </c>
      <c r="E182" t="s">
        <v>651</v>
      </c>
      <c r="F182" t="s">
        <v>451</v>
      </c>
      <c r="G182" t="s">
        <v>652</v>
      </c>
      <c r="H182" t="s">
        <v>160</v>
      </c>
      <c r="I182" s="2" t="s">
        <v>54</v>
      </c>
      <c r="J182" t="s">
        <v>21</v>
      </c>
      <c r="K182" t="s">
        <v>22</v>
      </c>
      <c r="L182" s="2" t="s">
        <v>407</v>
      </c>
      <c r="M182" s="2" t="s">
        <v>209</v>
      </c>
      <c r="N182" s="2" t="s">
        <v>146</v>
      </c>
      <c r="O182" t="str">
        <f>CONCATENATE("Acceso: ",D182,"~Menu: ",E182,"~Perfil: ",K182,"~Usuario: ",J182,"~ClaveAccion: ",G182,"~TipoAccion: ",F182,"~Riesgo: ",I182)</f>
        <v>Acceso: RM1179ReporteRedistribucionRep~Menu: Distribucion Mavi|RM1179 Reporte de Redistribucion~Perfil: GERAD_GERA~Usuario: GERAD00001~ClaveAccion: RM1179ReporteRedistribucionFrm.frm~TipoAccion: Reportes~Riesgo: NULO</v>
      </c>
      <c r="P182" t="str">
        <f>CONCATENATE("('",B182,"','",C182,"','",D182,"','",E182,"','",F182,"','",G182,"','",H182,"','",I182,"','",J182,"','",K182,"','",L182,"','",M182,"'),")</f>
        <v>('ALMACEN','RM1179ReporteRedistribucionRep','RM1179ReporteRedistribucionRep','Distribucion Mavi|RM1179 Reporte de Redistribucion','Reportes','RM1179ReporteRedistribucionFrm.frm','ALMACEN, VENTAS, AUDITORIA, SISTEMAS','NULO','GERAD00001','GERAD_GERA','DISTRIBUCION','Carlos A. Diaz'),</v>
      </c>
    </row>
    <row r="183" customHeight="1" spans="1:16">
      <c r="A183" s="2" t="s">
        <v>33</v>
      </c>
      <c r="B183" t="str">
        <f>CONCATENATE(ALMACEN!A183)</f>
        <v>ALMACEN</v>
      </c>
      <c r="C183" t="s">
        <v>653</v>
      </c>
      <c r="D183" t="s">
        <v>653</v>
      </c>
      <c r="E183" t="s">
        <v>654</v>
      </c>
      <c r="F183" t="s">
        <v>451</v>
      </c>
      <c r="G183" t="s">
        <v>655</v>
      </c>
      <c r="H183" t="s">
        <v>33</v>
      </c>
      <c r="I183" s="2" t="s">
        <v>54</v>
      </c>
      <c r="J183" t="s">
        <v>21</v>
      </c>
      <c r="K183" t="s">
        <v>22</v>
      </c>
      <c r="L183" s="2" t="s">
        <v>151</v>
      </c>
      <c r="M183" s="2" t="s">
        <v>209</v>
      </c>
      <c r="N183" s="2" t="s">
        <v>120</v>
      </c>
      <c r="O183" t="str">
        <f>CONCATENATE("Acceso: ",D183,"~Menu: ",E183,"~Perfil: ",K183,"~Usuario: ",J183,"~ClaveAccion: ",G183,"~TipoAccion: ",F183,"~Riesgo: ",I183)</f>
        <v>Acceso: RM1183ArticulosMasCanceladosRep~Menu: Inventarios Mavi|RM1183 Reporte de articulos más cancelados~Perfil: GERAD_GERA~Usuario: GERAD00001~ClaveAccion: RM1183ArticulosMasCanceladosFrm.frm~TipoAccion: Reportes~Riesgo: NULO</v>
      </c>
      <c r="P183" t="str">
        <f>CONCATENATE("('",B183,"','",C183,"','",D183,"','",E183,"','",F183,"','",G183,"','",H183,"','",I183,"','",J183,"','",K183,"','",L183,"','",M183,"'),")</f>
        <v>('ALMACEN','RM1183ArticulosMasCanceladosRep','RM1183ArticulosMasCanceladosRep','Inventarios Mavi|RM1183 Reporte de articulos más cancelados','Reportes','RM1183ArticulosMasCanceladosFrm.frm','ALMACEN','NULO','GERAD00001','GERAD_GERA','INVENTARIOS','Carlos A. Diaz'),</v>
      </c>
    </row>
    <row r="184" spans="1:14">
      <c r="A184"/>
      <c r="B184" t="str">
        <f>CONCATENATE(ALMACEN!A184,VENTAS!A73,AUDITORIA!A192,RH!A34,SISTEMAS!A1430)</f>
        <v>VENTAS</v>
      </c>
      <c r="C184" t="s">
        <v>656</v>
      </c>
      <c r="D184" t="s">
        <v>656</v>
      </c>
      <c r="E184" t="s">
        <v>657</v>
      </c>
      <c r="F184" t="s">
        <v>451</v>
      </c>
      <c r="G184" t="s">
        <v>658</v>
      </c>
      <c r="H184" t="s">
        <v>659</v>
      </c>
      <c r="I184" s="2" t="s">
        <v>54</v>
      </c>
      <c r="M184"/>
      <c r="N184"/>
    </row>
    <row r="185" customHeight="1" spans="1:16">
      <c r="A185" s="2" t="s">
        <v>33</v>
      </c>
      <c r="B185" t="str">
        <f>CONCATENATE(ALMACEN!A185,SISTEMAS!A1306)</f>
        <v>ALMACEN</v>
      </c>
      <c r="C185" t="s">
        <v>660</v>
      </c>
      <c r="D185" t="s">
        <v>660</v>
      </c>
      <c r="E185" t="s">
        <v>661</v>
      </c>
      <c r="F185" t="s">
        <v>451</v>
      </c>
      <c r="G185" t="s">
        <v>662</v>
      </c>
      <c r="H185" t="s">
        <v>112</v>
      </c>
      <c r="I185" s="2" t="s">
        <v>54</v>
      </c>
      <c r="J185" t="s">
        <v>21</v>
      </c>
      <c r="K185" t="s">
        <v>22</v>
      </c>
      <c r="L185" s="2" t="s">
        <v>663</v>
      </c>
      <c r="M185" s="2" t="s">
        <v>209</v>
      </c>
      <c r="N185" s="2" t="s">
        <v>113</v>
      </c>
      <c r="O185" t="str">
        <f>CONCATENATE("Acceso: ",D185,"~Menu: ",E185,"~Perfil: ",K185,"~Usuario: ",J185,"~ClaveAccion: ",G185,"~TipoAccion: ",F185,"~Riesgo: ",I185)</f>
        <v>Acceso: MaviFacturasEntregadasXQna2Rep~Menu: Embarques Mavi|RM0259 Facturas Entregadas Por Quincena~Perfil: GERAD_GERA~Usuario: GERAD00001~ClaveAccion: MaviFacturasEntregadasXQnafrm.frm~TipoAccion: Reportes~Riesgo: NULO</v>
      </c>
      <c r="P185" t="str">
        <f>CONCATENATE("('",B185,"','",C185,"','",D185,"','",E185,"','",F185,"','",G185,"','",H185,"','",I185,"','",J185,"','",K185,"','",L185,"','",M185,"'),")</f>
        <v>('ALMACEN','MaviFacturasEntregadasXQna2Rep','MaviFacturasEntregadasXQna2Rep','Embarques Mavi|RM0259 Facturas Entregadas Por Quincena','Reportes','MaviFacturasEntregadasXQnafrm.frm','ALMACEN, SISTEMAS','NULO','GERAD00001','GERAD_GERA','GETRENCIA OPERATIVA','Carlos A. Diaz'),</v>
      </c>
    </row>
    <row r="186" customHeight="1" spans="1:16">
      <c r="A186" s="2" t="s">
        <v>33</v>
      </c>
      <c r="B186" t="str">
        <f>CONCATENATE(ALMACEN!A186,SISTEMAS!A1302)</f>
        <v>ALMACEN</v>
      </c>
      <c r="C186" t="s">
        <v>664</v>
      </c>
      <c r="D186" t="s">
        <v>664</v>
      </c>
      <c r="E186" t="s">
        <v>665</v>
      </c>
      <c r="F186" t="s">
        <v>451</v>
      </c>
      <c r="G186" t="s">
        <v>666</v>
      </c>
      <c r="H186" t="s">
        <v>112</v>
      </c>
      <c r="I186" s="2" t="s">
        <v>54</v>
      </c>
      <c r="J186" t="s">
        <v>21</v>
      </c>
      <c r="K186" t="s">
        <v>22</v>
      </c>
      <c r="L186" s="2" t="s">
        <v>461</v>
      </c>
      <c r="M186" s="2" t="s">
        <v>209</v>
      </c>
      <c r="N186" s="2" t="s">
        <v>113</v>
      </c>
      <c r="O186" t="str">
        <f>CONCATENATE("Acceso: ",D186,"~Menu: ",E186,"~Perfil: ",K186,"~Usuario: ",J186,"~ClaveAccion: ",G186,"~TipoAccion: ",F186,"~Riesgo: ",I186)</f>
        <v>Acceso: MaviGerRepDeEntXRubRep~Menu: Embarques Mavi|RM258 Reporte de Entregas Por Rubro~Perfil: GERAD_GERA~Usuario: GERAD00001~ClaveAccion: MavigerrepdeEntXRubFrm.frm~TipoAccion: Reportes~Riesgo: NULO</v>
      </c>
      <c r="P186" t="str">
        <f>CONCATENATE("('",B186,"','",C186,"','",D186,"','",E186,"','",F186,"','",G186,"','",H186,"','",I186,"','",J186,"','",K186,"','",L186,"','",M186,"'),")</f>
        <v>('ALMACEN','MaviGerRepDeEntXRubRep','MaviGerRepDeEntXRubRep','Embarques Mavi|RM258 Reporte de Entregas Por Rubro','Reportes','MavigerrepdeEntXRubFrm.frm','ALMACEN, SISTEMAS','NULO','GERAD00001','GERAD_GERA','GCIA ADMVA CD','Carlos A. Diaz'),</v>
      </c>
    </row>
    <row r="187" customHeight="1" spans="1:14">
      <c r="A187" s="2"/>
      <c r="B187" t="str">
        <f>CONCATENATE(ALMACEN!A187,CONTABILIDAD!A311,SISTEMAS!A1301)</f>
        <v>CONTABILIDAD</v>
      </c>
      <c r="C187" t="s">
        <v>667</v>
      </c>
      <c r="D187" t="s">
        <v>667</v>
      </c>
      <c r="E187" t="s">
        <v>668</v>
      </c>
      <c r="F187" t="s">
        <v>451</v>
      </c>
      <c r="G187" t="s">
        <v>669</v>
      </c>
      <c r="H187" t="s">
        <v>165</v>
      </c>
      <c r="I187" s="2" t="s">
        <v>54</v>
      </c>
      <c r="J187" t="s">
        <v>501</v>
      </c>
      <c r="K187" t="s">
        <v>502</v>
      </c>
      <c r="L187" s="2" t="s">
        <v>503</v>
      </c>
      <c r="M187" s="4"/>
      <c r="N187" s="4"/>
    </row>
    <row r="188" customHeight="1" spans="1:16">
      <c r="A188" s="2" t="s">
        <v>33</v>
      </c>
      <c r="B188" t="str">
        <f>CONCATENATE(ALMACEN!A188,AUDITORIA!A197,SISTEMAS!A1299)</f>
        <v>ALMACEN</v>
      </c>
      <c r="C188" t="s">
        <v>670</v>
      </c>
      <c r="D188" t="s">
        <v>670</v>
      </c>
      <c r="E188" t="s">
        <v>671</v>
      </c>
      <c r="F188" t="s">
        <v>451</v>
      </c>
      <c r="G188" t="s">
        <v>672</v>
      </c>
      <c r="H188" t="s">
        <v>474</v>
      </c>
      <c r="I188" s="2" t="s">
        <v>54</v>
      </c>
      <c r="J188" t="s">
        <v>21</v>
      </c>
      <c r="K188" t="s">
        <v>22</v>
      </c>
      <c r="L188" s="2" t="s">
        <v>151</v>
      </c>
      <c r="M188" s="2" t="s">
        <v>209</v>
      </c>
      <c r="N188" s="2" t="s">
        <v>120</v>
      </c>
      <c r="O188" t="str">
        <f>CONCATENATE("Acceso: ",D188,"~Menu: ",E188,"~Perfil: ",K188,"~Usuario: ",J188,"~ClaveAccion: ",G188,"~TipoAccion: ",F188,"~Riesgo: ",I188)</f>
        <v>Acceso: MaviInvEtiquetaAFRep~Menu: Activos Fijos Mavi|RM0856 Etiqueta Activo Fijo~Perfil: GERAD_GERA~Usuario: GERAD00001~ClaveAccion: MaviInvEtiquetaAFFrm.frm~TipoAccion: Reportes~Riesgo: NULO</v>
      </c>
      <c r="P188" t="str">
        <f>CONCATENATE("('",B188,"','",C188,"','",D188,"','",E188,"','",F188,"','",G188,"','",H188,"','",I188,"','",J188,"','",K188,"','",L188,"','",M188,"'),")</f>
        <v>('ALMACEN','MaviInvEtiquetaAFRep','MaviInvEtiquetaAFRep','Activos Fijos Mavi|RM0856 Etiqueta Activo Fijo','Reportes','MaviInvEtiquetaAFFrm.frm','ALMACEN, AUDITORIA, SISTEMAS','NULO','GERAD00001','GERAD_GERA','INVENTARIOS','Carlos A. Diaz'),</v>
      </c>
    </row>
    <row r="189" customHeight="1" spans="1:16">
      <c r="A189" s="2" t="s">
        <v>33</v>
      </c>
      <c r="B189" t="str">
        <f>CONCATENATE(ALMACEN!A189,SISTEMAS!A1309)</f>
        <v>ALMACEN</v>
      </c>
      <c r="C189" t="s">
        <v>673</v>
      </c>
      <c r="D189" t="s">
        <v>673</v>
      </c>
      <c r="E189" t="s">
        <v>674</v>
      </c>
      <c r="F189" t="s">
        <v>451</v>
      </c>
      <c r="G189" t="s">
        <v>675</v>
      </c>
      <c r="H189" t="s">
        <v>112</v>
      </c>
      <c r="I189" s="2" t="s">
        <v>54</v>
      </c>
      <c r="J189" t="s">
        <v>170</v>
      </c>
      <c r="K189" t="s">
        <v>171</v>
      </c>
      <c r="L189" s="2" t="s">
        <v>663</v>
      </c>
      <c r="M189" s="2" t="s">
        <v>209</v>
      </c>
      <c r="N189" s="2" t="s">
        <v>120</v>
      </c>
      <c r="O189" t="str">
        <f>CONCATENATE("Acceso: ",D189,"~Menu: ",E189,"~Perfil: ",K189,"~Usuario: ",J189,"~ClaveAccion: ",G189,"~TipoAccion: ",F189,"~Riesgo: ",I189)</f>
        <v>Acceso: MaviProdEntreMagisterioRep~Menu: Embarques Mavi|RM094 Productividad de Entregas~Perfil: GEROP_GERA~Usuario: GEROP00001~ClaveAccion: MaviProdEntreMagisterioFrm.frm~TipoAccion: Reportes~Riesgo: NULO</v>
      </c>
      <c r="P189" t="str">
        <f>CONCATENATE("('",B189,"','",C189,"','",D189,"','",E189,"','",F189,"','",G189,"','",H189,"','",I189,"','",J189,"','",K189,"','",L189,"','",M189,"'),")</f>
        <v>('ALMACEN','MaviProdEntreMagisterioRep','MaviProdEntreMagisterioRep','Embarques Mavi|RM094 Productividad de Entregas','Reportes','MaviProdEntreMagisterioFrm.frm','ALMACEN, SISTEMAS','NULO','GEROP00001','GEROP_GERA','GETRENCIA OPERATIVA','Carlos A. Diaz'),</v>
      </c>
    </row>
    <row r="190" customHeight="1" spans="1:14">
      <c r="A190" s="2" t="s">
        <v>82</v>
      </c>
      <c r="B190" t="str">
        <f>CONCATENATE(ALMACEN!A190,CREDITO!A230,AUDITORIA!A195,SISTEMAS!A1311)</f>
        <v>COBRANZA</v>
      </c>
      <c r="C190" t="s">
        <v>676</v>
      </c>
      <c r="D190" t="s">
        <v>676</v>
      </c>
      <c r="E190" t="s">
        <v>677</v>
      </c>
      <c r="F190" t="s">
        <v>451</v>
      </c>
      <c r="G190" t="s">
        <v>678</v>
      </c>
      <c r="H190" t="s">
        <v>494</v>
      </c>
      <c r="I190" s="2" t="s">
        <v>54</v>
      </c>
      <c r="L190" s="2" t="s">
        <v>553</v>
      </c>
      <c r="M190" s="4"/>
      <c r="N190" s="4"/>
    </row>
    <row r="191" customHeight="1" spans="1:16">
      <c r="A191" s="2" t="s">
        <v>33</v>
      </c>
      <c r="B191" t="str">
        <f>CONCATENATE(ALMACEN!A191,VENTAS!A70,AUDITORIA!A194,SISTEMAS!A1312)</f>
        <v>ALMACEN</v>
      </c>
      <c r="C191" t="s">
        <v>679</v>
      </c>
      <c r="D191" t="s">
        <v>679</v>
      </c>
      <c r="E191" t="s">
        <v>680</v>
      </c>
      <c r="F191" t="s">
        <v>451</v>
      </c>
      <c r="G191" t="s">
        <v>681</v>
      </c>
      <c r="H191" t="s">
        <v>160</v>
      </c>
      <c r="I191" s="2" t="s">
        <v>54</v>
      </c>
      <c r="J191" t="s">
        <v>21</v>
      </c>
      <c r="K191" t="s">
        <v>22</v>
      </c>
      <c r="L191" s="2" t="s">
        <v>161</v>
      </c>
      <c r="M191" s="2" t="s">
        <v>209</v>
      </c>
      <c r="N191" s="2" t="s">
        <v>146</v>
      </c>
      <c r="O191" t="str">
        <f>CONCATENATE("Acceso: ",D191,"~Menu: ",E191,"~Perfil: ",K191,"~Usuario: ",J191,"~ClaveAccion: ",G191,"~TipoAccion: ",F191,"~Riesgo: ",I191)</f>
        <v>Acceso: RM0042TopXMarcaCRep~Menu: Servicios Mavi|RM042 Top por Marcas~Perfil: GERAD_GERA~Usuario: GERAD00001~ClaveAccion: rm0042TopXMarcaFrm.frm~TipoAccion: Reportes~Riesgo: NULO</v>
      </c>
      <c r="P191" t="str">
        <f>CONCATENATE("('",B191,"','",C191,"','",D191,"','",E191,"','",F191,"','",G191,"','",H191,"','",I191,"','",J191,"','",K191,"','",L191,"','",M191,"'),")</f>
        <v>('ALMACEN','RM0042TopXMarcaCRep','RM0042TopXMarcaCRep','Servicios Mavi|RM042 Top por Marcas','Reportes','rm0042TopXMarcaFrm.frm','ALMACEN, VENTAS, AUDITORIA, SISTEMAS','NULO','GERAD00001','GERAD_GERA','SERVICIOS','Carlos A. Diaz'),</v>
      </c>
    </row>
    <row r="192" customHeight="1" spans="1:16">
      <c r="A192" s="2" t="s">
        <v>33</v>
      </c>
      <c r="B192" t="str">
        <f>CONCATENATE(ALMACEN!A192,SISTEMAS!A1297)</f>
        <v>ALMACEN</v>
      </c>
      <c r="C192" t="s">
        <v>682</v>
      </c>
      <c r="D192" t="s">
        <v>682</v>
      </c>
      <c r="E192" t="s">
        <v>683</v>
      </c>
      <c r="F192" t="s">
        <v>451</v>
      </c>
      <c r="G192" t="s">
        <v>684</v>
      </c>
      <c r="H192" t="s">
        <v>112</v>
      </c>
      <c r="I192" s="2" t="s">
        <v>54</v>
      </c>
      <c r="J192" t="s">
        <v>21</v>
      </c>
      <c r="K192" t="s">
        <v>22</v>
      </c>
      <c r="L192" s="2" t="s">
        <v>161</v>
      </c>
      <c r="M192" s="2" t="s">
        <v>209</v>
      </c>
      <c r="N192" s="2" t="s">
        <v>120</v>
      </c>
      <c r="O192" t="str">
        <f>CONCATENATE("Acceso: ",D192,"~Menu: ",E192,"~Perfil: ",K192,"~Usuario: ",J192,"~ClaveAccion: ",G192,"~TipoAccion: ",F192,"~Riesgo: ",I192)</f>
        <v>Acceso: RM0036RutasServicioRep~Menu: Servicios Mavi|RM036A Rutas de Servicio~Perfil: GERAD_GERA~Usuario: GERAD00001~ClaveAccion: RM0036RutasServicioFrm.frm~TipoAccion: Reportes~Riesgo: NULO</v>
      </c>
      <c r="P192" t="str">
        <f>CONCATENATE("('",B192,"','",C192,"','",D192,"','",E192,"','",F192,"','",G192,"','",H192,"','",I192,"','",J192,"','",K192,"','",L192,"','",M192,"'),")</f>
        <v>('ALMACEN','RM0036RutasServicioRep','RM0036RutasServicioRep','Servicios Mavi|RM036A Rutas de Servicio','Reportes','RM0036RutasServicioFrm.frm','ALMACEN, SISTEMAS','NULO','GERAD00001','GERAD_GERA','SERVICIOS','Carlos A. Diaz'),</v>
      </c>
    </row>
    <row r="193" customHeight="1" spans="1:16">
      <c r="A193" s="2" t="s">
        <v>33</v>
      </c>
      <c r="B193" t="str">
        <f>CONCATENATE(ALMACEN!A193,AUDITORIA!A199,SISTEMAS!A1296)</f>
        <v>ALMACEN</v>
      </c>
      <c r="C193" t="s">
        <v>685</v>
      </c>
      <c r="D193" t="s">
        <v>685</v>
      </c>
      <c r="E193" t="s">
        <v>686</v>
      </c>
      <c r="F193" t="s">
        <v>451</v>
      </c>
      <c r="G193" t="s">
        <v>687</v>
      </c>
      <c r="H193" t="s">
        <v>474</v>
      </c>
      <c r="I193" s="2" t="s">
        <v>54</v>
      </c>
      <c r="J193" t="s">
        <v>21</v>
      </c>
      <c r="K193" t="s">
        <v>22</v>
      </c>
      <c r="L193" s="2" t="s">
        <v>481</v>
      </c>
      <c r="M193" s="2" t="s">
        <v>209</v>
      </c>
      <c r="N193" s="2" t="s">
        <v>120</v>
      </c>
      <c r="O193" t="str">
        <f>CONCATENATE("Acceso: ",D193,"~Menu: ",E193,"~Perfil: ",K193,"~Usuario: ",J193,"~ClaveAccion: ",G193,"~TipoAccion: ",F193,"~Riesgo: ",I193)</f>
        <v>Acceso: RM0062FinHistorAsigUnidRep~Menu: Activos Fijos Mavi|RM0062 Histórico de Asignación de Unidades~Perfil: GERAD_GERA~Usuario: GERAD00001~ClaveAccion: RM0062FinHistorAsigUnidFrm.frm~TipoAccion: Reportes~Riesgo: NULO</v>
      </c>
      <c r="P193" t="str">
        <f>CONCATENATE("('",B193,"','",C193,"','",D193,"','",E193,"','",F193,"','",G193,"','",H193,"','",I193,"','",J193,"','",K193,"','",L193,"','",M193,"'),")</f>
        <v>('ALMACEN','RM0062FinHistorAsigUnidRep','RM0062FinHistorAsigUnidRep','Activos Fijos Mavi|RM0062 Histórico de Asignación de Unidades','Reportes','RM0062FinHistorAsigUnidFrm.frm','ALMACEN, AUDITORIA, SISTEMAS','NULO','GERAD00001','GERAD_GERA','VEHICULOS','Carlos A. Diaz'),</v>
      </c>
    </row>
    <row r="194" customHeight="1" spans="1:16">
      <c r="A194" s="2" t="s">
        <v>33</v>
      </c>
      <c r="B194" t="str">
        <f>CONCATENATE(ALMACEN!A194,CONTABILIDAD!A309,AUDITORIA!A198,SISTEMAS!A1298)</f>
        <v>ALMACEN</v>
      </c>
      <c r="C194" t="s">
        <v>688</v>
      </c>
      <c r="D194" t="s">
        <v>688</v>
      </c>
      <c r="E194" t="s">
        <v>689</v>
      </c>
      <c r="F194" t="s">
        <v>451</v>
      </c>
      <c r="G194" t="s">
        <v>690</v>
      </c>
      <c r="H194" t="s">
        <v>145</v>
      </c>
      <c r="I194" s="2" t="s">
        <v>54</v>
      </c>
      <c r="J194" t="s">
        <v>21</v>
      </c>
      <c r="K194" t="s">
        <v>22</v>
      </c>
      <c r="L194" s="2" t="s">
        <v>481</v>
      </c>
      <c r="M194" s="2" t="s">
        <v>209</v>
      </c>
      <c r="N194" s="2" t="s">
        <v>146</v>
      </c>
      <c r="O194" t="str">
        <f>CONCATENATE("Acceso: ",D194,"~Menu: ",E194,"~Perfil: ",K194,"~Usuario: ",J194,"~ClaveAccion: ",G194,"~TipoAccion: ",F194,"~Riesgo: ",I194)</f>
        <v>Acceso: RM0071AMaviProgServPrevRep~Menu: Activos Fijos Mavi|RM0071A Programa de Servicios Preventivos~Perfil: GERAD_GERA~Usuario: GERAD00001~ClaveAccion: RM0071AMAVIProgServPrevFrm.frm~TipoAccion: Reportes~Riesgo: NULO</v>
      </c>
      <c r="P194" t="str">
        <f>CONCATENATE("('",B194,"','",C194,"','",D194,"','",E194,"','",F194,"','",G194,"','",H194,"','",I194,"','",J194,"','",K194,"','",L194,"','",M194,"'),")</f>
        <v>('ALMACEN','RM0071AMaviProgServPrevRep','RM0071AMaviProgServPrevRep','Activos Fijos Mavi|RM0071A Programa de Servicios Preventivos','Reportes','RM0071AMAVIProgServPrevFrm.frm','ALMACEN, CONTABILIDAD, AUDITORIA, SISTEMAS','NULO','GERAD00001','GERAD_GERA','VEHICULOS','Carlos A. Diaz'),</v>
      </c>
    </row>
    <row r="195" spans="1:14">
      <c r="A195"/>
      <c r="B195" t="str">
        <f>CONCATENATE(ALMACEN!A195,VENTAS!A69,AUDITORIA!A204,SISTEMAS!A1290)</f>
        <v>VENTAS</v>
      </c>
      <c r="C195" t="s">
        <v>691</v>
      </c>
      <c r="D195" t="s">
        <v>691</v>
      </c>
      <c r="E195" t="s">
        <v>692</v>
      </c>
      <c r="F195" t="s">
        <v>451</v>
      </c>
      <c r="G195" t="s">
        <v>693</v>
      </c>
      <c r="H195" t="s">
        <v>160</v>
      </c>
      <c r="I195" s="1" t="s">
        <v>20</v>
      </c>
      <c r="J195" t="s">
        <v>21</v>
      </c>
      <c r="K195" t="s">
        <v>22</v>
      </c>
      <c r="M195"/>
      <c r="N195"/>
    </row>
    <row r="196" customHeight="1" spans="1:14">
      <c r="A196" s="2"/>
      <c r="B196" t="str">
        <f>CONCATENATE(ALMACEN!A196,VENTAS!A67,SISTEMAS!A1289)</f>
        <v>VENTAS</v>
      </c>
      <c r="C196" t="s">
        <v>694</v>
      </c>
      <c r="D196" t="s">
        <v>694</v>
      </c>
      <c r="E196" t="s">
        <v>695</v>
      </c>
      <c r="F196" t="s">
        <v>451</v>
      </c>
      <c r="G196" t="s">
        <v>696</v>
      </c>
      <c r="H196" t="s">
        <v>604</v>
      </c>
      <c r="I196" s="2" t="s">
        <v>72</v>
      </c>
      <c r="L196" s="2" t="s">
        <v>234</v>
      </c>
      <c r="M196" s="4"/>
      <c r="N196" s="4"/>
    </row>
    <row r="197" customHeight="1" spans="1:16">
      <c r="A197" s="1" t="s">
        <v>33</v>
      </c>
      <c r="B197" t="str">
        <f>CONCATENATE(ALMACEN!A197,COMPRAS!A78,VENTAS!A66,COBRANZA!A89,AUDITORIA!A203,PUBLICIDAD!A14,SISTEMAS!A1285)</f>
        <v>ALMACEN</v>
      </c>
      <c r="C197" t="s">
        <v>697</v>
      </c>
      <c r="D197" t="s">
        <v>697</v>
      </c>
      <c r="E197" t="s">
        <v>698</v>
      </c>
      <c r="F197" t="s">
        <v>451</v>
      </c>
      <c r="G197" t="s">
        <v>699</v>
      </c>
      <c r="H197" t="s">
        <v>567</v>
      </c>
      <c r="I197" s="1" t="s">
        <v>54</v>
      </c>
      <c r="J197" t="s">
        <v>21</v>
      </c>
      <c r="K197" t="s">
        <v>22</v>
      </c>
      <c r="M197" s="1" t="s">
        <v>209</v>
      </c>
      <c r="N197" s="1" t="s">
        <v>120</v>
      </c>
      <c r="O197" t="str">
        <f>CONCATENATE("Acceso: ",D197,"~Menu: ",E197,"~Perfil: ",K197,"~Usuario: ",J197,"~ClaveAccion: ",G197,"~TipoAccion: ",F197,"~Riesgo: ",I197)</f>
        <v>Acceso: RM0238AInvenTraspRep~Menu: Inventarios Mavi|RM0238A Formato de Impresión de Traspaso~Perfil: GERAD_GERA~Usuario: GERAD00001~ClaveAccion: RM0238AinvTraspasoFrm.frm~TipoAccion: Reportes~Riesgo: NULO</v>
      </c>
      <c r="P197" t="str">
        <f>CONCATENATE("('",B197,"','",C197,"','",D197,"','",E197,"','",F197,"','",G197,"','",H197,"','",I197,"','",J197,"','",K197,"','",L197,"','",M197,"'),")</f>
        <v>('ALMACEN','RM0238AInvenTraspRep','RM0238AInvenTraspRep','Inventarios Mavi|RM0238A Formato de Impresión de Traspaso','Reportes','RM0238AinvTraspasoFrm.frm','ALMACEN, COMPRAS, VENTAS, COBRANZA, AUDITORIA, PUBLICIDAD, SISTEMAS','NULO','GERAD00001','GERAD_GERA','','Carlos A. Diaz'),</v>
      </c>
    </row>
    <row r="198" customHeight="1" spans="1:16">
      <c r="A198" s="2" t="s">
        <v>33</v>
      </c>
      <c r="B198" t="str">
        <f>CONCATENATE(ALMACEN!A198,SISTEMAS!A1330)</f>
        <v>ALMACEN</v>
      </c>
      <c r="C198" t="s">
        <v>700</v>
      </c>
      <c r="D198" t="s">
        <v>700</v>
      </c>
      <c r="E198" t="s">
        <v>701</v>
      </c>
      <c r="F198" t="s">
        <v>451</v>
      </c>
      <c r="G198" t="s">
        <v>702</v>
      </c>
      <c r="H198" t="s">
        <v>112</v>
      </c>
      <c r="I198" s="2" t="s">
        <v>54</v>
      </c>
      <c r="J198" t="s">
        <v>21</v>
      </c>
      <c r="K198" t="s">
        <v>22</v>
      </c>
      <c r="L198" s="2" t="s">
        <v>208</v>
      </c>
      <c r="M198" s="2" t="s">
        <v>209</v>
      </c>
      <c r="N198" s="2" t="s">
        <v>113</v>
      </c>
      <c r="O198" t="str">
        <f>CONCATENATE("Acceso: ",D198,"~Menu: ",E198,"~Perfil: ",K198,"~Usuario: ",J198,"~ClaveAccion: ",G198,"~TipoAccion: ",F198,"~Riesgo: ",I198)</f>
        <v>Acceso: RM0229AFactRutaRepartoChoferesRep~Menu: Embarques Mavi|RM0229A Ruta de Reparto para Choferes~Perfil: GERAD_GERA~Usuario: GERAD00001~ClaveAccion: RM0229AFactRutaRepartoFrm.frm~TipoAccion: Reportes~Riesgo: NULO</v>
      </c>
      <c r="P198" t="str">
        <f>CONCATENATE("('",B198,"','",C198,"','",D198,"','",E198,"','",F198,"','",G198,"','",H198,"','",I198,"','",J198,"','",K198,"','",L198,"','",M198,"'),")</f>
        <v>('ALMACEN','RM0229AFactRutaRepartoChoferesRep','RM0229AFactRutaRepartoChoferesRep','Embarques Mavi|RM0229A Ruta de Reparto para Choferes','Reportes','RM0229AFactRutaRepartoFrm.frm','ALMACEN, SISTEMAS','NULO','GERAD00001','GERAD_GERA','GERENCIA OPERATIVA','Carlos A. Diaz'),</v>
      </c>
    </row>
    <row r="199" spans="1:14">
      <c r="A199"/>
      <c r="B199" t="str">
        <f>CONCATENATE(ALMACEN!A199,VENTAS!A58,AUDITORIA!A212,RH!A31,SISTEMAS!A1331)</f>
        <v>VENTAS</v>
      </c>
      <c r="C199" t="s">
        <v>703</v>
      </c>
      <c r="D199" t="s">
        <v>703</v>
      </c>
      <c r="E199" t="s">
        <v>704</v>
      </c>
      <c r="F199" t="s">
        <v>451</v>
      </c>
      <c r="G199" t="s">
        <v>705</v>
      </c>
      <c r="H199" t="s">
        <v>659</v>
      </c>
      <c r="I199" s="1" t="s">
        <v>20</v>
      </c>
      <c r="M199"/>
      <c r="N199"/>
    </row>
    <row r="200" spans="1:14">
      <c r="A200"/>
      <c r="B200" t="str">
        <f>CONCATENATE(ALMACEN!A200,CREDITO!A241,VENTAS!A57,AUDITORIA!A213,SISTEMAS!A1332)</f>
        <v>VENTAS</v>
      </c>
      <c r="C200" t="s">
        <v>706</v>
      </c>
      <c r="D200" t="s">
        <v>706</v>
      </c>
      <c r="E200" t="s">
        <v>707</v>
      </c>
      <c r="F200" t="s">
        <v>451</v>
      </c>
      <c r="G200" t="s">
        <v>708</v>
      </c>
      <c r="H200" t="s">
        <v>426</v>
      </c>
      <c r="I200" s="1" t="s">
        <v>20</v>
      </c>
      <c r="J200" t="s">
        <v>21</v>
      </c>
      <c r="K200" t="s">
        <v>22</v>
      </c>
      <c r="M200"/>
      <c r="N200"/>
    </row>
    <row r="201" customHeight="1" spans="1:14">
      <c r="A201" s="1" t="s">
        <v>33</v>
      </c>
      <c r="B201" t="str">
        <f>CONCATENATE(ALMACEN!A201)</f>
        <v>ALMACEN</v>
      </c>
      <c r="C201" t="s">
        <v>709</v>
      </c>
      <c r="D201" t="s">
        <v>709</v>
      </c>
      <c r="E201" t="s">
        <v>710</v>
      </c>
      <c r="F201" t="s">
        <v>451</v>
      </c>
      <c r="G201" t="s">
        <v>711</v>
      </c>
      <c r="H201" t="s">
        <v>33</v>
      </c>
      <c r="I201" s="2" t="s">
        <v>72</v>
      </c>
      <c r="M201"/>
      <c r="N201"/>
    </row>
    <row r="202" customHeight="1" spans="1:14">
      <c r="A202" s="2"/>
      <c r="B202" t="str">
        <f>CONCATENATE(ALMACEN!A202,CONTABILIDAD!A298,SISTEMAS!A1334)</f>
        <v>CONTABILIDAD</v>
      </c>
      <c r="C202" t="s">
        <v>712</v>
      </c>
      <c r="D202" t="s">
        <v>712</v>
      </c>
      <c r="E202" t="s">
        <v>713</v>
      </c>
      <c r="F202" t="s">
        <v>451</v>
      </c>
      <c r="G202" t="s">
        <v>714</v>
      </c>
      <c r="H202" t="s">
        <v>165</v>
      </c>
      <c r="I202" s="2" t="s">
        <v>54</v>
      </c>
      <c r="J202" t="s">
        <v>501</v>
      </c>
      <c r="K202" t="s">
        <v>502</v>
      </c>
      <c r="L202" s="2" t="s">
        <v>503</v>
      </c>
      <c r="M202" s="4"/>
      <c r="N202" s="4"/>
    </row>
    <row r="203" customHeight="1" spans="1:16">
      <c r="A203" s="2" t="s">
        <v>33</v>
      </c>
      <c r="B203" t="str">
        <f>CONCATENATE(ALMACEN!A203,AUDITORIA!A207,SISTEMAS!A1323)</f>
        <v>ALMACEN</v>
      </c>
      <c r="C203" t="s">
        <v>715</v>
      </c>
      <c r="D203" t="s">
        <v>715</v>
      </c>
      <c r="E203" t="s">
        <v>716</v>
      </c>
      <c r="F203" t="s">
        <v>451</v>
      </c>
      <c r="G203" t="s">
        <v>717</v>
      </c>
      <c r="H203" t="s">
        <v>474</v>
      </c>
      <c r="I203" s="2" t="s">
        <v>54</v>
      </c>
      <c r="J203" t="s">
        <v>55</v>
      </c>
      <c r="K203" t="s">
        <v>56</v>
      </c>
      <c r="L203" s="2" t="s">
        <v>167</v>
      </c>
      <c r="M203" s="2" t="s">
        <v>209</v>
      </c>
      <c r="N203" s="2" t="s">
        <v>39</v>
      </c>
      <c r="O203" t="str">
        <f>CONCATENATE("Acceso: ",D203,"~Menu: ",E203,"~Perfil: ",K203,"~Usuario: ",J203,"~ClaveAccion: ",G203,"~TipoAccion: ",F203,"~Riesgo: ",I203)</f>
        <v>Acceso: RM0556AConcentCortesCajaXSucRep~Menu: CXC Generales Mavi|RM0556A Concentrado de Cortes de Caja Por Sucursal~Perfil: INGRE_GERA~Usuario: INGRE00004~ClaveAccion: RM0556AConcentCortesCajaXSucFrm.frm~TipoAccion: Reportes~Riesgo: NULO</v>
      </c>
      <c r="P203" t="str">
        <f>CONCATENATE("('",B203,"','",C203,"','",D203,"','",E203,"','",F203,"','",G203,"','",H203,"','",I203,"','",J203,"','",K203,"','",L203,"','",M203,"'),")</f>
        <v>('ALMACEN','RM0556AConcentCortesCajaXSucRep','RM0556AConcentCortesCajaXSucRep','CXC Generales Mavi|RM0556A Concentrado de Cortes de Caja Por Sucursal','Reportes','RM0556AConcentCortesCajaXSucFrm.frm','ALMACEN, AUDITORIA, SISTEMAS','NULO','INGRE00004','INGRE_GERA','INGRESOS','Carlos A. Diaz'),</v>
      </c>
    </row>
    <row r="204" customHeight="1" spans="1:16">
      <c r="A204" s="2" t="s">
        <v>33</v>
      </c>
      <c r="B204" t="str">
        <f>CONCATENATE(ALMACEN!A204,AUDITORIA!A209,SISTEMAS!A1319)</f>
        <v>ALMACEN</v>
      </c>
      <c r="C204" t="s">
        <v>718</v>
      </c>
      <c r="D204" t="s">
        <v>718</v>
      </c>
      <c r="E204" t="s">
        <v>719</v>
      </c>
      <c r="F204" t="s">
        <v>451</v>
      </c>
      <c r="G204" t="s">
        <v>720</v>
      </c>
      <c r="H204" t="s">
        <v>474</v>
      </c>
      <c r="I204" s="2" t="s">
        <v>54</v>
      </c>
      <c r="J204" t="s">
        <v>21</v>
      </c>
      <c r="K204" t="s">
        <v>22</v>
      </c>
      <c r="L204" s="2" t="s">
        <v>106</v>
      </c>
      <c r="M204" s="2" t="s">
        <v>209</v>
      </c>
      <c r="N204" s="2" t="s">
        <v>146</v>
      </c>
      <c r="O204" t="str">
        <f>CONCATENATE("Acceso: ",D204,"~Menu: ",E204,"~Perfil: ",K204,"~Usuario: ",J204,"~ClaveAccion: ",G204,"~TipoAccion: ",F204,"~Riesgo: ",I204)</f>
        <v>Acceso: RM0827AlmReporteResumenCapEmbarqFisicoRep~Menu: Embarques Mavi|RM827 Escaneo de Embarques~Perfil: GERAD_GERA~Usuario: GERAD00001~ClaveAccion: RM0827AlmReporteResumenCapEmbarqFisicoFrm.frm~TipoAccion: Reportes~Riesgo: NULO</v>
      </c>
      <c r="P204" t="str">
        <f>CONCATENATE("('",B204,"','",C204,"','",D204,"','",E204,"','",F204,"','",G204,"','",H204,"','",I204,"','",J204,"','",K204,"','",L204,"','",M204,"'),")</f>
        <v>('ALMACEN','RM0827AlmReporteResumenCapEmbarqFisicoRep','RM0827AlmReporteResumenCapEmbarqFisicoRep','Embarques Mavi|RM827 Escaneo de Embarques','Reportes','RM0827AlmReporteResumenCapEmbarqFisicoFrm.frm','ALMACEN, AUDITORIA, SISTEMAS','NULO','GERAD00001','GERAD_GERA','EMBARQUES','Carlos A. Diaz'),</v>
      </c>
    </row>
    <row r="205" customHeight="1" spans="1:16">
      <c r="A205" s="2" t="s">
        <v>33</v>
      </c>
      <c r="B205" t="str">
        <f>CONCATENATE(ALMACEN!A205,AUDITORIA!A208,SISTEMAS!A1320)</f>
        <v>ALMACEN</v>
      </c>
      <c r="C205" t="s">
        <v>721</v>
      </c>
      <c r="D205" t="s">
        <v>721</v>
      </c>
      <c r="E205" t="s">
        <v>722</v>
      </c>
      <c r="F205" t="s">
        <v>451</v>
      </c>
      <c r="G205" t="s">
        <v>723</v>
      </c>
      <c r="H205" t="s">
        <v>474</v>
      </c>
      <c r="I205" s="2" t="s">
        <v>54</v>
      </c>
      <c r="J205" t="s">
        <v>21</v>
      </c>
      <c r="K205" t="s">
        <v>22</v>
      </c>
      <c r="L205" s="2" t="s">
        <v>106</v>
      </c>
      <c r="M205" s="2" t="s">
        <v>209</v>
      </c>
      <c r="N205" s="2" t="s">
        <v>120</v>
      </c>
      <c r="O205" t="str">
        <f>CONCATENATE("Acceso: ",D205,"~Menu: ",E205,"~Perfil: ",K205,"~Usuario: ",J205,"~ClaveAccion: ",G205,"~TipoAccion: ",F205,"~Riesgo: ",I205)</f>
        <v>Acceso: RM0896AlmReporteResumenEliminacionesRep~Menu: Embarques Mavi|RM896 Estadistico de Eliminaciones de Articulos~Perfil: GERAD_GERA~Usuario: GERAD00001~ClaveAccion: RM0896AlmReporteResumenEliminacionesFrm.frm~TipoAccion: Reportes~Riesgo: NULO</v>
      </c>
      <c r="P205" t="str">
        <f>CONCATENATE("('",B205,"','",C205,"','",D205,"','",E205,"','",F205,"','",G205,"','",H205,"','",I205,"','",J205,"','",K205,"','",L205,"','",M205,"'),")</f>
        <v>('ALMACEN','RM0896AlmReporteResumenEliminacionesRep','RM0896AlmReporteResumenEliminacionesRep','Embarques Mavi|RM896 Estadistico de Eliminaciones de Articulos','Reportes','RM0896AlmReporteResumenEliminacionesFrm.frm','ALMACEN, AUDITORIA, SISTEMAS','NULO','GERAD00001','GERAD_GERA','EMBARQUES','Carlos A. Diaz'),</v>
      </c>
    </row>
    <row r="206" customHeight="1" spans="1:16">
      <c r="A206" s="2" t="s">
        <v>33</v>
      </c>
      <c r="B206" t="str">
        <f>CONCATENATE(ALMACEN!A206,SISTEMAS!A1322)</f>
        <v>ALMACEN</v>
      </c>
      <c r="C206" t="s">
        <v>724</v>
      </c>
      <c r="D206" t="s">
        <v>724</v>
      </c>
      <c r="E206" t="s">
        <v>725</v>
      </c>
      <c r="F206" t="s">
        <v>451</v>
      </c>
      <c r="G206" t="s">
        <v>726</v>
      </c>
      <c r="H206" t="s">
        <v>112</v>
      </c>
      <c r="I206" s="2" t="s">
        <v>54</v>
      </c>
      <c r="J206" t="s">
        <v>170</v>
      </c>
      <c r="K206" t="s">
        <v>171</v>
      </c>
      <c r="L206" s="2" t="s">
        <v>106</v>
      </c>
      <c r="M206" s="2" t="s">
        <v>209</v>
      </c>
      <c r="N206" s="2" t="s">
        <v>39</v>
      </c>
      <c r="O206" t="str">
        <f>CONCATENATE("Acceso: ",D206,"~Menu: ",E206,"~Perfil: ",K206,"~Usuario: ",J206,"~ClaveAccion: ",G206,"~TipoAccion: ",F206,"~Riesgo: ",I206)</f>
        <v>Acceso: RM0938CosteoFleteRep~Menu: Embarques Mavi|RM0938 Costeo de Fletes  Sucursales~Perfil: GEROP_GERA~Usuario: GEROP00001~ClaveAccion: RM0938CosteoFletesFrm.frm~TipoAccion: Reportes~Riesgo: NULO</v>
      </c>
      <c r="P206" t="str">
        <f>CONCATENATE("('",B206,"','",C206,"','",D206,"','",E206,"','",F206,"','",G206,"','",H206,"','",I206,"','",J206,"','",K206,"','",L206,"','",M206,"'),")</f>
        <v>('ALMACEN','RM0938CosteoFleteRep','RM0938CosteoFleteRep','Embarques Mavi|RM0938 Costeo de Fletes  Sucursales','Reportes','RM0938CosteoFletesFrm.frm','ALMACEN, SISTEMAS','NULO','GEROP00001','GEROP_GERA','EMBARQUES','Carlos A. Diaz'),</v>
      </c>
    </row>
    <row r="207" customHeight="1" spans="1:16">
      <c r="A207" s="2" t="s">
        <v>33</v>
      </c>
      <c r="B207" t="str">
        <f>CONCATENATE(ALMACEN!A207,SISTEMAS!A1317)</f>
        <v>ALMACEN</v>
      </c>
      <c r="C207" t="s">
        <v>727</v>
      </c>
      <c r="D207" t="s">
        <v>727</v>
      </c>
      <c r="E207" t="s">
        <v>728</v>
      </c>
      <c r="F207" t="s">
        <v>451</v>
      </c>
      <c r="G207" t="s">
        <v>729</v>
      </c>
      <c r="H207" t="s">
        <v>112</v>
      </c>
      <c r="I207" s="2" t="s">
        <v>54</v>
      </c>
      <c r="J207" t="s">
        <v>501</v>
      </c>
      <c r="K207" t="s">
        <v>502</v>
      </c>
      <c r="L207" s="2" t="s">
        <v>730</v>
      </c>
      <c r="M207" s="2" t="s">
        <v>209</v>
      </c>
      <c r="N207" s="2" t="s">
        <v>120</v>
      </c>
      <c r="O207" t="str">
        <f>CONCATENATE("Acceso: ",D207,"~Menu: ",E207,"~Perfil: ",K207,"~Usuario: ",J207,"~ClaveAccion: ",G207,"~TipoAccion: ",F207,"~Riesgo: ",I207)</f>
        <v>Acceso: rm0947ComsAnacotizrep~Menu: Compras Mavi|RM0947 Analisis de Cotizaciones~Perfil: CMIND_GERA~Usuario: CMIND00012~ClaveAccion: RM0947comsanacotizfrm.frm~TipoAccion: Reportes~Riesgo: NULO</v>
      </c>
      <c r="P207" t="str">
        <f>CONCATENATE("('",B207,"','",C207,"','",D207,"','",E207,"','",F207,"','",G207,"','",H207,"','",I207,"','",J207,"','",K207,"','",L207,"','",M207,"'),")</f>
        <v>('ALMACEN','rm0947ComsAnacotizrep','rm0947ComsAnacotizrep','Compras Mavi|RM0947 Analisis de Cotizaciones','Reportes','RM0947comsanacotizfrm.frm','ALMACEN, SISTEMAS','NULO','CMIND00012','CMIND_GERA','CONTROL DE GASTOS','Carlos A. Diaz'),</v>
      </c>
    </row>
    <row r="208" spans="1:14">
      <c r="A208"/>
      <c r="B208" t="str">
        <f>CONCATENATE(ALMACEN!A208,COMPRAS!A77,CREDITO!A233,VENTAS!A60,CONTABILIDAD!A300,SISTEMAS!A1318)</f>
        <v>COMPRAS</v>
      </c>
      <c r="C208" t="s">
        <v>731</v>
      </c>
      <c r="D208" t="s">
        <v>731</v>
      </c>
      <c r="E208" t="s">
        <v>732</v>
      </c>
      <c r="F208" t="s">
        <v>451</v>
      </c>
      <c r="G208" t="s">
        <v>733</v>
      </c>
      <c r="H208" t="s">
        <v>734</v>
      </c>
      <c r="I208" s="1" t="s">
        <v>20</v>
      </c>
      <c r="J208" t="s">
        <v>170</v>
      </c>
      <c r="K208" t="s">
        <v>171</v>
      </c>
      <c r="M208"/>
      <c r="N208"/>
    </row>
    <row r="209" spans="1:14">
      <c r="A209"/>
      <c r="B209" t="str">
        <f>CONCATENATE(ALMACEN!A209,VENTAS!A52,AUDITORIA!A221,SISTEMAS!A1342)</f>
        <v>VENTAS</v>
      </c>
      <c r="C209" t="s">
        <v>735</v>
      </c>
      <c r="D209" t="s">
        <v>735</v>
      </c>
      <c r="E209" t="s">
        <v>736</v>
      </c>
      <c r="F209" t="s">
        <v>451</v>
      </c>
      <c r="G209" t="s">
        <v>590</v>
      </c>
      <c r="H209" t="s">
        <v>160</v>
      </c>
      <c r="I209" s="2" t="s">
        <v>54</v>
      </c>
      <c r="M209"/>
      <c r="N209"/>
    </row>
    <row r="210" customHeight="1" spans="1:14">
      <c r="A210" s="1" t="s">
        <v>33</v>
      </c>
      <c r="B210" t="str">
        <f>CONCATENATE(ALMACEN!A210,AUDITORIA!A218,SISTEMAS!A1348)</f>
        <v>ALMACEN</v>
      </c>
      <c r="C210" t="s">
        <v>737</v>
      </c>
      <c r="D210" t="s">
        <v>737</v>
      </c>
      <c r="E210" t="s">
        <v>156</v>
      </c>
      <c r="F210" t="s">
        <v>451</v>
      </c>
      <c r="G210" t="s">
        <v>156</v>
      </c>
      <c r="H210" t="s">
        <v>474</v>
      </c>
      <c r="I210" s="1" t="s">
        <v>72</v>
      </c>
      <c r="J210" t="s">
        <v>170</v>
      </c>
      <c r="K210" t="s">
        <v>171</v>
      </c>
      <c r="L210" s="1" t="s">
        <v>444</v>
      </c>
      <c r="M210"/>
      <c r="N210"/>
    </row>
    <row r="211" customHeight="1" spans="1:14">
      <c r="A211" s="1" t="s">
        <v>33</v>
      </c>
      <c r="B211" t="str">
        <f>CONCATENATE(ALMACEN!A211)</f>
        <v>ALMACEN</v>
      </c>
      <c r="C211" t="s">
        <v>738</v>
      </c>
      <c r="D211" t="s">
        <v>738</v>
      </c>
      <c r="E211" t="s">
        <v>156</v>
      </c>
      <c r="F211" t="s">
        <v>451</v>
      </c>
      <c r="G211" t="s">
        <v>156</v>
      </c>
      <c r="H211" t="s">
        <v>33</v>
      </c>
      <c r="I211" s="1" t="s">
        <v>72</v>
      </c>
      <c r="M211"/>
      <c r="N211"/>
    </row>
    <row r="212" customHeight="1" spans="1:16">
      <c r="A212" s="1" t="s">
        <v>33</v>
      </c>
      <c r="B212" t="str">
        <f>CONCATENATE(ALMACEN!A212,SISTEMAS!A1408)</f>
        <v>ALMACEN</v>
      </c>
      <c r="C212" t="s">
        <v>739</v>
      </c>
      <c r="D212" t="s">
        <v>739</v>
      </c>
      <c r="E212" t="s">
        <v>740</v>
      </c>
      <c r="F212" t="s">
        <v>451</v>
      </c>
      <c r="G212" t="s">
        <v>741</v>
      </c>
      <c r="H212" t="s">
        <v>112</v>
      </c>
      <c r="I212" s="1" t="s">
        <v>54</v>
      </c>
      <c r="J212" t="s">
        <v>21</v>
      </c>
      <c r="K212" t="s">
        <v>22</v>
      </c>
      <c r="M212" s="1" t="s">
        <v>209</v>
      </c>
      <c r="N212" s="1" t="s">
        <v>113</v>
      </c>
      <c r="O212" t="str">
        <f>CONCATENATE("Acceso: ",D212,"~Menu: ",E212,"~Perfil: ",K212,"~Usuario: ",J212,"~ClaveAccion: ",G212,"~TipoAccion: ",F212,"~Riesgo: ",I212)</f>
        <v>Acceso: MaviInvRelMovDeAlmRep2~Menu: Inventarios Mavi|RM243 Relación de Movimientos de Almacén  ~Perfil: GERAD_GERA~Usuario: GERAD00001~ClaveAccion: MaviInvRelMovDeAlmFrm~TipoAccion: Reportes~Riesgo: NULO</v>
      </c>
      <c r="P212" t="str">
        <f>CONCATENATE("('",B212,"','",C212,"','",D212,"','",E212,"','",F212,"','",G212,"','",H212,"','",I212,"','",J212,"','",K212,"','",L212,"','",M212,"'),")</f>
        <v>('ALMACEN','MaviInvRelMovDeAlmRep2','MaviInvRelMovDeAlmRep2','Inventarios Mavi|RM243 Relación de Movimientos de Almacén  ','Reportes','MaviInvRelMovDeAlmFrm','ALMACEN, SISTEMAS','NULO','GERAD00001','GERAD_GERA','','Carlos A. Diaz'),</v>
      </c>
    </row>
    <row r="213" customHeight="1" spans="1:14">
      <c r="A213" t="s">
        <v>33</v>
      </c>
      <c r="B213" t="str">
        <f>CONCATENATE(ALMACEN!A213,CREDITO!A255)</f>
        <v>ALMACEN</v>
      </c>
      <c r="C213" t="s">
        <v>742</v>
      </c>
      <c r="D213" t="s">
        <v>742</v>
      </c>
      <c r="E213" t="s">
        <v>156</v>
      </c>
      <c r="F213" t="s">
        <v>451</v>
      </c>
      <c r="G213" t="s">
        <v>156</v>
      </c>
      <c r="H213" t="s">
        <v>743</v>
      </c>
      <c r="I213" s="1" t="s">
        <v>72</v>
      </c>
      <c r="M213"/>
      <c r="N213"/>
    </row>
  </sheetData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33"/>
  <sheetViews>
    <sheetView workbookViewId="0">
      <pane xSplit="2" ySplit="1" topLeftCell="C188" activePane="bottomRight" state="frozen"/>
      <selection/>
      <selection pane="topRight"/>
      <selection pane="bottomLeft"/>
      <selection pane="bottomRight" activeCell="G189" sqref="G189"/>
    </sheetView>
  </sheetViews>
  <sheetFormatPr defaultColWidth="9" defaultRowHeight="15"/>
  <cols>
    <col min="1" max="1" width="10.1428571428571" customWidth="1"/>
    <col min="2" max="2" width="15.4285714285714" customWidth="1"/>
    <col min="3" max="3" width="27.5714285714286" customWidth="1"/>
    <col min="4" max="4" width="35.2857142857143" customWidth="1"/>
    <col min="5" max="5" width="25" customWidth="1"/>
    <col min="6" max="6" width="9.14285714285714" customWidth="1"/>
    <col min="7" max="7" width="24.8571428571429" customWidth="1"/>
    <col min="8" max="8" width="18.5714285714286" customWidth="1"/>
    <col min="9" max="14" width="9.14285714285714" customWidth="1"/>
    <col min="15" max="16" width="9.14285714285714" hidden="1" customWidth="1"/>
    <col min="17" max="1028" width="9.14285714285714" customWidth="1"/>
  </cols>
  <sheetData>
    <row r="1" spans="1:16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">
        <v>2880</v>
      </c>
      <c r="K1" t="s">
        <v>2881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</row>
    <row r="2" spans="2:8">
      <c r="B2" t="str">
        <f>CONCATENATE(SISTEMAS!A2,COMPRAS!A12,PUBLICIDAD!A9)</f>
        <v>COMPRAS</v>
      </c>
      <c r="C2" t="s">
        <v>772</v>
      </c>
      <c r="D2" t="s">
        <v>772</v>
      </c>
      <c r="E2" t="s">
        <v>773</v>
      </c>
      <c r="F2" t="s">
        <v>85</v>
      </c>
      <c r="G2" t="s">
        <v>774</v>
      </c>
      <c r="H2" t="s">
        <v>765</v>
      </c>
    </row>
    <row r="3" spans="2:8">
      <c r="B3" t="str">
        <f>CONCATENATE(SISTEMAS!A3,CREDITO!A155)</f>
        <v>CREDITO</v>
      </c>
      <c r="C3" t="s">
        <v>1380</v>
      </c>
      <c r="D3" t="s">
        <v>1384</v>
      </c>
      <c r="E3" t="s">
        <v>1385</v>
      </c>
      <c r="F3" t="s">
        <v>17</v>
      </c>
      <c r="G3" t="s">
        <v>1386</v>
      </c>
      <c r="H3" t="s">
        <v>987</v>
      </c>
    </row>
    <row r="4" spans="2:9">
      <c r="B4" t="str">
        <f>CONCATENATE(SISTEMAS!A4,CREDITO!A154)</f>
        <v>CREDITO</v>
      </c>
      <c r="C4" t="s">
        <v>1380</v>
      </c>
      <c r="D4" t="s">
        <v>1381</v>
      </c>
      <c r="E4" t="s">
        <v>1382</v>
      </c>
      <c r="F4" t="s">
        <v>17</v>
      </c>
      <c r="G4" t="s">
        <v>1383</v>
      </c>
      <c r="H4" t="s">
        <v>987</v>
      </c>
      <c r="I4" t="s">
        <v>54</v>
      </c>
    </row>
    <row r="5" spans="1:16">
      <c r="A5" t="s">
        <v>2882</v>
      </c>
      <c r="B5" t="str">
        <f>CONCATENATE(SISTEMAS!A5)</f>
        <v>SISTEMAS</v>
      </c>
      <c r="C5" t="s">
        <v>2883</v>
      </c>
      <c r="D5" t="s">
        <v>2883</v>
      </c>
      <c r="E5" t="s">
        <v>2884</v>
      </c>
      <c r="F5" t="s">
        <v>17</v>
      </c>
      <c r="G5" t="s">
        <v>2885</v>
      </c>
      <c r="H5" t="s">
        <v>2882</v>
      </c>
      <c r="I5" t="s">
        <v>48</v>
      </c>
      <c r="J5" t="s">
        <v>2880</v>
      </c>
      <c r="K5" t="s">
        <v>2881</v>
      </c>
      <c r="P5" t="str">
        <f>CONCATENATE("('",B5,"','",C5,"','",D5,"','",E5,"','",F5,"','",G5,"','",H5,"','",I5,"','",J5,"','",K5,"','",L5,"','",M5,"'),")</f>
        <v>('SISTEMAS','Config.ConfigMonederoFamilia','Config.ConfigMonederoFamilia','Configurar|Configura MonederoXFamilia','Formas','DM0173MonederoxFamiliaConf.frm','SISTEMAS','BAJO','MAVI00002','ADMIN_MAVI','',''),</v>
      </c>
    </row>
    <row r="6" spans="2:8">
      <c r="B6" t="str">
        <f>CONCATENATE(SISTEMAS!A6,CONTABILIDAD!A16)</f>
        <v>CONTABILIDAD</v>
      </c>
      <c r="C6" t="s">
        <v>1997</v>
      </c>
      <c r="D6" t="s">
        <v>2001</v>
      </c>
      <c r="E6" t="s">
        <v>2002</v>
      </c>
      <c r="F6" t="s">
        <v>17</v>
      </c>
      <c r="G6" t="s">
        <v>2003</v>
      </c>
      <c r="H6" t="s">
        <v>1969</v>
      </c>
    </row>
    <row r="7" spans="2:8">
      <c r="B7" t="str">
        <f>CONCATENATE(SISTEMAS!A7,CONTABILIDAD!A15)</f>
        <v>CONTABILIDAD</v>
      </c>
      <c r="C7" t="s">
        <v>1997</v>
      </c>
      <c r="D7" t="s">
        <v>1998</v>
      </c>
      <c r="E7" t="s">
        <v>1999</v>
      </c>
      <c r="F7" t="s">
        <v>17</v>
      </c>
      <c r="G7" t="s">
        <v>2000</v>
      </c>
      <c r="H7" t="s">
        <v>1969</v>
      </c>
    </row>
    <row r="8" spans="2:8">
      <c r="B8" t="str">
        <f>CONCATENATE(SISTEMAS!A8,CONTABILIDAD!A17)</f>
        <v>CONTABILIDAD</v>
      </c>
      <c r="C8" t="s">
        <v>1997</v>
      </c>
      <c r="D8" t="s">
        <v>2004</v>
      </c>
      <c r="E8" t="s">
        <v>2005</v>
      </c>
      <c r="F8" t="s">
        <v>17</v>
      </c>
      <c r="G8" t="s">
        <v>2006</v>
      </c>
      <c r="H8" t="s">
        <v>1969</v>
      </c>
    </row>
    <row r="9" spans="2:8">
      <c r="B9" t="str">
        <f>CONCATENATE(SISTEMAS!A9,ALMACEN!A112,COMPRAS!A11,CREDITO!A156,VENTAS!A14,COBRANZA!A52,CONTABILIDAD!A12,AUDITORIA!A99,RH!A2)</f>
        <v>COMPRAS</v>
      </c>
      <c r="C9" t="s">
        <v>416</v>
      </c>
      <c r="D9" t="s">
        <v>416</v>
      </c>
      <c r="E9" t="s">
        <v>417</v>
      </c>
      <c r="F9" t="s">
        <v>85</v>
      </c>
      <c r="G9" t="s">
        <v>418</v>
      </c>
      <c r="H9" t="s">
        <v>335</v>
      </c>
    </row>
    <row r="10" spans="2:9">
      <c r="B10" t="str">
        <f>CONCATENATE(SISTEMAS!A10,COMPRAS!A8,PUBLICIDAD!A8)</f>
        <v>COMPRAS</v>
      </c>
      <c r="C10" t="s">
        <v>762</v>
      </c>
      <c r="D10" t="s">
        <v>762</v>
      </c>
      <c r="E10" t="s">
        <v>763</v>
      </c>
      <c r="F10" t="s">
        <v>17</v>
      </c>
      <c r="G10" t="s">
        <v>764</v>
      </c>
      <c r="H10" t="s">
        <v>765</v>
      </c>
      <c r="I10" t="s">
        <v>54</v>
      </c>
    </row>
    <row r="11" spans="1:16">
      <c r="A11" t="s">
        <v>2882</v>
      </c>
      <c r="B11" t="str">
        <f>CONCATENATE(SISTEMAS!A11)</f>
        <v>SISTEMAS</v>
      </c>
      <c r="C11" t="s">
        <v>2886</v>
      </c>
      <c r="D11" t="s">
        <v>2887</v>
      </c>
      <c r="E11" t="s">
        <v>2888</v>
      </c>
      <c r="F11" t="s">
        <v>17</v>
      </c>
      <c r="G11" t="s">
        <v>2889</v>
      </c>
      <c r="H11" t="s">
        <v>2882</v>
      </c>
      <c r="I11" t="s">
        <v>54</v>
      </c>
      <c r="J11" t="s">
        <v>2880</v>
      </c>
      <c r="K11" t="s">
        <v>2881</v>
      </c>
      <c r="O11" t="str">
        <f>CONCATENATE("Acceso: ",D11,"~Menu: ",E11,"~Perfil: ",K11,"~Usuario: ",J11,"~ClaveAccion: ",G11,"~TipoAccion: ",F11,"~Riesgo: ",I11)</f>
        <v>Acceso: Herramienta.DM0321SegurosVida|Interfaz1~Menu: Herramientas|DM0321 Automatización Seguros de Vida|Tipos de Seguro~Perfil: ADMIN_MAVI~Usuario: MAVI00002~ClaveAccion: DM0321TipoSegurosVidaFrm.frm~TipoAccion: Formas~Riesgo: NULO</v>
      </c>
      <c r="P11" t="str">
        <f>CONCATENATE("('",B11,"','",C11,"','",D11,"','",E11,"','",F11,"','",G11,"','",H11,"','",I11,"','",J11,"','",K11,"','",L11,"','",M11,"'),")</f>
        <v>('SISTEMAS','Herramienta.DM0321SegurosVida','Herramienta.DM0321SegurosVida|Interfaz1','Herramientas|DM0321 Automatización Seguros de Vida|Tipos de Seguro','Formas','DM0321TipoSegurosVidaFrm.frm','SISTEMAS','NULO','MAVI00002','ADMIN_MAVI','',''),</v>
      </c>
    </row>
    <row r="12" spans="1:16">
      <c r="A12" t="s">
        <v>2882</v>
      </c>
      <c r="B12" t="str">
        <f>CONCATENATE(SISTEMAS!A12)</f>
        <v>SISTEMAS</v>
      </c>
      <c r="C12" t="s">
        <v>2886</v>
      </c>
      <c r="D12" t="s">
        <v>2890</v>
      </c>
      <c r="E12" t="s">
        <v>2891</v>
      </c>
      <c r="F12" t="s">
        <v>17</v>
      </c>
      <c r="G12" t="s">
        <v>2892</v>
      </c>
      <c r="H12" t="s">
        <v>2882</v>
      </c>
      <c r="I12" t="s">
        <v>54</v>
      </c>
      <c r="J12" t="s">
        <v>2880</v>
      </c>
      <c r="K12" t="s">
        <v>2881</v>
      </c>
      <c r="O12" t="str">
        <f>CONCATENATE("Acceso: ",D12,"~Menu: ",E12,"~Perfil: ",K12,"~Usuario: ",J12,"~ClaveAccion: ",G12,"~TipoAccion: ",F12,"~Riesgo: ",I12)</f>
        <v>Acceso: Herramienta.DM0321SegurosVida|Interfaz2~Menu: Herramientas|DM0321 Automatización Seguros de Vida|Parametros~Perfil: ADMIN_MAVI~Usuario: MAVI00002~ClaveAccion: DM0321ConfigSegurosVidaFrm.frm~TipoAccion: Formas~Riesgo: NULO</v>
      </c>
      <c r="P12" t="str">
        <f>CONCATENATE("('",B12,"','",C12,"','",D12,"','",E12,"','",F12,"','",G12,"','",H12,"','",I12,"','",J12,"','",K12,"','",L12,"','",M12,"'),")</f>
        <v>('SISTEMAS','Herramienta.DM0321SegurosVida','Herramienta.DM0321SegurosVida|Interfaz2','Herramientas|DM0321 Automatización Seguros de Vida|Parametros','Formas','DM0321ConfigSegurosVidaFrm.frm','SISTEMAS','NULO','MAVI00002','ADMIN_MAVI','',''),</v>
      </c>
    </row>
    <row r="13" spans="2:8">
      <c r="B13" t="str">
        <f>CONCATENATE(SISTEMAS!A13,CONTABILIDAD!A9)</f>
        <v>CONTABILIDAD</v>
      </c>
      <c r="C13" t="s">
        <v>1979</v>
      </c>
      <c r="D13" t="s">
        <v>1980</v>
      </c>
      <c r="E13" t="s">
        <v>1981</v>
      </c>
      <c r="F13" t="s">
        <v>17</v>
      </c>
      <c r="G13" t="s">
        <v>1982</v>
      </c>
      <c r="H13" t="s">
        <v>1969</v>
      </c>
    </row>
    <row r="14" spans="2:9">
      <c r="B14" t="str">
        <f>CONCATENATE(SISTEMAS!A14,CONTABILIDAD!A11)</f>
        <v>CONTABILIDAD</v>
      </c>
      <c r="C14" t="s">
        <v>1979</v>
      </c>
      <c r="D14" t="s">
        <v>1988</v>
      </c>
      <c r="E14" t="s">
        <v>1989</v>
      </c>
      <c r="F14" t="s">
        <v>17</v>
      </c>
      <c r="G14" t="s">
        <v>1990</v>
      </c>
      <c r="H14" t="s">
        <v>1969</v>
      </c>
      <c r="I14" t="s">
        <v>54</v>
      </c>
    </row>
    <row r="15" spans="1:16">
      <c r="A15" t="s">
        <v>2882</v>
      </c>
      <c r="B15" t="str">
        <f>CONCATENATE(SISTEMAS!A15)</f>
        <v>SISTEMAS</v>
      </c>
      <c r="C15" t="s">
        <v>2893</v>
      </c>
      <c r="D15" t="s">
        <v>2893</v>
      </c>
      <c r="E15" t="s">
        <v>2894</v>
      </c>
      <c r="F15" t="s">
        <v>17</v>
      </c>
      <c r="G15" t="s">
        <v>2895</v>
      </c>
      <c r="H15" t="s">
        <v>2882</v>
      </c>
      <c r="I15" t="s">
        <v>27</v>
      </c>
      <c r="J15" t="s">
        <v>2880</v>
      </c>
      <c r="K15" t="s">
        <v>2881</v>
      </c>
      <c r="O15" t="str">
        <f>CONCATENATE("Acceso: ",D15,"~Menu: ",E15,"~Perfil: ",K15,"~Usuario: ",J15,"~ClaveAccion: ",G15,"~TipoAccion: ",F15,"~Riesgo: ",I15)</f>
        <v>Acceso: Herramienta.DM0264PorcentajeDima~Menu: Herramientas|DM0264PorcentajeDima~Perfil: ADMIN_MAVI~Usuario: MAVI00002~ClaveAccion: DM0264PorcentajeDimasFrm.frm~TipoAccion: Formas~Riesgo: ALTO</v>
      </c>
      <c r="P15" t="str">
        <f>CONCATENATE("('",B15,"','",C15,"','",D15,"','",E15,"','",F15,"','",G15,"','",H15,"','",I15,"','",J15,"','",K15,"','",L15,"','",M15,"'),")</f>
        <v>('SISTEMAS','Herramienta.DM0264PorcentajeDima','Herramienta.DM0264PorcentajeDima','Herramientas|DM0264PorcentajeDima','Formas','DM0264PorcentajeDimasFrm.frm','SISTEMAS','ALTO','MAVI00002','ADMIN_MAVI','',''),</v>
      </c>
    </row>
    <row r="16" spans="1:16">
      <c r="A16" t="s">
        <v>2882</v>
      </c>
      <c r="B16" t="str">
        <f>CONCATENATE(SISTEMAS!A16)</f>
        <v>SISTEMAS</v>
      </c>
      <c r="C16" t="s">
        <v>2896</v>
      </c>
      <c r="D16" t="s">
        <v>2896</v>
      </c>
      <c r="E16" t="s">
        <v>2897</v>
      </c>
      <c r="F16" t="s">
        <v>85</v>
      </c>
      <c r="G16" t="s">
        <v>425</v>
      </c>
      <c r="H16" t="s">
        <v>2882</v>
      </c>
      <c r="I16" t="s">
        <v>48</v>
      </c>
      <c r="J16" t="s">
        <v>2880</v>
      </c>
      <c r="K16" t="s">
        <v>2881</v>
      </c>
      <c r="P16" t="str">
        <f>CONCATENATE("('",B16,"','",C16,"','",D16,"','",E16,"','",F16,"','",G16,"','",H16,"','",I16,"','",J16,"','",K16,"','",L16,"','",M16,"'),")</f>
        <v>('SISTEMAS','Herramienta.ConfiguracionPuntoVenta','Herramienta.ConfiguracionPuntoVenta','Herramientas|Configuraciones del Punto de Venta','Expresion','../3100Capacitacion/PlugIns\PuntoVenta\PuntoVenta.exe','SISTEMAS','BAJO','MAVI00002','ADMIN_MAVI','',''),</v>
      </c>
    </row>
    <row r="17" spans="2:8">
      <c r="B17" t="str">
        <f>CONCATENATE(SISTEMAS!A17,CONTABILIDAD!A13)</f>
        <v>CONTABILIDAD</v>
      </c>
      <c r="C17" t="s">
        <v>1979</v>
      </c>
      <c r="D17" t="s">
        <v>1991</v>
      </c>
      <c r="E17" t="s">
        <v>1992</v>
      </c>
      <c r="F17" t="s">
        <v>17</v>
      </c>
      <c r="G17" t="s">
        <v>1993</v>
      </c>
      <c r="H17" t="s">
        <v>1969</v>
      </c>
    </row>
    <row r="18" spans="2:8">
      <c r="B18" t="str">
        <f>CONCATENATE(SISTEMAS!A18,VENTAS!A12)</f>
        <v>VENTAS</v>
      </c>
      <c r="C18" t="s">
        <v>1673</v>
      </c>
      <c r="D18" t="s">
        <v>1673</v>
      </c>
      <c r="E18" t="s">
        <v>1674</v>
      </c>
      <c r="F18" t="s">
        <v>85</v>
      </c>
      <c r="G18" t="s">
        <v>1675</v>
      </c>
      <c r="H18" t="s">
        <v>1657</v>
      </c>
    </row>
    <row r="19" spans="2:8">
      <c r="B19" t="str">
        <f>CONCATENATE(SISTEMAS!A19,CONTABILIDAD!A10)</f>
        <v>CONTABILIDAD</v>
      </c>
      <c r="C19" t="s">
        <v>1979</v>
      </c>
      <c r="D19" t="s">
        <v>1985</v>
      </c>
      <c r="E19" t="s">
        <v>1986</v>
      </c>
      <c r="F19" t="s">
        <v>17</v>
      </c>
      <c r="G19" t="s">
        <v>1987</v>
      </c>
      <c r="H19" t="s">
        <v>1969</v>
      </c>
    </row>
    <row r="20" spans="2:8">
      <c r="B20" t="str">
        <f>CONCATENATE(SISTEMAS!A20,CONTABILIDAD!A14)</f>
        <v>CONTABILIDAD</v>
      </c>
      <c r="C20" t="s">
        <v>1979</v>
      </c>
      <c r="D20" t="s">
        <v>1994</v>
      </c>
      <c r="E20" t="s">
        <v>1995</v>
      </c>
      <c r="F20" t="s">
        <v>17</v>
      </c>
      <c r="G20" t="s">
        <v>1996</v>
      </c>
      <c r="H20" t="s">
        <v>1969</v>
      </c>
    </row>
    <row r="21" spans="2:8">
      <c r="B21" t="str">
        <f>CONCATENATE(SISTEMAS!A21,ALMACEN!A108,COMPRAS!A18,CREDITO!A125,VENTAS!A20,COBRANZA!A42,CONTABILIDAD!A22,AUDITORIA!A92,RH!A3,PUBLICIDAD!A6)</f>
        <v>ALMACEN</v>
      </c>
      <c r="C21" t="s">
        <v>401</v>
      </c>
      <c r="D21" t="s">
        <v>401</v>
      </c>
      <c r="E21" t="s">
        <v>402</v>
      </c>
      <c r="F21" t="s">
        <v>17</v>
      </c>
      <c r="G21" t="s">
        <v>403</v>
      </c>
      <c r="H21" t="s">
        <v>101</v>
      </c>
    </row>
    <row r="22" spans="2:8">
      <c r="B22" t="str">
        <f>CONCATENATE(SISTEMAS!A22,CREDITO!A128)</f>
        <v>CREDITO</v>
      </c>
      <c r="C22" t="s">
        <v>1296</v>
      </c>
      <c r="D22" t="s">
        <v>1297</v>
      </c>
      <c r="E22" t="s">
        <v>1298</v>
      </c>
      <c r="F22" t="s">
        <v>85</v>
      </c>
      <c r="G22" t="s">
        <v>1299</v>
      </c>
      <c r="H22" t="s">
        <v>987</v>
      </c>
    </row>
    <row r="23" spans="2:8">
      <c r="B23" t="str">
        <f>CONCATENATE(SISTEMAS!A23,CONTABILIDAD!A21)</f>
        <v>CONTABILIDAD</v>
      </c>
      <c r="C23" t="s">
        <v>2013</v>
      </c>
      <c r="D23" t="s">
        <v>2013</v>
      </c>
      <c r="E23" t="s">
        <v>2014</v>
      </c>
      <c r="F23" t="s">
        <v>85</v>
      </c>
      <c r="G23" t="s">
        <v>2015</v>
      </c>
      <c r="H23" t="s">
        <v>1969</v>
      </c>
    </row>
    <row r="24" spans="2:8">
      <c r="B24" t="str">
        <f>CONCATENATE(SISTEMAS!A24,CREDITO!A129,AUDITORIA!A91)</f>
        <v>CREDITO</v>
      </c>
      <c r="C24" t="s">
        <v>1300</v>
      </c>
      <c r="D24" t="s">
        <v>1300</v>
      </c>
      <c r="E24" t="s">
        <v>1301</v>
      </c>
      <c r="F24" t="s">
        <v>17</v>
      </c>
      <c r="G24" t="s">
        <v>1302</v>
      </c>
      <c r="H24" t="s">
        <v>1082</v>
      </c>
    </row>
    <row r="25" spans="2:8">
      <c r="B25" t="str">
        <f>CONCATENATE(SISTEMAS!A25,CONTABILIDAD!A25)</f>
        <v>CONTABILIDAD</v>
      </c>
      <c r="C25" t="s">
        <v>2019</v>
      </c>
      <c r="D25" t="s">
        <v>2019</v>
      </c>
      <c r="E25" t="s">
        <v>2020</v>
      </c>
      <c r="F25" t="s">
        <v>17</v>
      </c>
      <c r="G25" t="s">
        <v>2021</v>
      </c>
      <c r="H25" t="s">
        <v>1969</v>
      </c>
    </row>
    <row r="26" spans="2:8">
      <c r="B26" t="str">
        <f>CONCATENATE(SISTEMAS!A26,CONTABILIDAD!A24)</f>
        <v>CONTABILIDAD</v>
      </c>
      <c r="C26" t="s">
        <v>2016</v>
      </c>
      <c r="D26" t="s">
        <v>2016</v>
      </c>
      <c r="E26" t="s">
        <v>2017</v>
      </c>
      <c r="F26" t="s">
        <v>17</v>
      </c>
      <c r="G26" t="s">
        <v>2018</v>
      </c>
      <c r="H26" t="s">
        <v>1969</v>
      </c>
    </row>
    <row r="27" spans="2:8">
      <c r="B27" t="str">
        <f>CONCATENATE(SISTEMAS!A27,CREDITO!A132)</f>
        <v>CREDITO</v>
      </c>
      <c r="C27" t="s">
        <v>1296</v>
      </c>
      <c r="D27" t="s">
        <v>1309</v>
      </c>
      <c r="E27" t="s">
        <v>1310</v>
      </c>
      <c r="F27" t="s">
        <v>85</v>
      </c>
      <c r="G27" t="s">
        <v>1311</v>
      </c>
      <c r="H27" t="s">
        <v>987</v>
      </c>
    </row>
    <row r="28" spans="2:8">
      <c r="B28" t="str">
        <f>CONCATENATE(SISTEMAS!A28,CREDITO!A133,CONTABILIDAD!A18)</f>
        <v>CONTABILIDAD</v>
      </c>
      <c r="C28" t="s">
        <v>1312</v>
      </c>
      <c r="D28" t="s">
        <v>1312</v>
      </c>
      <c r="E28" t="s">
        <v>1313</v>
      </c>
      <c r="F28" t="s">
        <v>17</v>
      </c>
      <c r="G28" t="s">
        <v>1314</v>
      </c>
      <c r="H28" t="s">
        <v>997</v>
      </c>
    </row>
    <row r="29" spans="2:8">
      <c r="B29" t="str">
        <f>CONCATENATE(SISTEMAS!A29,CREDITO!A149,VENTAS!A17,AUDITORIA!A96)</f>
        <v>CREDITO</v>
      </c>
      <c r="C29" t="s">
        <v>1365</v>
      </c>
      <c r="D29" t="s">
        <v>1365</v>
      </c>
      <c r="E29" t="s">
        <v>1366</v>
      </c>
      <c r="F29" t="s">
        <v>17</v>
      </c>
      <c r="G29" t="s">
        <v>1367</v>
      </c>
      <c r="H29" t="s">
        <v>1108</v>
      </c>
    </row>
    <row r="30" spans="2:8">
      <c r="B30" t="str">
        <f>CONCATENATE(SISTEMAS!A30,CREDITO!A151,COBRANZA!A48)</f>
        <v>CREDITO</v>
      </c>
      <c r="C30" t="s">
        <v>1371</v>
      </c>
      <c r="D30" t="s">
        <v>1371</v>
      </c>
      <c r="E30" t="s">
        <v>1372</v>
      </c>
      <c r="F30" t="s">
        <v>85</v>
      </c>
      <c r="G30" t="s">
        <v>1373</v>
      </c>
      <c r="H30" t="s">
        <v>1086</v>
      </c>
    </row>
    <row r="31" spans="2:8">
      <c r="B31" t="str">
        <f>CONCATENATE(SISTEMAS!A31,CREDITO!A150)</f>
        <v>CREDITO</v>
      </c>
      <c r="C31" t="s">
        <v>1337</v>
      </c>
      <c r="D31" t="s">
        <v>1368</v>
      </c>
      <c r="E31" t="s">
        <v>1369</v>
      </c>
      <c r="F31" t="s">
        <v>1185</v>
      </c>
      <c r="G31" t="s">
        <v>1370</v>
      </c>
      <c r="H31" t="s">
        <v>987</v>
      </c>
    </row>
    <row r="32" spans="2:8">
      <c r="B32" t="str">
        <f>CONCATENATE(SISTEMAS!A32,CREDITO!A147)</f>
        <v>CREDITO</v>
      </c>
      <c r="C32" t="s">
        <v>1359</v>
      </c>
      <c r="D32" t="s">
        <v>1359</v>
      </c>
      <c r="E32" t="s">
        <v>1360</v>
      </c>
      <c r="F32" t="s">
        <v>85</v>
      </c>
      <c r="G32" t="s">
        <v>1361</v>
      </c>
      <c r="H32" t="s">
        <v>987</v>
      </c>
    </row>
    <row r="33" spans="2:8">
      <c r="B33" t="str">
        <f>CONCATENATE(SISTEMAS!A33,CREDITO!A143)</f>
        <v>CREDITO</v>
      </c>
      <c r="C33" t="s">
        <v>1337</v>
      </c>
      <c r="D33" t="s">
        <v>1347</v>
      </c>
      <c r="E33" t="s">
        <v>1348</v>
      </c>
      <c r="F33" t="s">
        <v>1185</v>
      </c>
      <c r="G33" t="s">
        <v>1349</v>
      </c>
      <c r="H33" t="s">
        <v>987</v>
      </c>
    </row>
    <row r="34" spans="2:8">
      <c r="B34" t="str">
        <f>CONCATENATE(SISTEMAS!A34,CREDITO!A142)</f>
        <v>CREDITO</v>
      </c>
      <c r="C34" t="s">
        <v>1337</v>
      </c>
      <c r="D34" t="s">
        <v>1344</v>
      </c>
      <c r="E34" t="s">
        <v>1345</v>
      </c>
      <c r="F34" t="s">
        <v>1340</v>
      </c>
      <c r="G34" t="s">
        <v>1346</v>
      </c>
      <c r="H34" t="s">
        <v>987</v>
      </c>
    </row>
    <row r="35" spans="2:9">
      <c r="B35" t="str">
        <f>CONCATENATE(SISTEMAS!A35,CREDITO!A140)</f>
        <v>CREDITO</v>
      </c>
      <c r="C35" t="s">
        <v>1337</v>
      </c>
      <c r="D35" t="s">
        <v>1338</v>
      </c>
      <c r="E35" t="s">
        <v>1339</v>
      </c>
      <c r="F35" t="s">
        <v>1340</v>
      </c>
      <c r="G35" t="s">
        <v>1341</v>
      </c>
      <c r="H35" t="s">
        <v>987</v>
      </c>
      <c r="I35" t="s">
        <v>54</v>
      </c>
    </row>
    <row r="36" spans="1:16">
      <c r="A36" t="s">
        <v>2882</v>
      </c>
      <c r="B36" t="str">
        <f>CONCATENATE(SISTEMAS!A36,COMPRAS!A14,AUDITORIA!A94)</f>
        <v>SISTEMAS</v>
      </c>
      <c r="C36" t="s">
        <v>778</v>
      </c>
      <c r="D36" t="s">
        <v>778</v>
      </c>
      <c r="E36" t="s">
        <v>779</v>
      </c>
      <c r="F36" t="s">
        <v>17</v>
      </c>
      <c r="G36" t="s">
        <v>780</v>
      </c>
      <c r="H36" t="s">
        <v>781</v>
      </c>
      <c r="I36" t="s">
        <v>54</v>
      </c>
      <c r="J36" t="s">
        <v>2880</v>
      </c>
      <c r="K36" t="s">
        <v>2881</v>
      </c>
      <c r="O36" t="str">
        <f>CONCATENATE("Acceso: ",D36,"~Menu: ",E36,"~Perfil: ",K36,"~Usuario: ",J36,"~ClaveAccion: ",G36,"~TipoAccion: ",F36,"~Riesgo: ",I36)</f>
        <v>Acceso: Herramienta.DM0173CampañasMonedero~Menu: Herramientas|DM0173Campañas Monedero~Perfil: ADMIN_MAVI~Usuario: MAVI00002~ClaveAccion: DM0173CampanasMonederoConsFrm.frm~TipoAccion: Formas~Riesgo: NULO</v>
      </c>
      <c r="P36" t="str">
        <f>CONCATENATE("('",B36,"','",C36,"','",D36,"','",E36,"','",F36,"','",G36,"','",H36,"','",I36,"','",J36,"','",K36,"','",L36,"','",M36,"'),")</f>
        <v>('SISTEMAS','Herramienta.DM0173CampañasMonedero','Herramienta.DM0173CampañasMonedero','Herramientas|DM0173Campañas Monedero','Formas','DM0173CampanasMonederoConsFrm.frm','COMPRAS, AUDITORIA, SISTEMAS','NULO','MAVI00002','ADMIN_MAVI','',''),</v>
      </c>
    </row>
    <row r="37" spans="2:9">
      <c r="B37" t="str">
        <f>CONCATENATE(SISTEMAS!A37,VENTAS!A6,AUDITORIA!A107)</f>
        <v>VENTAS</v>
      </c>
      <c r="C37" t="s">
        <v>1662</v>
      </c>
      <c r="D37" t="s">
        <v>1662</v>
      </c>
      <c r="E37" t="s">
        <v>1663</v>
      </c>
      <c r="F37" t="s">
        <v>85</v>
      </c>
      <c r="G37" t="s">
        <v>1664</v>
      </c>
      <c r="H37" t="s">
        <v>1651</v>
      </c>
      <c r="I37" t="s">
        <v>48</v>
      </c>
    </row>
    <row r="38" spans="1:16">
      <c r="A38" t="s">
        <v>2882</v>
      </c>
      <c r="B38" t="str">
        <f>CONCATENATE(SISTEMAS!A38)</f>
        <v>SISTEMAS</v>
      </c>
      <c r="C38" t="s">
        <v>2898</v>
      </c>
      <c r="D38" t="s">
        <v>2898</v>
      </c>
      <c r="E38" t="s">
        <v>2899</v>
      </c>
      <c r="F38" t="s">
        <v>85</v>
      </c>
      <c r="G38" t="s">
        <v>2900</v>
      </c>
      <c r="H38" t="s">
        <v>2882</v>
      </c>
      <c r="I38" t="s">
        <v>48</v>
      </c>
      <c r="J38" t="s">
        <v>2880</v>
      </c>
      <c r="K38" t="s">
        <v>2881</v>
      </c>
      <c r="P38" t="str">
        <f>CONCATENATE("('",B38,"','",C38,"','",D38,"','",E38,"','",F38,"','",G38,"','",H38,"','",I38,"','",J38,"','",K38,"','",L38,"','",M38,"'),")</f>
        <v>('SISTEMAS','Herramienta.ConfiguracionTelemarketing','Herramienta.ConfiguracionTelemarketing','Herramientas|Configuracion Telemarketing','Expresion','../3100Capacitacion/PlugIns\Telemarketing\ConfiguracionTelemarketing.exe','SISTEMAS','BAJO','MAVI00002','ADMIN_MAVI','',''),</v>
      </c>
    </row>
    <row r="39" spans="2:12">
      <c r="B39" t="str">
        <f>CONCATENATE(CONTABILIDAD!A3,SISTEMAS!A39)</f>
        <v>CONTABILIDAD</v>
      </c>
      <c r="C39" t="s">
        <v>1971</v>
      </c>
      <c r="D39" t="s">
        <v>156</v>
      </c>
      <c r="E39" t="s">
        <v>156</v>
      </c>
      <c r="F39" t="s">
        <v>156</v>
      </c>
      <c r="G39" t="s">
        <v>156</v>
      </c>
      <c r="H39" t="s">
        <v>1969</v>
      </c>
      <c r="I39" t="s">
        <v>72</v>
      </c>
      <c r="L39" t="s">
        <v>2901</v>
      </c>
    </row>
    <row r="40" spans="2:12">
      <c r="B40" t="str">
        <f>CONCATENATE(SISTEMAS!A40)</f>
        <v/>
      </c>
      <c r="C40" t="s">
        <v>2902</v>
      </c>
      <c r="D40" t="s">
        <v>156</v>
      </c>
      <c r="E40" t="s">
        <v>156</v>
      </c>
      <c r="F40" t="s">
        <v>156</v>
      </c>
      <c r="G40" t="s">
        <v>156</v>
      </c>
      <c r="H40" t="s">
        <v>2882</v>
      </c>
      <c r="I40" t="s">
        <v>72</v>
      </c>
      <c r="J40" t="s">
        <v>2880</v>
      </c>
      <c r="K40" t="s">
        <v>2881</v>
      </c>
      <c r="L40" t="s">
        <v>2903</v>
      </c>
    </row>
    <row r="41" spans="2:12">
      <c r="B41" t="str">
        <f>CONCATENATE(SISTEMAS!A41)</f>
        <v/>
      </c>
      <c r="C41" t="s">
        <v>2904</v>
      </c>
      <c r="D41" t="s">
        <v>156</v>
      </c>
      <c r="E41" t="s">
        <v>156</v>
      </c>
      <c r="F41" t="s">
        <v>156</v>
      </c>
      <c r="G41" t="s">
        <v>156</v>
      </c>
      <c r="H41" t="s">
        <v>2882</v>
      </c>
      <c r="I41" t="s">
        <v>72</v>
      </c>
      <c r="J41" t="s">
        <v>2880</v>
      </c>
      <c r="K41" t="s">
        <v>2881</v>
      </c>
      <c r="L41" t="s">
        <v>2903</v>
      </c>
    </row>
    <row r="42" spans="2:12">
      <c r="B42" t="str">
        <f>CONCATENATE(SISTEMAS!A42)</f>
        <v/>
      </c>
      <c r="C42" t="s">
        <v>2905</v>
      </c>
      <c r="D42" t="s">
        <v>156</v>
      </c>
      <c r="E42" t="s">
        <v>156</v>
      </c>
      <c r="F42" t="s">
        <v>156</v>
      </c>
      <c r="G42" t="s">
        <v>156</v>
      </c>
      <c r="H42" t="s">
        <v>2882</v>
      </c>
      <c r="I42" t="s">
        <v>72</v>
      </c>
      <c r="J42" t="s">
        <v>2880</v>
      </c>
      <c r="K42" t="s">
        <v>2881</v>
      </c>
      <c r="L42" t="s">
        <v>2906</v>
      </c>
    </row>
    <row r="43" spans="2:11">
      <c r="B43" t="str">
        <f>CONCATENATE(SISTEMAS!A43)</f>
        <v/>
      </c>
      <c r="C43" t="s">
        <v>2907</v>
      </c>
      <c r="D43" t="s">
        <v>156</v>
      </c>
      <c r="E43" t="s">
        <v>156</v>
      </c>
      <c r="F43" t="s">
        <v>156</v>
      </c>
      <c r="G43" t="s">
        <v>156</v>
      </c>
      <c r="H43" t="s">
        <v>2882</v>
      </c>
      <c r="I43" t="s">
        <v>72</v>
      </c>
      <c r="J43" t="s">
        <v>2880</v>
      </c>
      <c r="K43" t="s">
        <v>2881</v>
      </c>
    </row>
    <row r="44" spans="2:12">
      <c r="B44" t="str">
        <f>CONCATENATE(SISTEMAS!A44)</f>
        <v/>
      </c>
      <c r="C44" t="s">
        <v>2908</v>
      </c>
      <c r="D44" t="s">
        <v>156</v>
      </c>
      <c r="E44" t="s">
        <v>156</v>
      </c>
      <c r="F44" t="s">
        <v>156</v>
      </c>
      <c r="G44" t="s">
        <v>156</v>
      </c>
      <c r="H44" t="s">
        <v>2882</v>
      </c>
      <c r="I44" t="s">
        <v>72</v>
      </c>
      <c r="J44" t="s">
        <v>2880</v>
      </c>
      <c r="K44" t="s">
        <v>2881</v>
      </c>
      <c r="L44" t="s">
        <v>2909</v>
      </c>
    </row>
    <row r="45" spans="2:11">
      <c r="B45" t="str">
        <f>CONCATENATE(SISTEMAS!A45)</f>
        <v/>
      </c>
      <c r="C45" t="s">
        <v>2910</v>
      </c>
      <c r="D45" t="s">
        <v>156</v>
      </c>
      <c r="E45" t="s">
        <v>156</v>
      </c>
      <c r="F45" t="s">
        <v>156</v>
      </c>
      <c r="G45" t="s">
        <v>156</v>
      </c>
      <c r="H45" t="s">
        <v>2882</v>
      </c>
      <c r="I45" t="s">
        <v>72</v>
      </c>
      <c r="J45" t="s">
        <v>2880</v>
      </c>
      <c r="K45" t="s">
        <v>2881</v>
      </c>
    </row>
    <row r="46" spans="2:11">
      <c r="B46" t="str">
        <f>CONCATENATE(SISTEMAS!A46)</f>
        <v/>
      </c>
      <c r="C46" t="s">
        <v>2911</v>
      </c>
      <c r="D46" t="s">
        <v>156</v>
      </c>
      <c r="E46" t="s">
        <v>156</v>
      </c>
      <c r="F46" t="s">
        <v>156</v>
      </c>
      <c r="G46" t="s">
        <v>156</v>
      </c>
      <c r="H46" t="s">
        <v>2882</v>
      </c>
      <c r="I46" t="s">
        <v>72</v>
      </c>
      <c r="J46" t="s">
        <v>2880</v>
      </c>
      <c r="K46" t="s">
        <v>2881</v>
      </c>
    </row>
    <row r="47" spans="2:11">
      <c r="B47" t="str">
        <f>CONCATENATE(SISTEMAS!A47)</f>
        <v/>
      </c>
      <c r="C47" t="s">
        <v>2912</v>
      </c>
      <c r="D47" t="s">
        <v>156</v>
      </c>
      <c r="E47" t="s">
        <v>156</v>
      </c>
      <c r="F47" t="s">
        <v>156</v>
      </c>
      <c r="G47" t="s">
        <v>156</v>
      </c>
      <c r="H47" t="s">
        <v>2882</v>
      </c>
      <c r="I47" t="s">
        <v>72</v>
      </c>
      <c r="J47" t="s">
        <v>2880</v>
      </c>
      <c r="K47" t="s">
        <v>2881</v>
      </c>
    </row>
    <row r="48" spans="2:11">
      <c r="B48" t="str">
        <f>CONCATENATE(SISTEMAS!A48)</f>
        <v/>
      </c>
      <c r="C48" t="s">
        <v>2913</v>
      </c>
      <c r="D48" t="s">
        <v>156</v>
      </c>
      <c r="E48" t="s">
        <v>156</v>
      </c>
      <c r="F48" t="s">
        <v>156</v>
      </c>
      <c r="G48" t="s">
        <v>156</v>
      </c>
      <c r="H48" t="s">
        <v>2882</v>
      </c>
      <c r="I48" t="s">
        <v>72</v>
      </c>
      <c r="J48" t="s">
        <v>2880</v>
      </c>
      <c r="K48" t="s">
        <v>2881</v>
      </c>
    </row>
    <row r="49" spans="2:11">
      <c r="B49" t="str">
        <f>CONCATENATE(SISTEMAS!A49)</f>
        <v/>
      </c>
      <c r="C49" t="s">
        <v>2914</v>
      </c>
      <c r="D49" t="s">
        <v>156</v>
      </c>
      <c r="E49" t="s">
        <v>156</v>
      </c>
      <c r="F49" t="s">
        <v>156</v>
      </c>
      <c r="G49" t="s">
        <v>156</v>
      </c>
      <c r="H49" t="s">
        <v>2882</v>
      </c>
      <c r="I49" t="s">
        <v>72</v>
      </c>
      <c r="J49" t="s">
        <v>2880</v>
      </c>
      <c r="K49" t="s">
        <v>2881</v>
      </c>
    </row>
    <row r="50" spans="2:12">
      <c r="B50" t="str">
        <f>CONCATENATE(SISTEMAS!A50,CONTABILIDAD!A4)</f>
        <v>CONTABILIDAD</v>
      </c>
      <c r="C50" t="s">
        <v>1972</v>
      </c>
      <c r="D50" t="s">
        <v>1973</v>
      </c>
      <c r="E50" t="s">
        <v>1974</v>
      </c>
      <c r="F50" t="s">
        <v>17</v>
      </c>
      <c r="G50" t="s">
        <v>1975</v>
      </c>
      <c r="H50" t="s">
        <v>1969</v>
      </c>
      <c r="I50" t="s">
        <v>72</v>
      </c>
      <c r="L50" t="s">
        <v>442</v>
      </c>
    </row>
    <row r="51" spans="2:11">
      <c r="B51" t="str">
        <f>CONCATENATE(SISTEMAS!A51)</f>
        <v/>
      </c>
      <c r="C51" t="s">
        <v>2915</v>
      </c>
      <c r="D51" t="s">
        <v>156</v>
      </c>
      <c r="E51" t="s">
        <v>156</v>
      </c>
      <c r="F51" t="s">
        <v>156</v>
      </c>
      <c r="G51" t="s">
        <v>156</v>
      </c>
      <c r="H51" t="s">
        <v>2882</v>
      </c>
      <c r="I51" t="s">
        <v>72</v>
      </c>
      <c r="J51" t="s">
        <v>2880</v>
      </c>
      <c r="K51" t="s">
        <v>2881</v>
      </c>
    </row>
    <row r="52" spans="2:11">
      <c r="B52" t="str">
        <f>CONCATENATE(SISTEMAS!A52)</f>
        <v/>
      </c>
      <c r="C52" t="s">
        <v>2916</v>
      </c>
      <c r="D52" t="s">
        <v>156</v>
      </c>
      <c r="E52" t="s">
        <v>156</v>
      </c>
      <c r="F52" t="s">
        <v>156</v>
      </c>
      <c r="G52" t="s">
        <v>156</v>
      </c>
      <c r="H52" t="s">
        <v>2882</v>
      </c>
      <c r="I52" t="s">
        <v>72</v>
      </c>
      <c r="J52" t="s">
        <v>2880</v>
      </c>
      <c r="K52" t="s">
        <v>2881</v>
      </c>
    </row>
    <row r="53" spans="2:11">
      <c r="B53" t="str">
        <f>CONCATENATE(SISTEMAS!A53)</f>
        <v/>
      </c>
      <c r="C53" t="s">
        <v>2917</v>
      </c>
      <c r="D53" t="s">
        <v>156</v>
      </c>
      <c r="E53" t="s">
        <v>156</v>
      </c>
      <c r="F53" t="s">
        <v>156</v>
      </c>
      <c r="G53" t="s">
        <v>156</v>
      </c>
      <c r="H53" t="s">
        <v>2882</v>
      </c>
      <c r="I53" t="s">
        <v>72</v>
      </c>
      <c r="J53" t="s">
        <v>2880</v>
      </c>
      <c r="K53" t="s">
        <v>2881</v>
      </c>
    </row>
    <row r="54" spans="2:11">
      <c r="B54" t="str">
        <f>CONCATENATE(SISTEMAS!A54)</f>
        <v/>
      </c>
      <c r="C54" t="s">
        <v>2918</v>
      </c>
      <c r="D54" t="s">
        <v>156</v>
      </c>
      <c r="E54" t="s">
        <v>156</v>
      </c>
      <c r="F54" t="s">
        <v>156</v>
      </c>
      <c r="G54" t="s">
        <v>156</v>
      </c>
      <c r="H54" t="s">
        <v>2882</v>
      </c>
      <c r="I54" t="s">
        <v>72</v>
      </c>
      <c r="J54" t="s">
        <v>2880</v>
      </c>
      <c r="K54" t="s">
        <v>2881</v>
      </c>
    </row>
    <row r="55" spans="2:11">
      <c r="B55" t="str">
        <f>CONCATENATE(SISTEMAS!A55)</f>
        <v/>
      </c>
      <c r="C55" t="s">
        <v>2919</v>
      </c>
      <c r="D55" t="s">
        <v>156</v>
      </c>
      <c r="E55" t="s">
        <v>156</v>
      </c>
      <c r="F55" t="s">
        <v>156</v>
      </c>
      <c r="G55" t="s">
        <v>156</v>
      </c>
      <c r="H55" t="s">
        <v>2882</v>
      </c>
      <c r="I55" t="s">
        <v>72</v>
      </c>
      <c r="J55" t="s">
        <v>2880</v>
      </c>
      <c r="K55" t="s">
        <v>2881</v>
      </c>
    </row>
    <row r="56" spans="2:11">
      <c r="B56" t="str">
        <f>CONCATENATE(SISTEMAS!A56)</f>
        <v/>
      </c>
      <c r="C56" t="s">
        <v>2920</v>
      </c>
      <c r="D56" t="s">
        <v>156</v>
      </c>
      <c r="E56" t="s">
        <v>156</v>
      </c>
      <c r="F56" t="s">
        <v>156</v>
      </c>
      <c r="G56" t="s">
        <v>156</v>
      </c>
      <c r="H56" t="s">
        <v>2882</v>
      </c>
      <c r="I56" t="s">
        <v>72</v>
      </c>
      <c r="J56" t="s">
        <v>2880</v>
      </c>
      <c r="K56" t="s">
        <v>2881</v>
      </c>
    </row>
    <row r="57" spans="2:11">
      <c r="B57" t="str">
        <f>CONCATENATE(SISTEMAS!A57)</f>
        <v/>
      </c>
      <c r="C57" t="s">
        <v>2921</v>
      </c>
      <c r="D57" t="s">
        <v>156</v>
      </c>
      <c r="E57" t="s">
        <v>156</v>
      </c>
      <c r="F57" t="s">
        <v>156</v>
      </c>
      <c r="G57" t="s">
        <v>156</v>
      </c>
      <c r="H57" t="s">
        <v>2882</v>
      </c>
      <c r="I57" t="s">
        <v>72</v>
      </c>
      <c r="J57" t="s">
        <v>2880</v>
      </c>
      <c r="K57" t="s">
        <v>2881</v>
      </c>
    </row>
    <row r="58" spans="2:11">
      <c r="B58" t="str">
        <f>CONCATENATE(SISTEMAS!A58)</f>
        <v/>
      </c>
      <c r="C58" t="s">
        <v>2922</v>
      </c>
      <c r="D58" t="s">
        <v>156</v>
      </c>
      <c r="E58" t="s">
        <v>156</v>
      </c>
      <c r="F58" t="s">
        <v>156</v>
      </c>
      <c r="G58" t="s">
        <v>156</v>
      </c>
      <c r="H58" t="s">
        <v>2882</v>
      </c>
      <c r="I58" t="s">
        <v>72</v>
      </c>
      <c r="J58" t="s">
        <v>2880</v>
      </c>
      <c r="K58" t="s">
        <v>2881</v>
      </c>
    </row>
    <row r="59" spans="2:11">
      <c r="B59" t="str">
        <f>CONCATENATE(SISTEMAS!A59)</f>
        <v/>
      </c>
      <c r="C59" t="s">
        <v>2923</v>
      </c>
      <c r="D59" t="s">
        <v>156</v>
      </c>
      <c r="E59" t="s">
        <v>156</v>
      </c>
      <c r="F59" t="s">
        <v>156</v>
      </c>
      <c r="G59" t="s">
        <v>156</v>
      </c>
      <c r="H59" t="s">
        <v>2882</v>
      </c>
      <c r="I59" t="s">
        <v>72</v>
      </c>
      <c r="J59" t="s">
        <v>2880</v>
      </c>
      <c r="K59" t="s">
        <v>2881</v>
      </c>
    </row>
    <row r="60" spans="2:11">
      <c r="B60" t="str">
        <f>CONCATENATE(SISTEMAS!A60)</f>
        <v/>
      </c>
      <c r="C60" t="s">
        <v>2924</v>
      </c>
      <c r="D60" t="s">
        <v>156</v>
      </c>
      <c r="E60" t="s">
        <v>156</v>
      </c>
      <c r="F60" t="s">
        <v>156</v>
      </c>
      <c r="G60" t="s">
        <v>156</v>
      </c>
      <c r="H60" t="s">
        <v>2882</v>
      </c>
      <c r="I60" t="s">
        <v>72</v>
      </c>
      <c r="J60" t="s">
        <v>2880</v>
      </c>
      <c r="K60" t="s">
        <v>2881</v>
      </c>
    </row>
    <row r="61" spans="2:11">
      <c r="B61" t="str">
        <f>CONCATENATE(SISTEMAS!A61)</f>
        <v/>
      </c>
      <c r="C61" t="s">
        <v>2925</v>
      </c>
      <c r="D61" t="s">
        <v>156</v>
      </c>
      <c r="E61" t="s">
        <v>156</v>
      </c>
      <c r="F61" t="s">
        <v>156</v>
      </c>
      <c r="G61" t="s">
        <v>156</v>
      </c>
      <c r="H61" t="s">
        <v>2882</v>
      </c>
      <c r="I61" t="s">
        <v>72</v>
      </c>
      <c r="J61" t="s">
        <v>2880</v>
      </c>
      <c r="K61" t="s">
        <v>2881</v>
      </c>
    </row>
    <row r="62" spans="2:11">
      <c r="B62" t="str">
        <f>CONCATENATE(SISTEMAS!A62)</f>
        <v/>
      </c>
      <c r="C62" t="s">
        <v>2926</v>
      </c>
      <c r="D62" t="s">
        <v>156</v>
      </c>
      <c r="E62" t="s">
        <v>156</v>
      </c>
      <c r="F62" t="s">
        <v>156</v>
      </c>
      <c r="G62" t="s">
        <v>156</v>
      </c>
      <c r="H62" t="s">
        <v>2882</v>
      </c>
      <c r="I62" t="s">
        <v>72</v>
      </c>
      <c r="J62" t="s">
        <v>2880</v>
      </c>
      <c r="K62" t="s">
        <v>2881</v>
      </c>
    </row>
    <row r="63" spans="2:11">
      <c r="B63" t="str">
        <f>CONCATENATE(SISTEMAS!A63)</f>
        <v/>
      </c>
      <c r="C63" t="s">
        <v>2927</v>
      </c>
      <c r="D63" t="s">
        <v>156</v>
      </c>
      <c r="E63" t="s">
        <v>156</v>
      </c>
      <c r="F63" t="s">
        <v>156</v>
      </c>
      <c r="G63" t="s">
        <v>156</v>
      </c>
      <c r="H63" t="s">
        <v>2882</v>
      </c>
      <c r="I63" t="s">
        <v>72</v>
      </c>
      <c r="J63" t="s">
        <v>2880</v>
      </c>
      <c r="K63" t="s">
        <v>2881</v>
      </c>
    </row>
    <row r="64" spans="2:11">
      <c r="B64" t="str">
        <f>CONCATENATE(SISTEMAS!A64)</f>
        <v/>
      </c>
      <c r="C64" t="s">
        <v>2928</v>
      </c>
      <c r="D64" t="s">
        <v>156</v>
      </c>
      <c r="E64" t="s">
        <v>156</v>
      </c>
      <c r="F64" t="s">
        <v>156</v>
      </c>
      <c r="G64" t="s">
        <v>156</v>
      </c>
      <c r="H64" t="s">
        <v>2882</v>
      </c>
      <c r="I64" t="s">
        <v>72</v>
      </c>
      <c r="J64" t="s">
        <v>2880</v>
      </c>
      <c r="K64" t="s">
        <v>2881</v>
      </c>
    </row>
    <row r="65" spans="2:11">
      <c r="B65" t="str">
        <f>CONCATENATE(SISTEMAS!A65)</f>
        <v/>
      </c>
      <c r="C65" t="s">
        <v>2929</v>
      </c>
      <c r="D65" t="s">
        <v>156</v>
      </c>
      <c r="E65" t="s">
        <v>156</v>
      </c>
      <c r="F65" t="s">
        <v>156</v>
      </c>
      <c r="G65" t="s">
        <v>156</v>
      </c>
      <c r="H65" t="s">
        <v>2882</v>
      </c>
      <c r="I65" t="s">
        <v>72</v>
      </c>
      <c r="J65" t="s">
        <v>2880</v>
      </c>
      <c r="K65" t="s">
        <v>2881</v>
      </c>
    </row>
    <row r="66" spans="2:8">
      <c r="B66" t="str">
        <f>CONCATENATE(SISTEMAS!A66,CREDITO!A163,VENTAS!A9,COBRANZA!A57,CONTABILIDAD!A5,AUDITORIA!A105)</f>
        <v>COBRANZA</v>
      </c>
      <c r="C66" t="s">
        <v>1407</v>
      </c>
      <c r="D66" t="s">
        <v>1407</v>
      </c>
      <c r="E66" t="s">
        <v>1408</v>
      </c>
      <c r="F66" t="s">
        <v>85</v>
      </c>
      <c r="G66" t="s">
        <v>1409</v>
      </c>
      <c r="H66" t="s">
        <v>1410</v>
      </c>
    </row>
    <row r="67" spans="2:9">
      <c r="B67" t="str">
        <f>CONCATENATE(SISTEMAS!A67,ALMACEN!A114,CREDITO!A164,VENTAS!A8,AUDITORIA!A104)</f>
        <v>VENTAS</v>
      </c>
      <c r="C67" t="s">
        <v>423</v>
      </c>
      <c r="D67" t="s">
        <v>423</v>
      </c>
      <c r="E67" t="s">
        <v>424</v>
      </c>
      <c r="F67" t="s">
        <v>85</v>
      </c>
      <c r="G67" t="s">
        <v>425</v>
      </c>
      <c r="H67" t="s">
        <v>426</v>
      </c>
      <c r="I67" t="s">
        <v>54</v>
      </c>
    </row>
    <row r="68" spans="1:16">
      <c r="A68" t="s">
        <v>2882</v>
      </c>
      <c r="B68" t="str">
        <f>CONCATENATE(SISTEMAS!A68)</f>
        <v>SISTEMAS</v>
      </c>
      <c r="C68" t="s">
        <v>2930</v>
      </c>
      <c r="D68" t="s">
        <v>2930</v>
      </c>
      <c r="E68" t="s">
        <v>2931</v>
      </c>
      <c r="F68" t="s">
        <v>17</v>
      </c>
      <c r="G68" t="s">
        <v>2932</v>
      </c>
      <c r="H68" t="s">
        <v>2882</v>
      </c>
      <c r="I68" t="s">
        <v>54</v>
      </c>
      <c r="J68" t="s">
        <v>2880</v>
      </c>
      <c r="K68" t="s">
        <v>2881</v>
      </c>
      <c r="O68" t="str">
        <f>CONCATENATE("Acceso: ",D68,"~Menu: ",E68,"~Perfil: ",K68,"~Usuario: ",J68,"~ClaveAccion: ",G68,"~TipoAccion: ",F68,"~Riesgo: ",I68)</f>
        <v>Acceso: Herramienta.DM0329DepuracionSeguros~Menu: Herramientas|Eliminar validacion precio~Perfil: ADMIN_MAVI~Usuario: MAVI00002~ClaveAccion: DM0329hIVentaExcluyeValidacionPrecioFrm.frm~TipoAccion: Formas~Riesgo: NULO</v>
      </c>
      <c r="P68" t="str">
        <f>CONCATENATE("('",B68,"','",C68,"','",D68,"','",E68,"','",F68,"','",G68,"','",H68,"','",I68,"','",J68,"','",K68,"','",L68,"','",M68,"'),")</f>
        <v>('SISTEMAS','Herramienta.DM0329DepuracionSeguros','Herramienta.DM0329DepuracionSeguros','Herramientas|Eliminar validacion precio','Formas','DM0329hIVentaExcluyeValidacionPrecioFrm.frm','SISTEMAS','NULO','MAVI00002','ADMIN_MAVI','',''),</v>
      </c>
    </row>
    <row r="69" spans="2:16">
      <c r="B69" t="str">
        <f>CONCATENATE(SISTEMAS!A69)</f>
        <v/>
      </c>
      <c r="C69" t="s">
        <v>2933</v>
      </c>
      <c r="D69" t="s">
        <v>2933</v>
      </c>
      <c r="E69" t="s">
        <v>2934</v>
      </c>
      <c r="F69" t="s">
        <v>85</v>
      </c>
      <c r="G69" t="s">
        <v>2935</v>
      </c>
      <c r="H69" t="s">
        <v>2882</v>
      </c>
      <c r="I69" t="s">
        <v>72</v>
      </c>
      <c r="J69" t="s">
        <v>2880</v>
      </c>
      <c r="K69" t="s">
        <v>2881</v>
      </c>
      <c r="P69" t="str">
        <f>CONCATENATE("('",B69,"','",C69,"','",D69,"','",E69,"','",F69,"','",G69,"','",H69,"','",I69,"','",J69,"','",K69,"','",L69,"','",M69,"'),")</f>
        <v>('','Herramienta.ACD00029LimpiezaCorreo','Herramienta.ACD00029LimpiezaCorreo','Herramientas|Limpieza de Correos','Expresion','../3100Capacitacion/PlugIns\LimpiezaCorreo\ManejoLimpiezaCorreos.exe','SISTEMAS','SIN USO','MAVI00002','ADMIN_MAVI','',''),</v>
      </c>
    </row>
    <row r="70" spans="2:11">
      <c r="B70" t="str">
        <f>CONCATENATE(SISTEMAS!A70)</f>
        <v/>
      </c>
      <c r="C70" t="s">
        <v>2936</v>
      </c>
      <c r="D70" t="s">
        <v>156</v>
      </c>
      <c r="E70" t="s">
        <v>156</v>
      </c>
      <c r="F70" t="s">
        <v>156</v>
      </c>
      <c r="G70" t="s">
        <v>156</v>
      </c>
      <c r="H70" t="s">
        <v>2882</v>
      </c>
      <c r="I70" t="s">
        <v>72</v>
      </c>
      <c r="J70" t="s">
        <v>2880</v>
      </c>
      <c r="K70" t="s">
        <v>2881</v>
      </c>
    </row>
    <row r="71" spans="2:9">
      <c r="B71" t="str">
        <f>CONCATENATE(ALMACEN!A116,SISTEMAS!A71)</f>
        <v>ALMACEN</v>
      </c>
      <c r="C71" t="s">
        <v>430</v>
      </c>
      <c r="D71" t="s">
        <v>156</v>
      </c>
      <c r="E71" t="s">
        <v>156</v>
      </c>
      <c r="F71" t="s">
        <v>156</v>
      </c>
      <c r="G71" t="s">
        <v>156</v>
      </c>
      <c r="H71" t="s">
        <v>112</v>
      </c>
      <c r="I71" t="s">
        <v>72</v>
      </c>
    </row>
    <row r="72" spans="2:11">
      <c r="B72" t="str">
        <f>CONCATENATE(SISTEMAS!A72)</f>
        <v/>
      </c>
      <c r="C72" t="s">
        <v>2937</v>
      </c>
      <c r="D72" t="s">
        <v>156</v>
      </c>
      <c r="E72" t="s">
        <v>156</v>
      </c>
      <c r="F72" t="s">
        <v>156</v>
      </c>
      <c r="G72" t="s">
        <v>156</v>
      </c>
      <c r="H72" t="s">
        <v>2882</v>
      </c>
      <c r="I72" t="s">
        <v>72</v>
      </c>
      <c r="J72" t="s">
        <v>2880</v>
      </c>
      <c r="K72" t="s">
        <v>2881</v>
      </c>
    </row>
    <row r="73" spans="2:11">
      <c r="B73" t="str">
        <f>CONCATENATE(SISTEMAS!A73)</f>
        <v/>
      </c>
      <c r="C73" t="s">
        <v>2938</v>
      </c>
      <c r="D73" t="s">
        <v>156</v>
      </c>
      <c r="E73" t="s">
        <v>156</v>
      </c>
      <c r="F73" t="s">
        <v>156</v>
      </c>
      <c r="G73" t="s">
        <v>156</v>
      </c>
      <c r="H73" t="s">
        <v>2882</v>
      </c>
      <c r="I73" t="s">
        <v>72</v>
      </c>
      <c r="J73" t="s">
        <v>2880</v>
      </c>
      <c r="K73" t="s">
        <v>2881</v>
      </c>
    </row>
    <row r="74" spans="2:11">
      <c r="B74" t="str">
        <f>CONCATENATE(SISTEMAS!A74)</f>
        <v/>
      </c>
      <c r="C74" t="s">
        <v>2939</v>
      </c>
      <c r="D74" t="s">
        <v>156</v>
      </c>
      <c r="E74" t="s">
        <v>156</v>
      </c>
      <c r="F74" t="s">
        <v>156</v>
      </c>
      <c r="G74" t="s">
        <v>156</v>
      </c>
      <c r="H74" t="s">
        <v>2882</v>
      </c>
      <c r="I74" t="s">
        <v>72</v>
      </c>
      <c r="J74" t="s">
        <v>2880</v>
      </c>
      <c r="K74" t="s">
        <v>2881</v>
      </c>
    </row>
    <row r="75" spans="2:12">
      <c r="B75" t="str">
        <f>CONCATENATE(SISTEMAS!A75)</f>
        <v/>
      </c>
      <c r="C75" t="s">
        <v>2940</v>
      </c>
      <c r="D75" t="s">
        <v>156</v>
      </c>
      <c r="E75" t="s">
        <v>156</v>
      </c>
      <c r="F75" t="s">
        <v>156</v>
      </c>
      <c r="G75" t="s">
        <v>156</v>
      </c>
      <c r="H75" t="s">
        <v>2882</v>
      </c>
      <c r="I75" t="s">
        <v>72</v>
      </c>
      <c r="J75" t="s">
        <v>2880</v>
      </c>
      <c r="K75" t="s">
        <v>2881</v>
      </c>
      <c r="L75" t="s">
        <v>2909</v>
      </c>
    </row>
    <row r="76" spans="2:11">
      <c r="B76" t="str">
        <f>CONCATENATE(SISTEMAS!A76)</f>
        <v/>
      </c>
      <c r="C76" t="s">
        <v>2941</v>
      </c>
      <c r="D76" t="s">
        <v>156</v>
      </c>
      <c r="E76" t="s">
        <v>156</v>
      </c>
      <c r="F76" t="s">
        <v>156</v>
      </c>
      <c r="G76" t="s">
        <v>156</v>
      </c>
      <c r="H76" t="s">
        <v>2882</v>
      </c>
      <c r="I76" t="s">
        <v>72</v>
      </c>
      <c r="J76" t="s">
        <v>2880</v>
      </c>
      <c r="K76" t="s">
        <v>2881</v>
      </c>
    </row>
    <row r="77" spans="2:11">
      <c r="B77" t="str">
        <f>CONCATENATE(SISTEMAS!A77)</f>
        <v/>
      </c>
      <c r="C77" t="s">
        <v>2942</v>
      </c>
      <c r="D77" t="s">
        <v>156</v>
      </c>
      <c r="E77" t="s">
        <v>156</v>
      </c>
      <c r="F77" t="s">
        <v>156</v>
      </c>
      <c r="G77" t="s">
        <v>156</v>
      </c>
      <c r="H77" t="s">
        <v>2882</v>
      </c>
      <c r="I77" t="s">
        <v>72</v>
      </c>
      <c r="J77" t="s">
        <v>2880</v>
      </c>
      <c r="K77" t="s">
        <v>2881</v>
      </c>
    </row>
    <row r="78" spans="2:11">
      <c r="B78" t="str">
        <f>CONCATENATE(SISTEMAS!A78)</f>
        <v/>
      </c>
      <c r="C78" t="s">
        <v>2943</v>
      </c>
      <c r="D78" t="s">
        <v>156</v>
      </c>
      <c r="E78" t="s">
        <v>156</v>
      </c>
      <c r="F78" t="s">
        <v>156</v>
      </c>
      <c r="G78" t="s">
        <v>156</v>
      </c>
      <c r="H78" t="s">
        <v>2882</v>
      </c>
      <c r="I78" t="s">
        <v>72</v>
      </c>
      <c r="J78" t="s">
        <v>2880</v>
      </c>
      <c r="K78" t="s">
        <v>2881</v>
      </c>
    </row>
    <row r="79" spans="2:11">
      <c r="B79" t="str">
        <f>CONCATENATE(SISTEMAS!A79)</f>
        <v/>
      </c>
      <c r="C79" t="s">
        <v>2944</v>
      </c>
      <c r="D79" t="s">
        <v>156</v>
      </c>
      <c r="E79" t="s">
        <v>156</v>
      </c>
      <c r="F79" t="s">
        <v>156</v>
      </c>
      <c r="G79" t="s">
        <v>156</v>
      </c>
      <c r="H79" t="s">
        <v>2882</v>
      </c>
      <c r="I79" t="s">
        <v>72</v>
      </c>
      <c r="J79" t="s">
        <v>2880</v>
      </c>
      <c r="K79" t="s">
        <v>2881</v>
      </c>
    </row>
    <row r="80" spans="2:11">
      <c r="B80" t="str">
        <f>CONCATENATE(SISTEMAS!A80)</f>
        <v/>
      </c>
      <c r="C80" t="s">
        <v>2945</v>
      </c>
      <c r="D80" t="s">
        <v>156</v>
      </c>
      <c r="E80" t="s">
        <v>156</v>
      </c>
      <c r="F80" t="s">
        <v>156</v>
      </c>
      <c r="G80" t="s">
        <v>156</v>
      </c>
      <c r="H80" t="s">
        <v>2882</v>
      </c>
      <c r="I80" t="s">
        <v>72</v>
      </c>
      <c r="J80" t="s">
        <v>2880</v>
      </c>
      <c r="K80" t="s">
        <v>2881</v>
      </c>
    </row>
    <row r="81" spans="2:11">
      <c r="B81" t="str">
        <f>CONCATENATE(SISTEMAS!A81)</f>
        <v/>
      </c>
      <c r="C81" t="s">
        <v>2946</v>
      </c>
      <c r="D81" t="s">
        <v>156</v>
      </c>
      <c r="E81" t="s">
        <v>156</v>
      </c>
      <c r="F81" t="s">
        <v>156</v>
      </c>
      <c r="G81" t="s">
        <v>156</v>
      </c>
      <c r="H81" t="s">
        <v>2882</v>
      </c>
      <c r="I81" t="s">
        <v>72</v>
      </c>
      <c r="J81" t="s">
        <v>2880</v>
      </c>
      <c r="K81" t="s">
        <v>2881</v>
      </c>
    </row>
    <row r="82" spans="2:11">
      <c r="B82" t="str">
        <f>CONCATENATE(SISTEMAS!A82)</f>
        <v/>
      </c>
      <c r="C82" t="s">
        <v>2947</v>
      </c>
      <c r="D82" t="s">
        <v>156</v>
      </c>
      <c r="E82" t="s">
        <v>156</v>
      </c>
      <c r="F82" t="s">
        <v>156</v>
      </c>
      <c r="G82" t="s">
        <v>156</v>
      </c>
      <c r="H82" t="s">
        <v>2882</v>
      </c>
      <c r="I82" t="s">
        <v>72</v>
      </c>
      <c r="J82" t="s">
        <v>2880</v>
      </c>
      <c r="K82" t="s">
        <v>2881</v>
      </c>
    </row>
    <row r="83" spans="2:11">
      <c r="B83" t="str">
        <f>CONCATENATE(SISTEMAS!A83)</f>
        <v/>
      </c>
      <c r="C83" t="s">
        <v>2948</v>
      </c>
      <c r="D83" t="s">
        <v>156</v>
      </c>
      <c r="E83" t="s">
        <v>156</v>
      </c>
      <c r="F83" t="s">
        <v>156</v>
      </c>
      <c r="G83" t="s">
        <v>156</v>
      </c>
      <c r="H83" t="s">
        <v>2882</v>
      </c>
      <c r="I83" t="s">
        <v>72</v>
      </c>
      <c r="J83" t="s">
        <v>2880</v>
      </c>
      <c r="K83" t="s">
        <v>2881</v>
      </c>
    </row>
    <row r="84" spans="2:11">
      <c r="B84" t="str">
        <f>CONCATENATE(SISTEMAS!A84)</f>
        <v/>
      </c>
      <c r="C84" t="s">
        <v>2949</v>
      </c>
      <c r="D84" t="s">
        <v>156</v>
      </c>
      <c r="E84" t="s">
        <v>156</v>
      </c>
      <c r="F84" t="s">
        <v>156</v>
      </c>
      <c r="G84" t="s">
        <v>156</v>
      </c>
      <c r="H84" t="s">
        <v>2882</v>
      </c>
      <c r="I84" t="s">
        <v>72</v>
      </c>
      <c r="J84" t="s">
        <v>2880</v>
      </c>
      <c r="K84" t="s">
        <v>2881</v>
      </c>
    </row>
    <row r="85" spans="2:11">
      <c r="B85" t="str">
        <f>CONCATENATE(SISTEMAS!A85)</f>
        <v/>
      </c>
      <c r="C85" t="s">
        <v>2950</v>
      </c>
      <c r="D85" t="s">
        <v>156</v>
      </c>
      <c r="E85" t="s">
        <v>156</v>
      </c>
      <c r="F85" t="s">
        <v>156</v>
      </c>
      <c r="G85" t="s">
        <v>156</v>
      </c>
      <c r="H85" t="s">
        <v>2882</v>
      </c>
      <c r="I85" t="s">
        <v>72</v>
      </c>
      <c r="J85" t="s">
        <v>2880</v>
      </c>
      <c r="K85" t="s">
        <v>2881</v>
      </c>
    </row>
    <row r="86" spans="2:11">
      <c r="B86" t="str">
        <f>CONCATENATE(SISTEMAS!A86)</f>
        <v/>
      </c>
      <c r="C86" t="s">
        <v>2951</v>
      </c>
      <c r="D86" t="s">
        <v>156</v>
      </c>
      <c r="E86" t="s">
        <v>156</v>
      </c>
      <c r="F86" t="s">
        <v>156</v>
      </c>
      <c r="G86" t="s">
        <v>156</v>
      </c>
      <c r="H86" t="s">
        <v>2882</v>
      </c>
      <c r="I86" t="s">
        <v>72</v>
      </c>
      <c r="J86" t="s">
        <v>2880</v>
      </c>
      <c r="K86" t="s">
        <v>2881</v>
      </c>
    </row>
    <row r="87" spans="2:11">
      <c r="B87" t="str">
        <f>CONCATENATE(SISTEMAS!A87)</f>
        <v/>
      </c>
      <c r="C87" t="s">
        <v>2952</v>
      </c>
      <c r="D87" t="s">
        <v>156</v>
      </c>
      <c r="E87" t="s">
        <v>156</v>
      </c>
      <c r="F87" t="s">
        <v>156</v>
      </c>
      <c r="G87" t="s">
        <v>156</v>
      </c>
      <c r="H87" t="s">
        <v>2882</v>
      </c>
      <c r="I87" t="s">
        <v>72</v>
      </c>
      <c r="J87" t="s">
        <v>2880</v>
      </c>
      <c r="K87" t="s">
        <v>2881</v>
      </c>
    </row>
    <row r="88" spans="2:11">
      <c r="B88" t="str">
        <f>CONCATENATE(SISTEMAS!A88)</f>
        <v/>
      </c>
      <c r="C88" t="s">
        <v>2953</v>
      </c>
      <c r="D88" t="s">
        <v>156</v>
      </c>
      <c r="E88" t="s">
        <v>156</v>
      </c>
      <c r="F88" t="s">
        <v>156</v>
      </c>
      <c r="G88" t="s">
        <v>156</v>
      </c>
      <c r="H88" t="s">
        <v>2882</v>
      </c>
      <c r="I88" t="s">
        <v>72</v>
      </c>
      <c r="J88" t="s">
        <v>2880</v>
      </c>
      <c r="K88" t="s">
        <v>2881</v>
      </c>
    </row>
    <row r="89" spans="2:11">
      <c r="B89" t="str">
        <f>CONCATENATE(SISTEMAS!A89)</f>
        <v/>
      </c>
      <c r="C89" t="s">
        <v>2954</v>
      </c>
      <c r="D89" t="s">
        <v>156</v>
      </c>
      <c r="E89" t="s">
        <v>156</v>
      </c>
      <c r="F89" t="s">
        <v>156</v>
      </c>
      <c r="G89" t="s">
        <v>156</v>
      </c>
      <c r="H89" t="s">
        <v>2882</v>
      </c>
      <c r="I89" t="s">
        <v>72</v>
      </c>
      <c r="J89" t="s">
        <v>2880</v>
      </c>
      <c r="K89" t="s">
        <v>2881</v>
      </c>
    </row>
    <row r="90" spans="2:11">
      <c r="B90" t="str">
        <f>CONCATENATE(SISTEMAS!A90)</f>
        <v/>
      </c>
      <c r="C90" t="s">
        <v>2955</v>
      </c>
      <c r="D90" t="s">
        <v>156</v>
      </c>
      <c r="E90" t="s">
        <v>156</v>
      </c>
      <c r="F90" t="s">
        <v>156</v>
      </c>
      <c r="G90" t="s">
        <v>156</v>
      </c>
      <c r="H90" t="s">
        <v>2882</v>
      </c>
      <c r="I90" t="s">
        <v>72</v>
      </c>
      <c r="J90" t="s">
        <v>2880</v>
      </c>
      <c r="K90" t="s">
        <v>2881</v>
      </c>
    </row>
    <row r="91" spans="2:11">
      <c r="B91" t="str">
        <f>CONCATENATE(SISTEMAS!A91)</f>
        <v/>
      </c>
      <c r="C91" t="s">
        <v>2956</v>
      </c>
      <c r="D91" t="s">
        <v>156</v>
      </c>
      <c r="E91" t="s">
        <v>156</v>
      </c>
      <c r="F91" t="s">
        <v>156</v>
      </c>
      <c r="G91" t="s">
        <v>156</v>
      </c>
      <c r="H91" t="s">
        <v>2882</v>
      </c>
      <c r="I91" t="s">
        <v>72</v>
      </c>
      <c r="J91" t="s">
        <v>2880</v>
      </c>
      <c r="K91" t="s">
        <v>2881</v>
      </c>
    </row>
    <row r="92" spans="2:11">
      <c r="B92" t="str">
        <f>CONCATENATE(SISTEMAS!A92)</f>
        <v/>
      </c>
      <c r="C92" t="s">
        <v>2957</v>
      </c>
      <c r="D92" t="s">
        <v>156</v>
      </c>
      <c r="E92" t="s">
        <v>156</v>
      </c>
      <c r="F92" t="s">
        <v>156</v>
      </c>
      <c r="G92" t="s">
        <v>156</v>
      </c>
      <c r="H92" t="s">
        <v>2882</v>
      </c>
      <c r="I92" t="s">
        <v>72</v>
      </c>
      <c r="J92" t="s">
        <v>2880</v>
      </c>
      <c r="K92" t="s">
        <v>2881</v>
      </c>
    </row>
    <row r="93" spans="2:11">
      <c r="B93" t="str">
        <f>CONCATENATE(SISTEMAS!A93)</f>
        <v/>
      </c>
      <c r="C93" t="s">
        <v>2958</v>
      </c>
      <c r="D93" t="s">
        <v>156</v>
      </c>
      <c r="E93" t="s">
        <v>156</v>
      </c>
      <c r="F93" t="s">
        <v>156</v>
      </c>
      <c r="G93" t="s">
        <v>156</v>
      </c>
      <c r="H93" t="s">
        <v>2882</v>
      </c>
      <c r="I93" t="s">
        <v>72</v>
      </c>
      <c r="J93" t="s">
        <v>2880</v>
      </c>
      <c r="K93" t="s">
        <v>2881</v>
      </c>
    </row>
    <row r="94" spans="2:11">
      <c r="B94" t="str">
        <f>CONCATENATE(SISTEMAS!A94)</f>
        <v/>
      </c>
      <c r="C94" t="s">
        <v>2959</v>
      </c>
      <c r="D94" t="s">
        <v>156</v>
      </c>
      <c r="E94" t="s">
        <v>156</v>
      </c>
      <c r="F94" t="s">
        <v>156</v>
      </c>
      <c r="G94" t="s">
        <v>156</v>
      </c>
      <c r="H94" t="s">
        <v>2882</v>
      </c>
      <c r="I94" t="s">
        <v>72</v>
      </c>
      <c r="J94" t="s">
        <v>2880</v>
      </c>
      <c r="K94" t="s">
        <v>2881</v>
      </c>
    </row>
    <row r="95" spans="1:12">
      <c r="A95" t="s">
        <v>2882</v>
      </c>
      <c r="B95" t="str">
        <f>CONCATENATE(SISTEMAS!A95)</f>
        <v>SISTEMAS</v>
      </c>
      <c r="C95" t="s">
        <v>2960</v>
      </c>
      <c r="D95" t="s">
        <v>156</v>
      </c>
      <c r="E95" t="s">
        <v>156</v>
      </c>
      <c r="F95" t="s">
        <v>156</v>
      </c>
      <c r="G95" t="s">
        <v>156</v>
      </c>
      <c r="H95" t="s">
        <v>2882</v>
      </c>
      <c r="I95" t="s">
        <v>72</v>
      </c>
      <c r="J95" t="s">
        <v>2880</v>
      </c>
      <c r="K95" t="s">
        <v>2881</v>
      </c>
      <c r="L95" t="s">
        <v>2961</v>
      </c>
    </row>
    <row r="96" spans="2:9">
      <c r="B96" t="str">
        <f>CONCATENATE(VENTAS!A2,AUDITORIA!A102,SISTEMAS!A96)</f>
        <v>VENTAS</v>
      </c>
      <c r="C96" t="s">
        <v>1650</v>
      </c>
      <c r="D96" t="s">
        <v>156</v>
      </c>
      <c r="E96" t="s">
        <v>156</v>
      </c>
      <c r="F96" t="s">
        <v>156</v>
      </c>
      <c r="G96" t="s">
        <v>156</v>
      </c>
      <c r="H96" t="s">
        <v>1651</v>
      </c>
      <c r="I96" t="s">
        <v>72</v>
      </c>
    </row>
    <row r="97" spans="2:11">
      <c r="B97" t="str">
        <f>CONCATENATE(SISTEMAS!A97)</f>
        <v/>
      </c>
      <c r="C97" t="s">
        <v>2962</v>
      </c>
      <c r="D97" t="s">
        <v>156</v>
      </c>
      <c r="E97" t="s">
        <v>156</v>
      </c>
      <c r="F97" t="s">
        <v>156</v>
      </c>
      <c r="G97" t="s">
        <v>156</v>
      </c>
      <c r="H97" t="s">
        <v>2882</v>
      </c>
      <c r="I97" t="s">
        <v>72</v>
      </c>
      <c r="J97" t="s">
        <v>2880</v>
      </c>
      <c r="K97" t="s">
        <v>2881</v>
      </c>
    </row>
    <row r="98" spans="2:11">
      <c r="B98" t="str">
        <f>CONCATENATE(SISTEMAS!A98)</f>
        <v/>
      </c>
      <c r="C98" t="s">
        <v>2963</v>
      </c>
      <c r="D98" t="s">
        <v>156</v>
      </c>
      <c r="E98" t="s">
        <v>156</v>
      </c>
      <c r="F98" t="s">
        <v>156</v>
      </c>
      <c r="G98" t="s">
        <v>156</v>
      </c>
      <c r="H98" t="s">
        <v>2882</v>
      </c>
      <c r="I98" t="s">
        <v>72</v>
      </c>
      <c r="J98" t="s">
        <v>2880</v>
      </c>
      <c r="K98" t="s">
        <v>2881</v>
      </c>
    </row>
    <row r="99" spans="2:11">
      <c r="B99" t="str">
        <f>CONCATENATE(SISTEMAS!A99)</f>
        <v/>
      </c>
      <c r="C99" t="s">
        <v>2964</v>
      </c>
      <c r="D99" t="s">
        <v>156</v>
      </c>
      <c r="E99" t="s">
        <v>156</v>
      </c>
      <c r="F99" t="s">
        <v>156</v>
      </c>
      <c r="G99" t="s">
        <v>156</v>
      </c>
      <c r="H99" t="s">
        <v>2882</v>
      </c>
      <c r="I99" t="s">
        <v>72</v>
      </c>
      <c r="J99" t="s">
        <v>2880</v>
      </c>
      <c r="K99" t="s">
        <v>2881</v>
      </c>
    </row>
    <row r="100" spans="2:11">
      <c r="B100" t="str">
        <f>CONCATENATE(SISTEMAS!A100)</f>
        <v/>
      </c>
      <c r="C100" t="s">
        <v>2965</v>
      </c>
      <c r="D100" t="s">
        <v>156</v>
      </c>
      <c r="E100" t="s">
        <v>156</v>
      </c>
      <c r="F100" t="s">
        <v>156</v>
      </c>
      <c r="G100" t="s">
        <v>156</v>
      </c>
      <c r="H100" t="s">
        <v>2882</v>
      </c>
      <c r="I100" t="s">
        <v>72</v>
      </c>
      <c r="J100" t="s">
        <v>2880</v>
      </c>
      <c r="K100" t="s">
        <v>2881</v>
      </c>
    </row>
    <row r="101" spans="2:11">
      <c r="B101" t="str">
        <f>CONCATENATE(SISTEMAS!A101)</f>
        <v/>
      </c>
      <c r="C101" t="s">
        <v>2966</v>
      </c>
      <c r="D101" t="s">
        <v>156</v>
      </c>
      <c r="E101" t="s">
        <v>156</v>
      </c>
      <c r="F101" t="s">
        <v>156</v>
      </c>
      <c r="G101" t="s">
        <v>156</v>
      </c>
      <c r="H101" t="s">
        <v>2882</v>
      </c>
      <c r="I101" t="s">
        <v>72</v>
      </c>
      <c r="J101" t="s">
        <v>2880</v>
      </c>
      <c r="K101" t="s">
        <v>2881</v>
      </c>
    </row>
    <row r="102" spans="2:11">
      <c r="B102" t="str">
        <f>CONCATENATE(SISTEMAS!A102)</f>
        <v/>
      </c>
      <c r="C102" t="s">
        <v>2967</v>
      </c>
      <c r="D102" t="s">
        <v>156</v>
      </c>
      <c r="E102" t="s">
        <v>156</v>
      </c>
      <c r="F102" t="s">
        <v>156</v>
      </c>
      <c r="G102" t="s">
        <v>156</v>
      </c>
      <c r="H102" t="s">
        <v>2882</v>
      </c>
      <c r="I102" t="s">
        <v>72</v>
      </c>
      <c r="J102" t="s">
        <v>2880</v>
      </c>
      <c r="K102" t="s">
        <v>2881</v>
      </c>
    </row>
    <row r="103" spans="2:11">
      <c r="B103" t="str">
        <f>CONCATENATE(SISTEMAS!A103)</f>
        <v/>
      </c>
      <c r="C103" t="s">
        <v>2968</v>
      </c>
      <c r="D103" t="s">
        <v>156</v>
      </c>
      <c r="E103" t="s">
        <v>156</v>
      </c>
      <c r="F103" t="s">
        <v>156</v>
      </c>
      <c r="G103" t="s">
        <v>156</v>
      </c>
      <c r="H103" t="s">
        <v>2882</v>
      </c>
      <c r="I103" t="s">
        <v>72</v>
      </c>
      <c r="J103" t="s">
        <v>2880</v>
      </c>
      <c r="K103" t="s">
        <v>2881</v>
      </c>
    </row>
    <row r="104" spans="2:11">
      <c r="B104" t="str">
        <f>CONCATENATE(SISTEMAS!A104)</f>
        <v/>
      </c>
      <c r="C104" t="s">
        <v>2969</v>
      </c>
      <c r="D104" t="s">
        <v>156</v>
      </c>
      <c r="E104" t="s">
        <v>156</v>
      </c>
      <c r="F104" t="s">
        <v>156</v>
      </c>
      <c r="G104" t="s">
        <v>156</v>
      </c>
      <c r="H104" t="s">
        <v>2882</v>
      </c>
      <c r="I104" t="s">
        <v>72</v>
      </c>
      <c r="J104" t="s">
        <v>2880</v>
      </c>
      <c r="K104" t="s">
        <v>2881</v>
      </c>
    </row>
    <row r="105" spans="2:11">
      <c r="B105" t="str">
        <f>CONCATENATE(SISTEMAS!A105)</f>
        <v/>
      </c>
      <c r="C105" t="s">
        <v>2970</v>
      </c>
      <c r="D105" t="s">
        <v>156</v>
      </c>
      <c r="E105" t="s">
        <v>156</v>
      </c>
      <c r="F105" t="s">
        <v>156</v>
      </c>
      <c r="G105" t="s">
        <v>156</v>
      </c>
      <c r="H105" t="s">
        <v>2882</v>
      </c>
      <c r="I105" t="s">
        <v>72</v>
      </c>
      <c r="J105" t="s">
        <v>2880</v>
      </c>
      <c r="K105" t="s">
        <v>2881</v>
      </c>
    </row>
    <row r="106" customFormat="1" spans="2:8">
      <c r="B106" t="str">
        <f>CONCATENATE(CREDITO!A169,SISTEMAS!A106)</f>
        <v>CREDITO</v>
      </c>
      <c r="C106" t="s">
        <v>1424</v>
      </c>
      <c r="D106" t="s">
        <v>1425</v>
      </c>
      <c r="E106" t="s">
        <v>1426</v>
      </c>
      <c r="F106" t="s">
        <v>17</v>
      </c>
      <c r="G106" t="s">
        <v>1427</v>
      </c>
      <c r="H106" t="s">
        <v>987</v>
      </c>
    </row>
    <row r="107" customFormat="1" spans="2:8">
      <c r="B107" t="str">
        <f>CONCATENATE(CREDITO!A170,SISTEMAS!A107)</f>
        <v>CREDITO</v>
      </c>
      <c r="C107" t="s">
        <v>1424</v>
      </c>
      <c r="D107" t="s">
        <v>1428</v>
      </c>
      <c r="E107" t="s">
        <v>1429</v>
      </c>
      <c r="F107" t="s">
        <v>17</v>
      </c>
      <c r="G107" t="s">
        <v>1430</v>
      </c>
      <c r="H107" t="s">
        <v>987</v>
      </c>
    </row>
    <row r="108" customFormat="1" spans="2:8">
      <c r="B108" t="str">
        <f>CONCATENATE(CREDITO!A171,SISTEMAS!A108)</f>
        <v>CREDITO</v>
      </c>
      <c r="C108" t="s">
        <v>1424</v>
      </c>
      <c r="D108" t="s">
        <v>1431</v>
      </c>
      <c r="E108" t="s">
        <v>1432</v>
      </c>
      <c r="F108" t="s">
        <v>17</v>
      </c>
      <c r="G108" t="s">
        <v>1433</v>
      </c>
      <c r="H108" t="s">
        <v>987</v>
      </c>
    </row>
    <row r="109" customFormat="1" spans="2:9">
      <c r="B109" t="str">
        <f>CONCATENATE(CREDITO!A172,SISTEMAS!A109)</f>
        <v>CREDITO</v>
      </c>
      <c r="C109" t="s">
        <v>1424</v>
      </c>
      <c r="D109" t="s">
        <v>1434</v>
      </c>
      <c r="E109" t="s">
        <v>1435</v>
      </c>
      <c r="F109" t="s">
        <v>85</v>
      </c>
      <c r="G109" t="s">
        <v>1436</v>
      </c>
      <c r="H109" t="s">
        <v>987</v>
      </c>
      <c r="I109" t="s">
        <v>72</v>
      </c>
    </row>
    <row r="110" spans="2:11">
      <c r="B110" t="str">
        <f>CONCATENATE(SISTEMAS!A110)</f>
        <v/>
      </c>
      <c r="C110" t="s">
        <v>2971</v>
      </c>
      <c r="D110" t="s">
        <v>156</v>
      </c>
      <c r="E110" t="s">
        <v>156</v>
      </c>
      <c r="F110" t="s">
        <v>156</v>
      </c>
      <c r="G110" t="s">
        <v>156</v>
      </c>
      <c r="H110" t="s">
        <v>2882</v>
      </c>
      <c r="I110" t="s">
        <v>72</v>
      </c>
      <c r="J110" t="s">
        <v>2880</v>
      </c>
      <c r="K110" t="s">
        <v>2881</v>
      </c>
    </row>
    <row r="111" spans="2:11">
      <c r="B111" t="str">
        <f>CONCATENATE(SISTEMAS!A111)</f>
        <v/>
      </c>
      <c r="C111" t="s">
        <v>2972</v>
      </c>
      <c r="D111" t="s">
        <v>156</v>
      </c>
      <c r="E111" t="s">
        <v>156</v>
      </c>
      <c r="F111" t="s">
        <v>156</v>
      </c>
      <c r="G111" t="s">
        <v>156</v>
      </c>
      <c r="H111" t="s">
        <v>2882</v>
      </c>
      <c r="I111" t="s">
        <v>72</v>
      </c>
      <c r="J111" t="s">
        <v>2880</v>
      </c>
      <c r="K111" t="s">
        <v>2881</v>
      </c>
    </row>
    <row r="112" spans="2:11">
      <c r="B112" t="str">
        <f>CONCATENATE(SISTEMAS!A112)</f>
        <v/>
      </c>
      <c r="C112" t="s">
        <v>2973</v>
      </c>
      <c r="D112" t="s">
        <v>156</v>
      </c>
      <c r="E112" t="s">
        <v>156</v>
      </c>
      <c r="F112" t="s">
        <v>156</v>
      </c>
      <c r="G112" t="s">
        <v>156</v>
      </c>
      <c r="H112" t="s">
        <v>2882</v>
      </c>
      <c r="I112" t="s">
        <v>72</v>
      </c>
      <c r="J112" t="s">
        <v>2880</v>
      </c>
      <c r="K112" t="s">
        <v>2881</v>
      </c>
    </row>
    <row r="113" spans="2:11">
      <c r="B113" t="str">
        <f>CONCATENATE(SISTEMAS!A113)</f>
        <v/>
      </c>
      <c r="C113" t="s">
        <v>2974</v>
      </c>
      <c r="D113" t="s">
        <v>156</v>
      </c>
      <c r="E113" t="s">
        <v>156</v>
      </c>
      <c r="F113" t="s">
        <v>156</v>
      </c>
      <c r="G113" t="s">
        <v>156</v>
      </c>
      <c r="H113" t="s">
        <v>2882</v>
      </c>
      <c r="I113" t="s">
        <v>72</v>
      </c>
      <c r="J113" t="s">
        <v>2880</v>
      </c>
      <c r="K113" t="s">
        <v>2881</v>
      </c>
    </row>
    <row r="114" spans="2:11">
      <c r="B114" t="str">
        <f>CONCATENATE(SISTEMAS!A114)</f>
        <v/>
      </c>
      <c r="C114" t="s">
        <v>2975</v>
      </c>
      <c r="D114" t="s">
        <v>156</v>
      </c>
      <c r="E114" t="s">
        <v>156</v>
      </c>
      <c r="F114" t="s">
        <v>156</v>
      </c>
      <c r="G114" t="s">
        <v>156</v>
      </c>
      <c r="H114" t="s">
        <v>2882</v>
      </c>
      <c r="I114" t="s">
        <v>72</v>
      </c>
      <c r="J114" t="s">
        <v>2880</v>
      </c>
      <c r="K114" t="s">
        <v>2881</v>
      </c>
    </row>
    <row r="115" spans="2:11">
      <c r="B115" t="str">
        <f>CONCATENATE(SISTEMAS!A115)</f>
        <v/>
      </c>
      <c r="C115" t="s">
        <v>2976</v>
      </c>
      <c r="D115" t="s">
        <v>156</v>
      </c>
      <c r="E115" t="s">
        <v>156</v>
      </c>
      <c r="F115" t="s">
        <v>156</v>
      </c>
      <c r="G115" t="s">
        <v>156</v>
      </c>
      <c r="H115" t="s">
        <v>2882</v>
      </c>
      <c r="I115" t="s">
        <v>72</v>
      </c>
      <c r="J115" t="s">
        <v>2880</v>
      </c>
      <c r="K115" t="s">
        <v>2881</v>
      </c>
    </row>
    <row r="116" spans="3:12">
      <c r="C116" t="s">
        <v>2977</v>
      </c>
      <c r="D116" t="s">
        <v>156</v>
      </c>
      <c r="E116" t="s">
        <v>156</v>
      </c>
      <c r="F116" t="s">
        <v>156</v>
      </c>
      <c r="G116" t="s">
        <v>156</v>
      </c>
      <c r="H116" t="s">
        <v>2882</v>
      </c>
      <c r="I116" t="s">
        <v>72</v>
      </c>
      <c r="J116" t="s">
        <v>2880</v>
      </c>
      <c r="K116" t="s">
        <v>2881</v>
      </c>
      <c r="L116" t="s">
        <v>2903</v>
      </c>
    </row>
    <row r="117" customFormat="1" spans="2:12">
      <c r="B117" t="str">
        <f>CONCATENATE(CREDITO!A173,SISTEMAS!A117)</f>
        <v>CREDITO</v>
      </c>
      <c r="C117" t="s">
        <v>1437</v>
      </c>
      <c r="D117" t="s">
        <v>1437</v>
      </c>
      <c r="E117" t="s">
        <v>1439</v>
      </c>
      <c r="F117" t="s">
        <v>85</v>
      </c>
      <c r="G117" t="s">
        <v>1440</v>
      </c>
      <c r="H117" t="s">
        <v>987</v>
      </c>
      <c r="I117" t="s">
        <v>72</v>
      </c>
      <c r="L117" t="s">
        <v>442</v>
      </c>
    </row>
    <row r="118" spans="2:11">
      <c r="B118" t="str">
        <f>CONCATENATE(SISTEMAS!A118)</f>
        <v/>
      </c>
      <c r="C118" t="s">
        <v>2978</v>
      </c>
      <c r="D118" t="s">
        <v>156</v>
      </c>
      <c r="E118" t="s">
        <v>156</v>
      </c>
      <c r="F118" t="s">
        <v>156</v>
      </c>
      <c r="G118" t="s">
        <v>156</v>
      </c>
      <c r="H118" t="s">
        <v>2882</v>
      </c>
      <c r="I118" t="s">
        <v>72</v>
      </c>
      <c r="J118" t="s">
        <v>2880</v>
      </c>
      <c r="K118" t="s">
        <v>2881</v>
      </c>
    </row>
    <row r="119" spans="2:11">
      <c r="B119" t="str">
        <f>CONCATENATE(SISTEMAS!A119)</f>
        <v/>
      </c>
      <c r="C119" t="s">
        <v>2979</v>
      </c>
      <c r="D119" t="s">
        <v>156</v>
      </c>
      <c r="E119" t="s">
        <v>156</v>
      </c>
      <c r="F119" t="s">
        <v>156</v>
      </c>
      <c r="G119" t="s">
        <v>156</v>
      </c>
      <c r="H119" t="s">
        <v>2882</v>
      </c>
      <c r="I119" t="s">
        <v>72</v>
      </c>
      <c r="J119" t="s">
        <v>2880</v>
      </c>
      <c r="K119" t="s">
        <v>2881</v>
      </c>
    </row>
    <row r="120" spans="2:11">
      <c r="B120" t="str">
        <f>CONCATENATE(SISTEMAS!A120)</f>
        <v/>
      </c>
      <c r="C120" t="s">
        <v>2980</v>
      </c>
      <c r="D120" t="s">
        <v>156</v>
      </c>
      <c r="E120" t="s">
        <v>156</v>
      </c>
      <c r="F120" t="s">
        <v>156</v>
      </c>
      <c r="G120" t="s">
        <v>156</v>
      </c>
      <c r="H120" t="s">
        <v>2882</v>
      </c>
      <c r="I120" t="s">
        <v>72</v>
      </c>
      <c r="J120" t="s">
        <v>2880</v>
      </c>
      <c r="K120" t="s">
        <v>2881</v>
      </c>
    </row>
    <row r="121" spans="2:12">
      <c r="B121" t="str">
        <f>CONCATENATE(SISTEMAS!A121)</f>
        <v/>
      </c>
      <c r="C121" t="s">
        <v>2981</v>
      </c>
      <c r="D121" t="s">
        <v>156</v>
      </c>
      <c r="E121" t="s">
        <v>156</v>
      </c>
      <c r="F121" t="s">
        <v>156</v>
      </c>
      <c r="G121" t="s">
        <v>156</v>
      </c>
      <c r="H121" t="s">
        <v>2882</v>
      </c>
      <c r="I121" t="s">
        <v>72</v>
      </c>
      <c r="J121" t="s">
        <v>2880</v>
      </c>
      <c r="K121" t="s">
        <v>2881</v>
      </c>
      <c r="L121" t="s">
        <v>2982</v>
      </c>
    </row>
    <row r="122" spans="2:11">
      <c r="B122" t="str">
        <f>CONCATENATE(SISTEMAS!A122)</f>
        <v/>
      </c>
      <c r="C122" t="s">
        <v>2983</v>
      </c>
      <c r="D122" t="s">
        <v>156</v>
      </c>
      <c r="E122" t="s">
        <v>156</v>
      </c>
      <c r="F122" t="s">
        <v>156</v>
      </c>
      <c r="G122" t="s">
        <v>156</v>
      </c>
      <c r="H122" t="s">
        <v>2882</v>
      </c>
      <c r="I122" t="s">
        <v>72</v>
      </c>
      <c r="J122" t="s">
        <v>2880</v>
      </c>
      <c r="K122" t="s">
        <v>2881</v>
      </c>
    </row>
    <row r="123" spans="2:11">
      <c r="B123" t="str">
        <f>CONCATENATE(SISTEMAS!A123)</f>
        <v/>
      </c>
      <c r="C123" t="s">
        <v>2984</v>
      </c>
      <c r="D123" t="s">
        <v>156</v>
      </c>
      <c r="E123" t="s">
        <v>156</v>
      </c>
      <c r="F123" t="s">
        <v>156</v>
      </c>
      <c r="G123" t="s">
        <v>156</v>
      </c>
      <c r="H123" t="s">
        <v>2882</v>
      </c>
      <c r="I123" t="s">
        <v>72</v>
      </c>
      <c r="J123" t="s">
        <v>2880</v>
      </c>
      <c r="K123" t="s">
        <v>2881</v>
      </c>
    </row>
    <row r="124" spans="2:11">
      <c r="B124" t="str">
        <f>CONCATENATE(SISTEMAS!A124)</f>
        <v/>
      </c>
      <c r="C124" t="s">
        <v>2985</v>
      </c>
      <c r="D124" t="s">
        <v>156</v>
      </c>
      <c r="E124" t="s">
        <v>156</v>
      </c>
      <c r="F124" t="s">
        <v>156</v>
      </c>
      <c r="G124" t="s">
        <v>156</v>
      </c>
      <c r="H124" t="s">
        <v>2882</v>
      </c>
      <c r="I124" t="s">
        <v>72</v>
      </c>
      <c r="J124" t="s">
        <v>2880</v>
      </c>
      <c r="K124" t="s">
        <v>2881</v>
      </c>
    </row>
    <row r="125" spans="2:11">
      <c r="B125" t="str">
        <f>CONCATENATE(SISTEMAS!A125)</f>
        <v/>
      </c>
      <c r="C125" t="s">
        <v>2986</v>
      </c>
      <c r="D125" t="s">
        <v>156</v>
      </c>
      <c r="E125" t="s">
        <v>156</v>
      </c>
      <c r="F125" t="s">
        <v>156</v>
      </c>
      <c r="G125" t="s">
        <v>156</v>
      </c>
      <c r="H125" t="s">
        <v>2882</v>
      </c>
      <c r="I125" t="s">
        <v>72</v>
      </c>
      <c r="J125" t="s">
        <v>2880</v>
      </c>
      <c r="K125" t="s">
        <v>2881</v>
      </c>
    </row>
    <row r="126" spans="2:11">
      <c r="B126" t="str">
        <f>CONCATENATE(SISTEMAS!A126)</f>
        <v/>
      </c>
      <c r="C126" t="s">
        <v>2987</v>
      </c>
      <c r="D126" t="s">
        <v>156</v>
      </c>
      <c r="E126" t="s">
        <v>156</v>
      </c>
      <c r="F126" t="s">
        <v>156</v>
      </c>
      <c r="G126" t="s">
        <v>156</v>
      </c>
      <c r="H126" t="s">
        <v>2882</v>
      </c>
      <c r="I126" t="s">
        <v>72</v>
      </c>
      <c r="J126" t="s">
        <v>2880</v>
      </c>
      <c r="K126" t="s">
        <v>2881</v>
      </c>
    </row>
    <row r="127" spans="2:11">
      <c r="B127" t="str">
        <f>CONCATENATE(SISTEMAS!A127)</f>
        <v/>
      </c>
      <c r="C127" t="s">
        <v>2988</v>
      </c>
      <c r="D127" t="s">
        <v>156</v>
      </c>
      <c r="E127" t="s">
        <v>156</v>
      </c>
      <c r="F127" t="s">
        <v>156</v>
      </c>
      <c r="G127" t="s">
        <v>156</v>
      </c>
      <c r="H127" t="s">
        <v>2882</v>
      </c>
      <c r="I127" t="s">
        <v>72</v>
      </c>
      <c r="J127" t="s">
        <v>2880</v>
      </c>
      <c r="K127" t="s">
        <v>2881</v>
      </c>
    </row>
    <row r="128" spans="2:11">
      <c r="B128" t="str">
        <f>CONCATENATE(SISTEMAS!A128)</f>
        <v/>
      </c>
      <c r="C128" t="s">
        <v>2989</v>
      </c>
      <c r="D128" t="s">
        <v>156</v>
      </c>
      <c r="E128" t="s">
        <v>156</v>
      </c>
      <c r="F128" t="s">
        <v>156</v>
      </c>
      <c r="G128" t="s">
        <v>156</v>
      </c>
      <c r="H128" t="s">
        <v>2882</v>
      </c>
      <c r="I128" t="s">
        <v>72</v>
      </c>
      <c r="J128" t="s">
        <v>2880</v>
      </c>
      <c r="K128" t="s">
        <v>2881</v>
      </c>
    </row>
    <row r="129" spans="2:11">
      <c r="B129" t="str">
        <f>CONCATENATE(SISTEMAS!A129)</f>
        <v/>
      </c>
      <c r="C129" t="s">
        <v>2990</v>
      </c>
      <c r="D129" t="s">
        <v>156</v>
      </c>
      <c r="E129" t="s">
        <v>156</v>
      </c>
      <c r="F129" t="s">
        <v>156</v>
      </c>
      <c r="G129" t="s">
        <v>156</v>
      </c>
      <c r="H129" t="s">
        <v>2882</v>
      </c>
      <c r="I129" t="s">
        <v>72</v>
      </c>
      <c r="J129" t="s">
        <v>2880</v>
      </c>
      <c r="K129" t="s">
        <v>2881</v>
      </c>
    </row>
    <row r="130" spans="2:11">
      <c r="B130" t="str">
        <f>CONCATENATE(SISTEMAS!A130)</f>
        <v/>
      </c>
      <c r="C130" t="s">
        <v>2991</v>
      </c>
      <c r="D130" t="s">
        <v>156</v>
      </c>
      <c r="E130" t="s">
        <v>156</v>
      </c>
      <c r="F130" t="s">
        <v>156</v>
      </c>
      <c r="G130" t="s">
        <v>156</v>
      </c>
      <c r="H130" t="s">
        <v>2882</v>
      </c>
      <c r="I130" t="s">
        <v>72</v>
      </c>
      <c r="J130" t="s">
        <v>2880</v>
      </c>
      <c r="K130" t="s">
        <v>2881</v>
      </c>
    </row>
    <row r="131" spans="2:11">
      <c r="B131" t="str">
        <f>CONCATENATE(SISTEMAS!A131)</f>
        <v/>
      </c>
      <c r="C131" t="s">
        <v>2992</v>
      </c>
      <c r="D131" t="s">
        <v>156</v>
      </c>
      <c r="E131" t="s">
        <v>156</v>
      </c>
      <c r="F131" t="s">
        <v>156</v>
      </c>
      <c r="G131" t="s">
        <v>156</v>
      </c>
      <c r="H131" t="s">
        <v>2882</v>
      </c>
      <c r="I131" t="s">
        <v>72</v>
      </c>
      <c r="J131" t="s">
        <v>2880</v>
      </c>
      <c r="K131" t="s">
        <v>2881</v>
      </c>
    </row>
    <row r="132" spans="2:11">
      <c r="B132" t="str">
        <f>CONCATENATE(SISTEMAS!A132)</f>
        <v/>
      </c>
      <c r="C132" t="s">
        <v>2993</v>
      </c>
      <c r="D132" t="s">
        <v>156</v>
      </c>
      <c r="E132" t="s">
        <v>156</v>
      </c>
      <c r="F132" t="s">
        <v>156</v>
      </c>
      <c r="G132" t="s">
        <v>156</v>
      </c>
      <c r="H132" t="s">
        <v>2882</v>
      </c>
      <c r="I132" t="s">
        <v>72</v>
      </c>
      <c r="J132" t="s">
        <v>2880</v>
      </c>
      <c r="K132" t="s">
        <v>2881</v>
      </c>
    </row>
    <row r="133" spans="2:11">
      <c r="B133" t="str">
        <f>CONCATENATE(SISTEMAS!A133)</f>
        <v/>
      </c>
      <c r="C133" t="s">
        <v>2994</v>
      </c>
      <c r="D133" t="s">
        <v>156</v>
      </c>
      <c r="E133" t="s">
        <v>156</v>
      </c>
      <c r="F133" t="s">
        <v>156</v>
      </c>
      <c r="G133" t="s">
        <v>156</v>
      </c>
      <c r="H133" t="s">
        <v>2882</v>
      </c>
      <c r="I133" t="s">
        <v>72</v>
      </c>
      <c r="J133" t="s">
        <v>2880</v>
      </c>
      <c r="K133" t="s">
        <v>2881</v>
      </c>
    </row>
    <row r="134" spans="2:11">
      <c r="B134" t="str">
        <f>CONCATENATE(SISTEMAS!A134)</f>
        <v/>
      </c>
      <c r="C134" t="s">
        <v>2995</v>
      </c>
      <c r="D134" t="s">
        <v>156</v>
      </c>
      <c r="E134" t="s">
        <v>156</v>
      </c>
      <c r="F134" t="s">
        <v>156</v>
      </c>
      <c r="G134" t="s">
        <v>156</v>
      </c>
      <c r="H134" t="s">
        <v>2882</v>
      </c>
      <c r="I134" t="s">
        <v>72</v>
      </c>
      <c r="J134" t="s">
        <v>2880</v>
      </c>
      <c r="K134" t="s">
        <v>2881</v>
      </c>
    </row>
    <row r="135" spans="2:11">
      <c r="B135" t="str">
        <f>CONCATENATE(SISTEMAS!A135)</f>
        <v/>
      </c>
      <c r="C135" t="s">
        <v>2996</v>
      </c>
      <c r="D135" t="s">
        <v>156</v>
      </c>
      <c r="E135" t="s">
        <v>156</v>
      </c>
      <c r="F135" t="s">
        <v>156</v>
      </c>
      <c r="G135" t="s">
        <v>156</v>
      </c>
      <c r="H135" t="s">
        <v>2882</v>
      </c>
      <c r="I135" t="s">
        <v>72</v>
      </c>
      <c r="J135" t="s">
        <v>2880</v>
      </c>
      <c r="K135" t="s">
        <v>2881</v>
      </c>
    </row>
    <row r="136" spans="2:8">
      <c r="B136" t="str">
        <f>CONCATENATE(ALMACEN!A120,VENTAS!A3,AUDITORIA!A101,SISTEMAS!A136)</f>
        <v>ALMACEN</v>
      </c>
      <c r="C136" t="s">
        <v>443</v>
      </c>
      <c r="D136" t="s">
        <v>156</v>
      </c>
      <c r="E136" t="s">
        <v>156</v>
      </c>
      <c r="F136" t="s">
        <v>156</v>
      </c>
      <c r="G136" t="s">
        <v>156</v>
      </c>
      <c r="H136" t="s">
        <v>160</v>
      </c>
    </row>
    <row r="137" spans="2:12">
      <c r="B137" t="str">
        <f>CONCATENATE(SISTEMAS!A137,VENTAS!A4)</f>
        <v>VENTAS</v>
      </c>
      <c r="C137" t="s">
        <v>1653</v>
      </c>
      <c r="D137" t="s">
        <v>1654</v>
      </c>
      <c r="E137" t="s">
        <v>1655</v>
      </c>
      <c r="F137" t="s">
        <v>85</v>
      </c>
      <c r="G137" t="s">
        <v>1656</v>
      </c>
      <c r="H137" t="s">
        <v>1657</v>
      </c>
      <c r="I137" t="s">
        <v>72</v>
      </c>
      <c r="L137" t="s">
        <v>442</v>
      </c>
    </row>
    <row r="138" spans="2:11">
      <c r="B138" t="str">
        <f>CONCATENATE(SISTEMAS!A138)</f>
        <v/>
      </c>
      <c r="C138" t="s">
        <v>2997</v>
      </c>
      <c r="D138" t="s">
        <v>156</v>
      </c>
      <c r="E138" t="s">
        <v>156</v>
      </c>
      <c r="F138" t="s">
        <v>156</v>
      </c>
      <c r="G138" t="s">
        <v>156</v>
      </c>
      <c r="H138" t="s">
        <v>2882</v>
      </c>
      <c r="I138" t="s">
        <v>72</v>
      </c>
      <c r="J138" t="s">
        <v>2880</v>
      </c>
      <c r="K138" t="s">
        <v>2881</v>
      </c>
    </row>
    <row r="139" spans="2:12">
      <c r="B139" t="str">
        <f>CONCATENATE(SISTEMAS!A139)</f>
        <v/>
      </c>
      <c r="C139" t="s">
        <v>2998</v>
      </c>
      <c r="D139" t="s">
        <v>156</v>
      </c>
      <c r="E139" t="s">
        <v>156</v>
      </c>
      <c r="F139" t="s">
        <v>156</v>
      </c>
      <c r="G139" t="s">
        <v>156</v>
      </c>
      <c r="H139" t="s">
        <v>2882</v>
      </c>
      <c r="I139" t="s">
        <v>72</v>
      </c>
      <c r="J139" t="s">
        <v>2880</v>
      </c>
      <c r="K139" t="s">
        <v>2881</v>
      </c>
      <c r="L139" t="s">
        <v>2909</v>
      </c>
    </row>
    <row r="140" spans="2:11">
      <c r="B140" t="str">
        <f>CONCATENATE(SISTEMAS!A140)</f>
        <v/>
      </c>
      <c r="C140" t="s">
        <v>2999</v>
      </c>
      <c r="D140" t="s">
        <v>156</v>
      </c>
      <c r="E140" t="s">
        <v>156</v>
      </c>
      <c r="F140" t="s">
        <v>156</v>
      </c>
      <c r="G140" t="s">
        <v>156</v>
      </c>
      <c r="H140" t="s">
        <v>2882</v>
      </c>
      <c r="I140" t="s">
        <v>72</v>
      </c>
      <c r="J140" t="s">
        <v>2880</v>
      </c>
      <c r="K140" t="s">
        <v>2881</v>
      </c>
    </row>
    <row r="141" spans="1:12">
      <c r="A141" t="s">
        <v>2882</v>
      </c>
      <c r="B141" t="str">
        <f>CONCATENATE(CONTABILIDAD!A7,SISTEMAS!A141)</f>
        <v>SISTEMAS</v>
      </c>
      <c r="C141" t="s">
        <v>1976</v>
      </c>
      <c r="D141" t="s">
        <v>156</v>
      </c>
      <c r="E141" t="s">
        <v>156</v>
      </c>
      <c r="F141" t="s">
        <v>156</v>
      </c>
      <c r="G141" t="s">
        <v>156</v>
      </c>
      <c r="H141" t="s">
        <v>1969</v>
      </c>
      <c r="I141" t="s">
        <v>72</v>
      </c>
      <c r="J141" t="s">
        <v>2880</v>
      </c>
      <c r="K141" t="s">
        <v>2881</v>
      </c>
      <c r="L141" t="s">
        <v>1977</v>
      </c>
    </row>
    <row r="142" spans="2:11">
      <c r="B142" t="str">
        <f>CONCATENATE(SISTEMAS!A142)</f>
        <v/>
      </c>
      <c r="C142" t="s">
        <v>3000</v>
      </c>
      <c r="D142" t="s">
        <v>156</v>
      </c>
      <c r="E142" t="s">
        <v>156</v>
      </c>
      <c r="F142" t="s">
        <v>156</v>
      </c>
      <c r="G142" t="s">
        <v>156</v>
      </c>
      <c r="H142" t="s">
        <v>2882</v>
      </c>
      <c r="I142" t="s">
        <v>72</v>
      </c>
      <c r="J142" t="s">
        <v>2880</v>
      </c>
      <c r="K142" t="s">
        <v>2881</v>
      </c>
    </row>
    <row r="143" spans="1:12">
      <c r="A143" t="s">
        <v>2882</v>
      </c>
      <c r="B143" t="str">
        <f>CONCATENATE(VENTAS!A5,SISTEMAS!A143)</f>
        <v>SISTEMAS</v>
      </c>
      <c r="C143" t="s">
        <v>1660</v>
      </c>
      <c r="D143" t="s">
        <v>156</v>
      </c>
      <c r="E143" t="s">
        <v>156</v>
      </c>
      <c r="F143" t="s">
        <v>156</v>
      </c>
      <c r="G143" t="s">
        <v>156</v>
      </c>
      <c r="H143" t="s">
        <v>1657</v>
      </c>
      <c r="I143" t="s">
        <v>72</v>
      </c>
      <c r="J143" t="s">
        <v>2880</v>
      </c>
      <c r="K143" t="s">
        <v>2881</v>
      </c>
      <c r="L143" t="s">
        <v>3001</v>
      </c>
    </row>
    <row r="144" spans="2:9">
      <c r="B144" t="str">
        <f>CONCATENATE(SISTEMAS!A144,ALMACEN!A119)</f>
        <v>ALMACEN</v>
      </c>
      <c r="C144" t="s">
        <v>438</v>
      </c>
      <c r="D144" t="s">
        <v>439</v>
      </c>
      <c r="E144" t="s">
        <v>440</v>
      </c>
      <c r="F144" t="s">
        <v>17</v>
      </c>
      <c r="G144" t="s">
        <v>441</v>
      </c>
      <c r="H144" t="s">
        <v>112</v>
      </c>
      <c r="I144" t="s">
        <v>72</v>
      </c>
    </row>
    <row r="145" spans="2:11">
      <c r="B145" t="str">
        <f>CONCATENATE(SISTEMAS!A145)</f>
        <v/>
      </c>
      <c r="C145" t="s">
        <v>3002</v>
      </c>
      <c r="D145" t="s">
        <v>156</v>
      </c>
      <c r="E145" t="s">
        <v>156</v>
      </c>
      <c r="F145" t="s">
        <v>156</v>
      </c>
      <c r="G145" t="s">
        <v>156</v>
      </c>
      <c r="H145" t="s">
        <v>2882</v>
      </c>
      <c r="I145" t="s">
        <v>72</v>
      </c>
      <c r="J145" t="s">
        <v>2880</v>
      </c>
      <c r="K145" t="s">
        <v>2881</v>
      </c>
    </row>
    <row r="146" spans="2:11">
      <c r="B146" t="str">
        <f>CONCATENATE(SISTEMAS!A146)</f>
        <v/>
      </c>
      <c r="C146" t="s">
        <v>3003</v>
      </c>
      <c r="D146" t="s">
        <v>156</v>
      </c>
      <c r="E146" t="s">
        <v>156</v>
      </c>
      <c r="F146" t="s">
        <v>156</v>
      </c>
      <c r="G146" t="s">
        <v>156</v>
      </c>
      <c r="H146" t="s">
        <v>2882</v>
      </c>
      <c r="I146" t="s">
        <v>72</v>
      </c>
      <c r="J146" t="s">
        <v>2880</v>
      </c>
      <c r="K146" t="s">
        <v>2881</v>
      </c>
    </row>
    <row r="147" spans="2:11">
      <c r="B147" t="str">
        <f>CONCATENATE(SISTEMAS!A147)</f>
        <v/>
      </c>
      <c r="C147" t="s">
        <v>3004</v>
      </c>
      <c r="D147" t="s">
        <v>156</v>
      </c>
      <c r="E147" t="s">
        <v>156</v>
      </c>
      <c r="F147" t="s">
        <v>156</v>
      </c>
      <c r="G147" t="s">
        <v>156</v>
      </c>
      <c r="H147" t="s">
        <v>2882</v>
      </c>
      <c r="I147" t="s">
        <v>72</v>
      </c>
      <c r="J147" t="s">
        <v>2880</v>
      </c>
      <c r="K147" t="s">
        <v>2881</v>
      </c>
    </row>
    <row r="148" spans="2:12">
      <c r="B148" t="str">
        <f>CONCATENATE(CONTABILIDAD!A8,SISTEMAS!A148)</f>
        <v>CONTABILIDAD</v>
      </c>
      <c r="C148" t="s">
        <v>1978</v>
      </c>
      <c r="D148" t="s">
        <v>156</v>
      </c>
      <c r="E148" t="s">
        <v>156</v>
      </c>
      <c r="F148" t="s">
        <v>156</v>
      </c>
      <c r="G148" t="s">
        <v>156</v>
      </c>
      <c r="H148" t="s">
        <v>1969</v>
      </c>
      <c r="I148" t="s">
        <v>72</v>
      </c>
      <c r="L148" t="s">
        <v>1970</v>
      </c>
    </row>
    <row r="149" spans="2:11">
      <c r="B149" t="str">
        <f>CONCATENATE(SISTEMAS!A149)</f>
        <v/>
      </c>
      <c r="C149" t="s">
        <v>3005</v>
      </c>
      <c r="D149" t="s">
        <v>156</v>
      </c>
      <c r="E149" t="s">
        <v>156</v>
      </c>
      <c r="F149" t="s">
        <v>156</v>
      </c>
      <c r="G149" t="s">
        <v>156</v>
      </c>
      <c r="H149" t="s">
        <v>2882</v>
      </c>
      <c r="I149" t="s">
        <v>72</v>
      </c>
      <c r="J149" t="s">
        <v>2880</v>
      </c>
      <c r="K149" t="s">
        <v>2881</v>
      </c>
    </row>
    <row r="150" spans="2:11">
      <c r="B150" t="str">
        <f>CONCATENATE(SISTEMAS!A150)</f>
        <v/>
      </c>
      <c r="C150" t="s">
        <v>3006</v>
      </c>
      <c r="D150" t="s">
        <v>156</v>
      </c>
      <c r="E150" t="s">
        <v>156</v>
      </c>
      <c r="F150" t="s">
        <v>156</v>
      </c>
      <c r="G150" t="s">
        <v>156</v>
      </c>
      <c r="H150" t="s">
        <v>2882</v>
      </c>
      <c r="I150" t="s">
        <v>72</v>
      </c>
      <c r="J150" t="s">
        <v>2880</v>
      </c>
      <c r="K150" t="s">
        <v>2881</v>
      </c>
    </row>
    <row r="151" spans="2:11">
      <c r="B151" t="str">
        <f>CONCATENATE(SISTEMAS!A151)</f>
        <v/>
      </c>
      <c r="C151" t="s">
        <v>3007</v>
      </c>
      <c r="D151" t="s">
        <v>156</v>
      </c>
      <c r="E151" t="s">
        <v>156</v>
      </c>
      <c r="F151" t="s">
        <v>156</v>
      </c>
      <c r="G151" t="s">
        <v>156</v>
      </c>
      <c r="H151" t="s">
        <v>2882</v>
      </c>
      <c r="I151" t="s">
        <v>72</v>
      </c>
      <c r="J151" t="s">
        <v>2880</v>
      </c>
      <c r="K151" t="s">
        <v>2881</v>
      </c>
    </row>
    <row r="152" spans="2:12">
      <c r="B152" t="str">
        <f>CONCATENATE(SISTEMAS!A152)</f>
        <v/>
      </c>
      <c r="C152" t="s">
        <v>3008</v>
      </c>
      <c r="D152" t="s">
        <v>156</v>
      </c>
      <c r="E152" t="s">
        <v>156</v>
      </c>
      <c r="F152" t="s">
        <v>156</v>
      </c>
      <c r="G152" t="s">
        <v>156</v>
      </c>
      <c r="H152" t="s">
        <v>2882</v>
      </c>
      <c r="I152" t="s">
        <v>72</v>
      </c>
      <c r="J152" t="s">
        <v>2880</v>
      </c>
      <c r="K152" t="s">
        <v>2881</v>
      </c>
      <c r="L152" t="s">
        <v>3009</v>
      </c>
    </row>
    <row r="153" spans="2:11">
      <c r="B153" t="str">
        <f>CONCATENATE(SISTEMAS!A153)</f>
        <v/>
      </c>
      <c r="C153" t="s">
        <v>3010</v>
      </c>
      <c r="D153" t="s">
        <v>156</v>
      </c>
      <c r="E153" t="s">
        <v>156</v>
      </c>
      <c r="F153" t="s">
        <v>156</v>
      </c>
      <c r="G153" t="s">
        <v>156</v>
      </c>
      <c r="H153" t="s">
        <v>2882</v>
      </c>
      <c r="I153" t="s">
        <v>72</v>
      </c>
      <c r="J153" t="s">
        <v>2880</v>
      </c>
      <c r="K153" t="s">
        <v>2881</v>
      </c>
    </row>
    <row r="154" spans="2:11">
      <c r="B154" t="str">
        <f>CONCATENATE(SISTEMAS!A154)</f>
        <v/>
      </c>
      <c r="C154" t="s">
        <v>3011</v>
      </c>
      <c r="D154" t="s">
        <v>156</v>
      </c>
      <c r="E154" t="s">
        <v>156</v>
      </c>
      <c r="F154" t="s">
        <v>156</v>
      </c>
      <c r="G154" t="s">
        <v>156</v>
      </c>
      <c r="H154" t="s">
        <v>2882</v>
      </c>
      <c r="I154" t="s">
        <v>72</v>
      </c>
      <c r="J154" t="s">
        <v>2880</v>
      </c>
      <c r="K154" t="s">
        <v>2881</v>
      </c>
    </row>
    <row r="155" spans="2:11">
      <c r="B155" t="str">
        <f>CONCATENATE(SISTEMAS!A155)</f>
        <v/>
      </c>
      <c r="C155" t="s">
        <v>3012</v>
      </c>
      <c r="D155" t="s">
        <v>156</v>
      </c>
      <c r="E155" t="s">
        <v>156</v>
      </c>
      <c r="F155" t="s">
        <v>156</v>
      </c>
      <c r="G155" t="s">
        <v>156</v>
      </c>
      <c r="H155" t="s">
        <v>2882</v>
      </c>
      <c r="I155" t="s">
        <v>72</v>
      </c>
      <c r="J155" t="s">
        <v>2880</v>
      </c>
      <c r="K155" t="s">
        <v>2881</v>
      </c>
    </row>
    <row r="156" spans="2:11">
      <c r="B156" t="str">
        <f>CONCATENATE(SISTEMAS!A156)</f>
        <v/>
      </c>
      <c r="C156" t="s">
        <v>3013</v>
      </c>
      <c r="D156" t="s">
        <v>156</v>
      </c>
      <c r="E156" t="s">
        <v>156</v>
      </c>
      <c r="F156" t="s">
        <v>156</v>
      </c>
      <c r="G156" t="s">
        <v>156</v>
      </c>
      <c r="H156" t="s">
        <v>2882</v>
      </c>
      <c r="I156" t="s">
        <v>72</v>
      </c>
      <c r="J156" t="s">
        <v>2880</v>
      </c>
      <c r="K156" t="s">
        <v>2881</v>
      </c>
    </row>
    <row r="157" spans="2:11">
      <c r="B157" t="str">
        <f>CONCATENATE(SISTEMAS!A157)</f>
        <v/>
      </c>
      <c r="C157" t="s">
        <v>3014</v>
      </c>
      <c r="D157" t="s">
        <v>156</v>
      </c>
      <c r="E157" t="s">
        <v>156</v>
      </c>
      <c r="F157" t="s">
        <v>156</v>
      </c>
      <c r="G157" t="s">
        <v>156</v>
      </c>
      <c r="H157" t="s">
        <v>2882</v>
      </c>
      <c r="I157" t="s">
        <v>72</v>
      </c>
      <c r="J157" t="s">
        <v>2880</v>
      </c>
      <c r="K157" t="s">
        <v>2881</v>
      </c>
    </row>
    <row r="158" spans="2:11">
      <c r="B158" t="str">
        <f>CONCATENATE(SISTEMAS!A158)</f>
        <v/>
      </c>
      <c r="C158" t="s">
        <v>3015</v>
      </c>
      <c r="D158" t="s">
        <v>156</v>
      </c>
      <c r="E158" t="s">
        <v>156</v>
      </c>
      <c r="F158" t="s">
        <v>156</v>
      </c>
      <c r="G158" t="s">
        <v>156</v>
      </c>
      <c r="H158" t="s">
        <v>2882</v>
      </c>
      <c r="I158" t="s">
        <v>72</v>
      </c>
      <c r="J158" t="s">
        <v>2880</v>
      </c>
      <c r="K158" t="s">
        <v>2881</v>
      </c>
    </row>
    <row r="159" spans="2:11">
      <c r="B159" t="str">
        <f>CONCATENATE(SISTEMAS!A159)</f>
        <v/>
      </c>
      <c r="C159" t="s">
        <v>3016</v>
      </c>
      <c r="D159" t="s">
        <v>156</v>
      </c>
      <c r="E159" t="s">
        <v>156</v>
      </c>
      <c r="F159" t="s">
        <v>156</v>
      </c>
      <c r="G159" t="s">
        <v>156</v>
      </c>
      <c r="H159" t="s">
        <v>2882</v>
      </c>
      <c r="I159" t="s">
        <v>72</v>
      </c>
      <c r="J159" t="s">
        <v>2880</v>
      </c>
      <c r="K159" t="s">
        <v>2881</v>
      </c>
    </row>
    <row r="160" spans="2:11">
      <c r="B160" t="str">
        <f>CONCATENATE(SISTEMAS!A160)</f>
        <v/>
      </c>
      <c r="C160" t="s">
        <v>3017</v>
      </c>
      <c r="D160" t="s">
        <v>156</v>
      </c>
      <c r="E160" t="s">
        <v>156</v>
      </c>
      <c r="F160" t="s">
        <v>156</v>
      </c>
      <c r="G160" t="s">
        <v>156</v>
      </c>
      <c r="H160" t="s">
        <v>2882</v>
      </c>
      <c r="I160" t="s">
        <v>72</v>
      </c>
      <c r="J160" t="s">
        <v>2880</v>
      </c>
      <c r="K160" t="s">
        <v>2881</v>
      </c>
    </row>
    <row r="161" spans="2:11">
      <c r="B161" t="str">
        <f>CONCATENATE(SISTEMAS!A161)</f>
        <v/>
      </c>
      <c r="C161" t="s">
        <v>3018</v>
      </c>
      <c r="D161" t="s">
        <v>156</v>
      </c>
      <c r="E161" t="s">
        <v>156</v>
      </c>
      <c r="F161" t="s">
        <v>156</v>
      </c>
      <c r="G161" t="s">
        <v>156</v>
      </c>
      <c r="H161" t="s">
        <v>2882</v>
      </c>
      <c r="I161" t="s">
        <v>72</v>
      </c>
      <c r="J161" t="s">
        <v>2880</v>
      </c>
      <c r="K161" t="s">
        <v>2881</v>
      </c>
    </row>
    <row r="162" spans="2:11">
      <c r="B162" t="str">
        <f>CONCATENATE(SISTEMAS!A162)</f>
        <v/>
      </c>
      <c r="C162" t="s">
        <v>3019</v>
      </c>
      <c r="D162" t="s">
        <v>156</v>
      </c>
      <c r="E162" t="s">
        <v>156</v>
      </c>
      <c r="F162" t="s">
        <v>156</v>
      </c>
      <c r="G162" t="s">
        <v>156</v>
      </c>
      <c r="H162" t="s">
        <v>2882</v>
      </c>
      <c r="I162" t="s">
        <v>72</v>
      </c>
      <c r="J162" t="s">
        <v>2880</v>
      </c>
      <c r="K162" t="s">
        <v>2881</v>
      </c>
    </row>
    <row r="163" spans="2:12">
      <c r="B163" t="str">
        <f>CONCATENATE(SISTEMAS!A163,RH!A4)</f>
        <v>RH</v>
      </c>
      <c r="C163" t="s">
        <v>2826</v>
      </c>
      <c r="D163" t="s">
        <v>2827</v>
      </c>
      <c r="E163" t="s">
        <v>2828</v>
      </c>
      <c r="F163" t="s">
        <v>17</v>
      </c>
      <c r="G163" t="s">
        <v>2829</v>
      </c>
      <c r="H163" t="s">
        <v>2830</v>
      </c>
      <c r="L163" t="s">
        <v>442</v>
      </c>
    </row>
    <row r="164" spans="2:12">
      <c r="B164" t="str">
        <f>CONCATENATE(SISTEMAS!A164,RH!A5)</f>
        <v>RH</v>
      </c>
      <c r="C164" t="s">
        <v>2826</v>
      </c>
      <c r="D164" t="s">
        <v>2833</v>
      </c>
      <c r="E164" t="s">
        <v>2834</v>
      </c>
      <c r="F164" t="s">
        <v>17</v>
      </c>
      <c r="G164" t="s">
        <v>2835</v>
      </c>
      <c r="H164" t="s">
        <v>2830</v>
      </c>
      <c r="I164" t="s">
        <v>72</v>
      </c>
      <c r="L164" t="s">
        <v>442</v>
      </c>
    </row>
    <row r="165" spans="2:11">
      <c r="B165" t="str">
        <f>CONCATENATE(SISTEMAS!A165)</f>
        <v/>
      </c>
      <c r="C165" t="s">
        <v>3020</v>
      </c>
      <c r="D165" t="s">
        <v>156</v>
      </c>
      <c r="E165" t="s">
        <v>156</v>
      </c>
      <c r="F165" t="s">
        <v>156</v>
      </c>
      <c r="G165" t="s">
        <v>156</v>
      </c>
      <c r="H165" t="s">
        <v>2882</v>
      </c>
      <c r="I165" t="s">
        <v>72</v>
      </c>
      <c r="J165" t="s">
        <v>2880</v>
      </c>
      <c r="K165" t="s">
        <v>2881</v>
      </c>
    </row>
    <row r="166" spans="2:11">
      <c r="B166" t="str">
        <f>CONCATENATE(SISTEMAS!A166)</f>
        <v/>
      </c>
      <c r="C166" t="s">
        <v>3021</v>
      </c>
      <c r="D166" t="s">
        <v>156</v>
      </c>
      <c r="E166" t="s">
        <v>156</v>
      </c>
      <c r="F166" t="s">
        <v>156</v>
      </c>
      <c r="G166" t="s">
        <v>156</v>
      </c>
      <c r="H166" t="s">
        <v>2882</v>
      </c>
      <c r="I166" t="s">
        <v>72</v>
      </c>
      <c r="J166" t="s">
        <v>2880</v>
      </c>
      <c r="K166" t="s">
        <v>2881</v>
      </c>
    </row>
    <row r="167" spans="2:12">
      <c r="B167" t="str">
        <f>CONCATENATE(CONTABILIDAD!A2,SISTEMAS!A167)</f>
        <v>CONTABILIDAD</v>
      </c>
      <c r="C167" t="s">
        <v>1968</v>
      </c>
      <c r="D167" t="s">
        <v>156</v>
      </c>
      <c r="E167" t="s">
        <v>156</v>
      </c>
      <c r="F167" t="s">
        <v>156</v>
      </c>
      <c r="G167" t="s">
        <v>156</v>
      </c>
      <c r="H167" t="s">
        <v>1969</v>
      </c>
      <c r="I167" t="s">
        <v>72</v>
      </c>
      <c r="L167" t="s">
        <v>1970</v>
      </c>
    </row>
    <row r="168" spans="2:11">
      <c r="B168" t="str">
        <f>CONCATENATE(SISTEMAS!A168)</f>
        <v/>
      </c>
      <c r="C168" t="s">
        <v>3022</v>
      </c>
      <c r="D168" t="s">
        <v>156</v>
      </c>
      <c r="E168" t="s">
        <v>156</v>
      </c>
      <c r="F168" t="s">
        <v>156</v>
      </c>
      <c r="G168" t="s">
        <v>156</v>
      </c>
      <c r="H168" t="s">
        <v>2882</v>
      </c>
      <c r="I168" t="s">
        <v>72</v>
      </c>
      <c r="J168" t="s">
        <v>2880</v>
      </c>
      <c r="K168" t="s">
        <v>2881</v>
      </c>
    </row>
    <row r="169" spans="2:11">
      <c r="B169" t="str">
        <f>CONCATENATE(SISTEMAS!A169)</f>
        <v/>
      </c>
      <c r="C169" t="s">
        <v>3023</v>
      </c>
      <c r="D169" t="s">
        <v>156</v>
      </c>
      <c r="E169" t="s">
        <v>156</v>
      </c>
      <c r="F169" t="s">
        <v>156</v>
      </c>
      <c r="G169" t="s">
        <v>156</v>
      </c>
      <c r="H169" t="s">
        <v>2882</v>
      </c>
      <c r="I169" t="s">
        <v>72</v>
      </c>
      <c r="J169" t="s">
        <v>2880</v>
      </c>
      <c r="K169" t="s">
        <v>2881</v>
      </c>
    </row>
    <row r="170" spans="2:11">
      <c r="B170" t="str">
        <f>CONCATENATE(SISTEMAS!A170)</f>
        <v/>
      </c>
      <c r="C170" t="s">
        <v>3024</v>
      </c>
      <c r="D170" t="s">
        <v>156</v>
      </c>
      <c r="E170" t="s">
        <v>156</v>
      </c>
      <c r="F170" t="s">
        <v>156</v>
      </c>
      <c r="G170" t="s">
        <v>156</v>
      </c>
      <c r="H170" t="s">
        <v>2882</v>
      </c>
      <c r="I170" t="s">
        <v>72</v>
      </c>
      <c r="J170" t="s">
        <v>2880</v>
      </c>
      <c r="K170" t="s">
        <v>2881</v>
      </c>
    </row>
    <row r="171" spans="2:11">
      <c r="B171" t="str">
        <f>CONCATENATE(SISTEMAS!A171)</f>
        <v/>
      </c>
      <c r="C171" t="s">
        <v>3025</v>
      </c>
      <c r="D171" t="s">
        <v>156</v>
      </c>
      <c r="E171" t="s">
        <v>156</v>
      </c>
      <c r="F171" t="s">
        <v>156</v>
      </c>
      <c r="G171" t="s">
        <v>156</v>
      </c>
      <c r="H171" t="s">
        <v>2882</v>
      </c>
      <c r="I171" t="s">
        <v>72</v>
      </c>
      <c r="J171" t="s">
        <v>2880</v>
      </c>
      <c r="K171" t="s">
        <v>2881</v>
      </c>
    </row>
    <row r="172" spans="2:11">
      <c r="B172" t="str">
        <f>CONCATENATE(SISTEMAS!A172)</f>
        <v/>
      </c>
      <c r="C172" t="s">
        <v>3026</v>
      </c>
      <c r="D172" t="s">
        <v>156</v>
      </c>
      <c r="E172" t="s">
        <v>156</v>
      </c>
      <c r="F172" t="s">
        <v>156</v>
      </c>
      <c r="G172" t="s">
        <v>156</v>
      </c>
      <c r="H172" t="s">
        <v>2882</v>
      </c>
      <c r="I172" t="s">
        <v>72</v>
      </c>
      <c r="J172" t="s">
        <v>2880</v>
      </c>
      <c r="K172" t="s">
        <v>2881</v>
      </c>
    </row>
    <row r="173" spans="2:11">
      <c r="B173" t="str">
        <f>CONCATENATE(SISTEMAS!A173)</f>
        <v/>
      </c>
      <c r="C173" t="s">
        <v>3027</v>
      </c>
      <c r="D173" t="s">
        <v>156</v>
      </c>
      <c r="E173" t="s">
        <v>156</v>
      </c>
      <c r="F173" t="s">
        <v>156</v>
      </c>
      <c r="G173" t="s">
        <v>156</v>
      </c>
      <c r="H173" t="s">
        <v>2882</v>
      </c>
      <c r="I173" t="s">
        <v>72</v>
      </c>
      <c r="J173" t="s">
        <v>2880</v>
      </c>
      <c r="K173" t="s">
        <v>2881</v>
      </c>
    </row>
    <row r="174" spans="2:11">
      <c r="B174" t="str">
        <f>CONCATENATE(SISTEMAS!A174)</f>
        <v/>
      </c>
      <c r="C174" t="s">
        <v>3028</v>
      </c>
      <c r="D174" t="s">
        <v>156</v>
      </c>
      <c r="E174" t="s">
        <v>156</v>
      </c>
      <c r="F174" t="s">
        <v>156</v>
      </c>
      <c r="G174" t="s">
        <v>156</v>
      </c>
      <c r="H174" t="s">
        <v>2882</v>
      </c>
      <c r="I174" t="s">
        <v>72</v>
      </c>
      <c r="J174" t="s">
        <v>2880</v>
      </c>
      <c r="K174" t="s">
        <v>2881</v>
      </c>
    </row>
    <row r="175" spans="2:11">
      <c r="B175" t="str">
        <f>CONCATENATE(SISTEMAS!A175)</f>
        <v/>
      </c>
      <c r="C175" t="s">
        <v>3029</v>
      </c>
      <c r="D175" t="s">
        <v>156</v>
      </c>
      <c r="E175" t="s">
        <v>156</v>
      </c>
      <c r="F175" t="s">
        <v>156</v>
      </c>
      <c r="G175" t="s">
        <v>156</v>
      </c>
      <c r="H175" t="s">
        <v>2882</v>
      </c>
      <c r="I175" t="s">
        <v>72</v>
      </c>
      <c r="J175" t="s">
        <v>2880</v>
      </c>
      <c r="K175" t="s">
        <v>2881</v>
      </c>
    </row>
    <row r="176" spans="2:8">
      <c r="B176" t="str">
        <f>CONCATENATE(SISTEMAS!A176,ALMACEN!A103,COBRANZA!A39,PUBLICIDAD!A5)</f>
        <v>ALMACEN</v>
      </c>
      <c r="C176" t="s">
        <v>381</v>
      </c>
      <c r="D176" t="s">
        <v>381</v>
      </c>
      <c r="E176" t="s">
        <v>382</v>
      </c>
      <c r="F176" t="s">
        <v>17</v>
      </c>
      <c r="G176" t="s">
        <v>383</v>
      </c>
      <c r="H176" t="s">
        <v>384</v>
      </c>
    </row>
    <row r="177" spans="2:8">
      <c r="B177" t="str">
        <f>CONCATENATE(SISTEMAS!A177,ALMACEN!A102,CONTABILIDAD!A27)</f>
        <v>CONTABILIDAD</v>
      </c>
      <c r="C177" t="s">
        <v>378</v>
      </c>
      <c r="D177" t="s">
        <v>378</v>
      </c>
      <c r="E177" t="s">
        <v>379</v>
      </c>
      <c r="F177" t="s">
        <v>17</v>
      </c>
      <c r="G177" t="s">
        <v>380</v>
      </c>
      <c r="H177" t="s">
        <v>165</v>
      </c>
    </row>
    <row r="178" spans="2:16">
      <c r="B178" t="str">
        <f>CONCATENATE(SISTEMAS!A178)</f>
        <v/>
      </c>
      <c r="C178" t="s">
        <v>3030</v>
      </c>
      <c r="D178" t="s">
        <v>3030</v>
      </c>
      <c r="E178" t="s">
        <v>3031</v>
      </c>
      <c r="F178" t="s">
        <v>1340</v>
      </c>
      <c r="G178" t="s">
        <v>3032</v>
      </c>
      <c r="H178" t="s">
        <v>2882</v>
      </c>
      <c r="J178" t="s">
        <v>2880</v>
      </c>
      <c r="K178" t="s">
        <v>2881</v>
      </c>
      <c r="P178" t="str">
        <f>CONCATENATE("('",B178,"','",C178,"','",D178,"','",E178,"','",F178,"','",G178,"','",H178,"','",I178,"','",J178,"','",K178,"','",L178,"','",M178,"'),")</f>
        <v>('','Herramienta.DatosPlaneador','Herramienta.DatosPlaneador','Herramientas|Actualizar Datos Planeador','expresion','EjecutarSQLAnimado(&lt;T&gt;EXEC SpPlaneadorMAVIJOB :tMAVI&lt;T&gt;,&lt;T&gt;MAVI&lt;T&gt;)&lt;BR&gt; informacion(&lt;T&gt;Proceso Terminado&lt;T&gt;)','SISTEMAS','','MAVI00002','ADMIN_MAVI','',''),</v>
      </c>
    </row>
    <row r="179" spans="2:8">
      <c r="B179" t="str">
        <f>CONCATENATE(SISTEMAS!A179,ALMACEN!A104)</f>
        <v>ALMACEN</v>
      </c>
      <c r="C179" t="s">
        <v>386</v>
      </c>
      <c r="D179" t="s">
        <v>386</v>
      </c>
      <c r="E179" t="s">
        <v>387</v>
      </c>
      <c r="F179" t="s">
        <v>17</v>
      </c>
      <c r="G179" t="s">
        <v>388</v>
      </c>
      <c r="H179" t="s">
        <v>112</v>
      </c>
    </row>
    <row r="180" spans="2:8">
      <c r="B180" t="str">
        <f>CONCATENATE(SISTEMAS!A180,CONTABILIDAD!A29)</f>
        <v>CONTABILIDAD</v>
      </c>
      <c r="C180" t="s">
        <v>2028</v>
      </c>
      <c r="D180" t="s">
        <v>2028</v>
      </c>
      <c r="E180" t="s">
        <v>2029</v>
      </c>
      <c r="F180" t="s">
        <v>17</v>
      </c>
      <c r="G180" t="s">
        <v>2030</v>
      </c>
      <c r="H180" t="s">
        <v>1969</v>
      </c>
    </row>
    <row r="181" spans="2:8">
      <c r="B181" t="str">
        <f>CONCATENATE(SISTEMAS!A181,CONTABILIDAD!A28)</f>
        <v>CONTABILIDAD</v>
      </c>
      <c r="C181" t="s">
        <v>2025</v>
      </c>
      <c r="D181" t="s">
        <v>2025</v>
      </c>
      <c r="E181" t="s">
        <v>2026</v>
      </c>
      <c r="F181" t="s">
        <v>17</v>
      </c>
      <c r="G181" t="s">
        <v>2027</v>
      </c>
      <c r="H181" t="s">
        <v>1969</v>
      </c>
    </row>
    <row r="182" spans="2:16">
      <c r="B182" t="str">
        <f>CONCATENATE(SISTEMAS!A182)</f>
        <v/>
      </c>
      <c r="C182" t="s">
        <v>3033</v>
      </c>
      <c r="D182" t="s">
        <v>3033</v>
      </c>
      <c r="E182" t="s">
        <v>3034</v>
      </c>
      <c r="F182" t="s">
        <v>17</v>
      </c>
      <c r="G182" t="s">
        <v>3035</v>
      </c>
      <c r="H182" t="s">
        <v>2882</v>
      </c>
      <c r="J182" t="s">
        <v>2880</v>
      </c>
      <c r="K182" t="s">
        <v>2881</v>
      </c>
      <c r="P182" t="str">
        <f>CONCATENATE("('",B182,"','",C182,"','",D182,"','",E182,"','",F182,"','",G182,"','",H182,"','",I182,"','",J182,"','",K182,"','",L182,"','",M182,"'),")</f>
        <v>('','DM0103ComsExpMacroMavifrm','DM0103ComsExpMacroMavifrm','Exploradores Mavi|Explorador Planeador MAVI','Formas','DM0103ComsExpMacroMavifrm.frm','SISTEMAS','','MAVI00002','ADMIN_MAVI','',''),</v>
      </c>
    </row>
    <row r="183" spans="2:9">
      <c r="B183" t="str">
        <f>CONCATENATE(SISTEMAS!A183,CREDITO!A122)</f>
        <v>CREDITO</v>
      </c>
      <c r="C183" t="s">
        <v>1280</v>
      </c>
      <c r="D183" t="s">
        <v>1280</v>
      </c>
      <c r="E183" t="s">
        <v>1281</v>
      </c>
      <c r="F183" t="s">
        <v>17</v>
      </c>
      <c r="G183" t="s">
        <v>1282</v>
      </c>
      <c r="H183" t="s">
        <v>987</v>
      </c>
      <c r="I183" t="s">
        <v>27</v>
      </c>
    </row>
    <row r="184" spans="1:16">
      <c r="A184" t="s">
        <v>2882</v>
      </c>
      <c r="B184" t="str">
        <f>CONCATENATE(SISTEMAS!A184)</f>
        <v>SISTEMAS</v>
      </c>
      <c r="C184" t="s">
        <v>3036</v>
      </c>
      <c r="D184" t="s">
        <v>3036</v>
      </c>
      <c r="E184" t="s">
        <v>3037</v>
      </c>
      <c r="F184" t="s">
        <v>17</v>
      </c>
      <c r="G184" t="s">
        <v>3038</v>
      </c>
      <c r="H184" t="s">
        <v>2882</v>
      </c>
      <c r="I184" t="s">
        <v>27</v>
      </c>
      <c r="J184" t="s">
        <v>2880</v>
      </c>
      <c r="K184" t="s">
        <v>2881</v>
      </c>
      <c r="O184" t="str">
        <f>CONCATENATE("Acceso: ",D184,"~Menu: ",E184,"~Perfil: ",K184,"~Usuario: ",J184,"~ClaveAccion: ",G184,"~TipoAccion: ",F184,"~Riesgo: ",I184)</f>
        <v>Acceso: Mov.Monedero~Menu: Procesos|Monedero Electrónico~Perfil: ADMIN_MAVI~Usuario: MAVI00002~ClaveAccion: MonederoMAVI.frm~TipoAccion: Formas~Riesgo: ALTO</v>
      </c>
      <c r="P184" t="str">
        <f>CONCATENATE("('",B184,"','",C184,"','",D184,"','",E184,"','",F184,"','",G184,"','",H184,"','",I184,"','",J184,"','",K184,"','",L184,"','",M184,"'),")</f>
        <v>('SISTEMAS','Mov.Monedero','Mov.Monedero','Procesos|Monedero Electrónico','Formas','MonederoMAVI.frm','SISTEMAS','ALTO','MAVI00002','ADMIN_MAVI','',''),</v>
      </c>
    </row>
    <row r="185" spans="1:16">
      <c r="A185" t="s">
        <v>2882</v>
      </c>
      <c r="B185" t="str">
        <f>CONCATENATE(SISTEMAS!A185)</f>
        <v>SISTEMAS</v>
      </c>
      <c r="C185" t="s">
        <v>3039</v>
      </c>
      <c r="D185" t="s">
        <v>3039</v>
      </c>
      <c r="E185" t="s">
        <v>3040</v>
      </c>
      <c r="F185" t="s">
        <v>17</v>
      </c>
      <c r="G185" t="s">
        <v>3041</v>
      </c>
      <c r="H185" t="s">
        <v>2882</v>
      </c>
      <c r="I185" t="s">
        <v>48</v>
      </c>
      <c r="J185" t="s">
        <v>2880</v>
      </c>
      <c r="K185" t="s">
        <v>2881</v>
      </c>
      <c r="P185" t="str">
        <f>CONCATENATE("('",B185,"','",C185,"','",D185,"','",E185,"','",F185,"','",G185,"','",H185,"','",I185,"','",J185,"','",K185,"','",L185,"','",M185,"'),")</f>
        <v>('SISTEMAS','Cta.Monedero','Cta.Monedero','Cuentas|Monedero Electrónico','Formas','TarjetaMonederoMAVI.frm','SISTEMAS','BAJO','MAVI00002','ADMIN_MAVI','',''),</v>
      </c>
    </row>
    <row r="186" spans="2:8">
      <c r="B186" t="str">
        <f>CONCATENATE(SISTEMAS!A186,ALMACEN!A106,CONTABILIDAD!A30)</f>
        <v>ALMACEN</v>
      </c>
      <c r="C186" t="s">
        <v>393</v>
      </c>
      <c r="D186" t="s">
        <v>393</v>
      </c>
      <c r="E186" t="s">
        <v>394</v>
      </c>
      <c r="F186" t="s">
        <v>17</v>
      </c>
      <c r="G186" t="s">
        <v>395</v>
      </c>
      <c r="H186" t="s">
        <v>165</v>
      </c>
    </row>
    <row r="187" spans="2:8">
      <c r="B187" t="str">
        <f>CONCATENATE(SISTEMAS!A187,AUDITORIA!A88)</f>
        <v>AUDITORIA</v>
      </c>
      <c r="C187" t="s">
        <v>2749</v>
      </c>
      <c r="D187" t="s">
        <v>2749</v>
      </c>
      <c r="E187" t="s">
        <v>2750</v>
      </c>
      <c r="F187" t="s">
        <v>17</v>
      </c>
      <c r="G187" t="s">
        <v>2751</v>
      </c>
      <c r="H187" t="s">
        <v>2741</v>
      </c>
    </row>
    <row r="188" spans="2:8">
      <c r="B188" t="str">
        <f>CONCATENATE(SISTEMAS!A188,CREDITO!A101)</f>
        <v>CREDITO</v>
      </c>
      <c r="C188" t="s">
        <v>1199</v>
      </c>
      <c r="D188" t="s">
        <v>1209</v>
      </c>
      <c r="E188" t="s">
        <v>1210</v>
      </c>
      <c r="F188" t="s">
        <v>17</v>
      </c>
      <c r="G188" t="s">
        <v>1211</v>
      </c>
      <c r="H188" t="s">
        <v>987</v>
      </c>
    </row>
    <row r="189" spans="2:8">
      <c r="B189" t="str">
        <f>CONCATENATE(SISTEMAS!A189,CREDITO!A100)</f>
        <v>CREDITO</v>
      </c>
      <c r="C189" t="s">
        <v>1199</v>
      </c>
      <c r="D189" t="s">
        <v>1206</v>
      </c>
      <c r="E189" t="s">
        <v>1207</v>
      </c>
      <c r="F189" t="s">
        <v>17</v>
      </c>
      <c r="G189" t="s">
        <v>1208</v>
      </c>
      <c r="H189" t="s">
        <v>987</v>
      </c>
    </row>
    <row r="190" spans="2:8">
      <c r="B190" t="str">
        <f>CONCATENATE(SISTEMAS!A190,CREDITO!A99)</f>
        <v>CREDITO</v>
      </c>
      <c r="C190" t="s">
        <v>1199</v>
      </c>
      <c r="D190" t="s">
        <v>1203</v>
      </c>
      <c r="E190" t="s">
        <v>1204</v>
      </c>
      <c r="F190" t="s">
        <v>17</v>
      </c>
      <c r="G190" t="s">
        <v>1205</v>
      </c>
      <c r="H190" t="s">
        <v>987</v>
      </c>
    </row>
    <row r="191" spans="2:8">
      <c r="B191" t="str">
        <f>CONCATENATE(SISTEMAS!A191,CREDITO!A98)</f>
        <v>CREDITO</v>
      </c>
      <c r="C191" t="s">
        <v>1199</v>
      </c>
      <c r="D191" t="s">
        <v>1200</v>
      </c>
      <c r="E191" t="s">
        <v>1201</v>
      </c>
      <c r="F191" t="s">
        <v>17</v>
      </c>
      <c r="G191" t="s">
        <v>1202</v>
      </c>
      <c r="H191" t="s">
        <v>987</v>
      </c>
    </row>
    <row r="192" spans="2:8">
      <c r="B192" t="str">
        <f>CONCATENATE(SISTEMAS!A192,CREDITO!A108,VENTAS!A23,COBRANZA!A37,AUDITORIA!A89)</f>
        <v>VENTAS</v>
      </c>
      <c r="C192" t="s">
        <v>1230</v>
      </c>
      <c r="D192" t="s">
        <v>1230</v>
      </c>
      <c r="E192" t="s">
        <v>1231</v>
      </c>
      <c r="F192" t="s">
        <v>85</v>
      </c>
      <c r="G192" t="s">
        <v>1232</v>
      </c>
      <c r="H192" t="s">
        <v>1233</v>
      </c>
    </row>
    <row r="193" spans="2:8">
      <c r="B193" t="str">
        <f>CONCATENATE(SISTEMAS!A193,COBRANZA!A38)</f>
        <v>COBRANZA</v>
      </c>
      <c r="C193" t="s">
        <v>1855</v>
      </c>
      <c r="D193" t="s">
        <v>1855</v>
      </c>
      <c r="E193" t="s">
        <v>1856</v>
      </c>
      <c r="F193" t="s">
        <v>1043</v>
      </c>
      <c r="G193" t="s">
        <v>1857</v>
      </c>
      <c r="H193" t="s">
        <v>1851</v>
      </c>
    </row>
    <row r="194" spans="2:8">
      <c r="B194" t="str">
        <f>CONCATENATE(SISTEMAS!A194,CREDITO!A106)</f>
        <v>CREDITO</v>
      </c>
      <c r="C194" t="s">
        <v>1199</v>
      </c>
      <c r="D194" t="s">
        <v>1224</v>
      </c>
      <c r="E194" t="s">
        <v>1225</v>
      </c>
      <c r="F194" t="s">
        <v>1185</v>
      </c>
      <c r="G194" t="s">
        <v>1226</v>
      </c>
      <c r="H194" t="s">
        <v>987</v>
      </c>
    </row>
    <row r="195" spans="2:8">
      <c r="B195" t="str">
        <f>CONCATENATE(SISTEMAS!A195,CREDITO!A105)</f>
        <v>CREDITO</v>
      </c>
      <c r="C195" t="s">
        <v>1199</v>
      </c>
      <c r="D195" t="s">
        <v>1221</v>
      </c>
      <c r="E195" t="s">
        <v>1222</v>
      </c>
      <c r="F195" t="s">
        <v>17</v>
      </c>
      <c r="G195" t="s">
        <v>1223</v>
      </c>
      <c r="H195" t="s">
        <v>987</v>
      </c>
    </row>
    <row r="196" spans="2:8">
      <c r="B196" t="str">
        <f>CONCATENATE(SISTEMAS!A196,CREDITO!A104)</f>
        <v>CREDITO</v>
      </c>
      <c r="C196" t="s">
        <v>1199</v>
      </c>
      <c r="D196" t="s">
        <v>1218</v>
      </c>
      <c r="E196" t="s">
        <v>1219</v>
      </c>
      <c r="F196" t="s">
        <v>1185</v>
      </c>
      <c r="G196" t="s">
        <v>1220</v>
      </c>
      <c r="H196" t="s">
        <v>987</v>
      </c>
    </row>
    <row r="197" spans="2:8">
      <c r="B197" t="str">
        <f>CONCATENATE(SISTEMAS!A197,CREDITO!A103)</f>
        <v>CREDITO</v>
      </c>
      <c r="C197" t="s">
        <v>1199</v>
      </c>
      <c r="D197" t="s">
        <v>1215</v>
      </c>
      <c r="E197" t="s">
        <v>1216</v>
      </c>
      <c r="F197" t="s">
        <v>1185</v>
      </c>
      <c r="G197" t="s">
        <v>1217</v>
      </c>
      <c r="H197" t="s">
        <v>987</v>
      </c>
    </row>
    <row r="198" spans="2:8">
      <c r="B198" t="str">
        <f>CONCATENATE(SISTEMAS!A198,CREDITO!A102)</f>
        <v>CREDITO</v>
      </c>
      <c r="C198" t="s">
        <v>1199</v>
      </c>
      <c r="D198" t="s">
        <v>1212</v>
      </c>
      <c r="E198" t="s">
        <v>1213</v>
      </c>
      <c r="F198" t="s">
        <v>17</v>
      </c>
      <c r="G198" t="s">
        <v>1214</v>
      </c>
      <c r="H198" t="s">
        <v>987</v>
      </c>
    </row>
    <row r="199" spans="2:8">
      <c r="B199" t="str">
        <f>CONCATENATE(SISTEMAS!A199,CREDITO!A96,CONTABILIDAD!A32,AUDITORIA!A86)</f>
        <v>CREDITO</v>
      </c>
      <c r="C199" t="s">
        <v>1194</v>
      </c>
      <c r="D199" t="s">
        <v>1194</v>
      </c>
      <c r="E199" t="s">
        <v>1195</v>
      </c>
      <c r="F199" t="s">
        <v>17</v>
      </c>
      <c r="G199" t="s">
        <v>93</v>
      </c>
      <c r="H199" t="s">
        <v>1138</v>
      </c>
    </row>
    <row r="200" spans="2:8">
      <c r="B200" t="str">
        <f>CONCATENATE(SISTEMAS!A200,CONTABILIDAD!A31)</f>
        <v>CONTABILIDAD</v>
      </c>
      <c r="C200" t="s">
        <v>2031</v>
      </c>
      <c r="D200" t="s">
        <v>2031</v>
      </c>
      <c r="E200" t="s">
        <v>2032</v>
      </c>
      <c r="F200" t="s">
        <v>17</v>
      </c>
      <c r="G200" t="s">
        <v>2033</v>
      </c>
      <c r="H200" t="s">
        <v>1969</v>
      </c>
    </row>
    <row r="201" spans="2:8">
      <c r="B201" t="str">
        <f>CONCATENATE(SISTEMAS!A201,CONTABILIDAD!A38)</f>
        <v>CONTABILIDAD</v>
      </c>
      <c r="C201" t="s">
        <v>2034</v>
      </c>
      <c r="D201" t="s">
        <v>2034</v>
      </c>
      <c r="E201" t="s">
        <v>2035</v>
      </c>
      <c r="F201" t="s">
        <v>17</v>
      </c>
      <c r="G201" t="s">
        <v>2036</v>
      </c>
      <c r="H201" t="s">
        <v>1969</v>
      </c>
    </row>
    <row r="202" spans="2:8">
      <c r="B202" t="str">
        <f>CONCATENATE(SISTEMAS!A202,CREDITO!A95,COBRANZA!A36)</f>
        <v>CREDITO</v>
      </c>
      <c r="C202" t="s">
        <v>1191</v>
      </c>
      <c r="D202" t="s">
        <v>1191</v>
      </c>
      <c r="E202" t="s">
        <v>1192</v>
      </c>
      <c r="F202" t="s">
        <v>85</v>
      </c>
      <c r="G202" t="s">
        <v>1193</v>
      </c>
      <c r="H202" t="s">
        <v>1086</v>
      </c>
    </row>
    <row r="203" spans="2:8">
      <c r="B203" t="str">
        <f>CONCATENATE(SISTEMAS!A203,CREDITO!A94,CONTABILIDAD!A33,AUDITORIA!A85)</f>
        <v>CREDITO</v>
      </c>
      <c r="C203" t="s">
        <v>1189</v>
      </c>
      <c r="D203" t="s">
        <v>1189</v>
      </c>
      <c r="E203" t="s">
        <v>1190</v>
      </c>
      <c r="F203" t="s">
        <v>17</v>
      </c>
      <c r="G203" t="s">
        <v>71</v>
      </c>
      <c r="H203" t="s">
        <v>1138</v>
      </c>
    </row>
    <row r="204" spans="2:8">
      <c r="B204" t="str">
        <f>CONCATENATE(SISTEMAS!A204,ALMACEN!A97,CREDITO!A93,CONTABILIDAD!A34)</f>
        <v>CREDITO</v>
      </c>
      <c r="C204" t="s">
        <v>362</v>
      </c>
      <c r="D204" t="s">
        <v>362</v>
      </c>
      <c r="E204" t="s">
        <v>363</v>
      </c>
      <c r="F204" t="s">
        <v>17</v>
      </c>
      <c r="G204" t="s">
        <v>364</v>
      </c>
      <c r="H204" t="s">
        <v>354</v>
      </c>
    </row>
    <row r="205" spans="2:8">
      <c r="B205" t="str">
        <f>CONCATENATE(SISTEMAS!A205,ALMACEN!A98,COMPRAS!A20,CREDITO!A92,VENTAS!A24,COBRANZA!A35,CONTABILIDAD!A35,AUDITORIA!A84)</f>
        <v>COBRANZA</v>
      </c>
      <c r="C205" t="s">
        <v>365</v>
      </c>
      <c r="D205" t="s">
        <v>365</v>
      </c>
      <c r="E205" t="s">
        <v>366</v>
      </c>
      <c r="F205" t="s">
        <v>85</v>
      </c>
      <c r="G205" t="s">
        <v>86</v>
      </c>
      <c r="H205" t="s">
        <v>367</v>
      </c>
    </row>
    <row r="206" spans="2:8">
      <c r="B206" t="str">
        <f>CONCATENATE(SISTEMAS!A206,ALMACEN!A100,COMPRAS!A19,CONTABILIDAD!A36,AUDITORIA!A83)</f>
        <v>COMPRAS</v>
      </c>
      <c r="C206" t="s">
        <v>371</v>
      </c>
      <c r="D206" t="s">
        <v>371</v>
      </c>
      <c r="E206" t="s">
        <v>372</v>
      </c>
      <c r="F206" t="s">
        <v>17</v>
      </c>
      <c r="G206" t="s">
        <v>373</v>
      </c>
      <c r="H206" t="s">
        <v>244</v>
      </c>
    </row>
    <row r="207" spans="2:9">
      <c r="B207" t="str">
        <f>CONCATENATE(SISTEMAS!A207,ALMACEN!A99,CONTABILIDAD!A37)</f>
        <v>ALMACEN</v>
      </c>
      <c r="C207" t="s">
        <v>368</v>
      </c>
      <c r="D207" t="s">
        <v>368</v>
      </c>
      <c r="E207" t="s">
        <v>369</v>
      </c>
      <c r="F207" t="s">
        <v>17</v>
      </c>
      <c r="G207" t="s">
        <v>370</v>
      </c>
      <c r="H207" t="s">
        <v>165</v>
      </c>
      <c r="I207" t="s">
        <v>54</v>
      </c>
    </row>
    <row r="208" spans="1:16">
      <c r="A208" t="s">
        <v>2882</v>
      </c>
      <c r="B208" t="str">
        <f>CONCATENATE(SISTEMAS!A208)</f>
        <v>SISTEMAS</v>
      </c>
      <c r="C208" t="s">
        <v>3042</v>
      </c>
      <c r="D208" t="s">
        <v>3042</v>
      </c>
      <c r="E208" t="s">
        <v>3043</v>
      </c>
      <c r="F208" t="s">
        <v>17</v>
      </c>
      <c r="G208" t="s">
        <v>3044</v>
      </c>
      <c r="H208" t="s">
        <v>2882</v>
      </c>
      <c r="I208" t="s">
        <v>72</v>
      </c>
      <c r="J208" t="s">
        <v>2880</v>
      </c>
      <c r="K208" t="s">
        <v>2881</v>
      </c>
      <c r="P208" t="str">
        <f>CONCATENATE("('",B208,"','",C208,"','",D208,"','",E208,"','",F208,"','",G208,"','",H208,"','",I208,"','",J208,"','",K208,"','",L208,"','",M208,"'),")</f>
        <v>('SISTEMAS','Config.ParametrizacionCFD','Config.ParametrizacionCFD','Configurar|Parametrización CDF','Formas','Dm0116ParametrizacionCFDVisFrm.frm','SISTEMAS','SIN USO','MAVI00002','ADMIN_MAVI','',''),</v>
      </c>
    </row>
    <row r="209" spans="2:11">
      <c r="B209" t="str">
        <f>CONCATENATE(SISTEMAS!A209)</f>
        <v/>
      </c>
      <c r="C209" t="s">
        <v>3045</v>
      </c>
      <c r="D209" t="s">
        <v>3046</v>
      </c>
      <c r="E209" t="s">
        <v>3047</v>
      </c>
      <c r="F209" t="s">
        <v>17</v>
      </c>
      <c r="G209" t="s">
        <v>3048</v>
      </c>
      <c r="H209" t="s">
        <v>2882</v>
      </c>
      <c r="I209" t="s">
        <v>72</v>
      </c>
      <c r="J209" t="s">
        <v>2880</v>
      </c>
      <c r="K209" t="s">
        <v>2881</v>
      </c>
    </row>
    <row r="210" spans="2:11">
      <c r="B210" t="str">
        <f>CONCATENATE(SISTEMAS!A210)</f>
        <v/>
      </c>
      <c r="C210" t="s">
        <v>3045</v>
      </c>
      <c r="D210" t="s">
        <v>3049</v>
      </c>
      <c r="E210" t="s">
        <v>3050</v>
      </c>
      <c r="F210" t="s">
        <v>17</v>
      </c>
      <c r="G210" t="s">
        <v>3051</v>
      </c>
      <c r="H210" t="s">
        <v>2882</v>
      </c>
      <c r="I210" t="s">
        <v>72</v>
      </c>
      <c r="J210" t="s">
        <v>2880</v>
      </c>
      <c r="K210" t="s">
        <v>2881</v>
      </c>
    </row>
    <row r="211" spans="2:11">
      <c r="B211" t="str">
        <f>CONCATENATE(SISTEMAS!A211)</f>
        <v/>
      </c>
      <c r="C211" t="s">
        <v>3045</v>
      </c>
      <c r="D211" t="s">
        <v>3052</v>
      </c>
      <c r="E211" t="s">
        <v>3053</v>
      </c>
      <c r="F211" t="s">
        <v>17</v>
      </c>
      <c r="G211" t="s">
        <v>3051</v>
      </c>
      <c r="H211" t="s">
        <v>2882</v>
      </c>
      <c r="I211" t="s">
        <v>72</v>
      </c>
      <c r="J211" t="s">
        <v>2880</v>
      </c>
      <c r="K211" t="s">
        <v>2881</v>
      </c>
    </row>
    <row r="212" spans="2:11">
      <c r="B212" t="str">
        <f>CONCATENATE(SISTEMAS!A212)</f>
        <v/>
      </c>
      <c r="C212" t="s">
        <v>3045</v>
      </c>
      <c r="D212" t="s">
        <v>3054</v>
      </c>
      <c r="E212" t="s">
        <v>3055</v>
      </c>
      <c r="F212" t="s">
        <v>17</v>
      </c>
      <c r="G212" t="s">
        <v>3051</v>
      </c>
      <c r="H212" t="s">
        <v>2882</v>
      </c>
      <c r="I212" t="s">
        <v>72</v>
      </c>
      <c r="J212" t="s">
        <v>2880</v>
      </c>
      <c r="K212" t="s">
        <v>2881</v>
      </c>
    </row>
    <row r="213" spans="2:11">
      <c r="B213" t="str">
        <f>CONCATENATE(SISTEMAS!A213)</f>
        <v/>
      </c>
      <c r="C213" t="s">
        <v>3045</v>
      </c>
      <c r="D213" t="s">
        <v>3056</v>
      </c>
      <c r="E213" t="s">
        <v>3057</v>
      </c>
      <c r="F213" t="s">
        <v>17</v>
      </c>
      <c r="G213" t="s">
        <v>3051</v>
      </c>
      <c r="H213" t="s">
        <v>2882</v>
      </c>
      <c r="I213" t="s">
        <v>72</v>
      </c>
      <c r="J213" t="s">
        <v>2880</v>
      </c>
      <c r="K213" t="s">
        <v>2881</v>
      </c>
    </row>
    <row r="214" spans="2:11">
      <c r="B214" t="str">
        <f>CONCATENATE(SISTEMAS!A214)</f>
        <v/>
      </c>
      <c r="C214" t="s">
        <v>3045</v>
      </c>
      <c r="D214" t="s">
        <v>3058</v>
      </c>
      <c r="E214" t="s">
        <v>3059</v>
      </c>
      <c r="F214" t="s">
        <v>17</v>
      </c>
      <c r="G214" t="s">
        <v>3051</v>
      </c>
      <c r="H214" t="s">
        <v>2882</v>
      </c>
      <c r="I214" t="s">
        <v>72</v>
      </c>
      <c r="J214" t="s">
        <v>2880</v>
      </c>
      <c r="K214" t="s">
        <v>2881</v>
      </c>
    </row>
    <row r="215" spans="2:11">
      <c r="B215" t="str">
        <f>CONCATENATE(SISTEMAS!A215)</f>
        <v/>
      </c>
      <c r="C215" t="s">
        <v>3045</v>
      </c>
      <c r="D215" t="s">
        <v>3060</v>
      </c>
      <c r="E215" t="s">
        <v>3061</v>
      </c>
      <c r="F215" t="s">
        <v>17</v>
      </c>
      <c r="G215" t="s">
        <v>3051</v>
      </c>
      <c r="H215" t="s">
        <v>2882</v>
      </c>
      <c r="I215" t="s">
        <v>72</v>
      </c>
      <c r="J215" t="s">
        <v>2880</v>
      </c>
      <c r="K215" t="s">
        <v>2881</v>
      </c>
    </row>
    <row r="216" spans="2:11">
      <c r="B216" t="str">
        <f>CONCATENATE(SISTEMAS!A216)</f>
        <v/>
      </c>
      <c r="C216" t="s">
        <v>3045</v>
      </c>
      <c r="D216" t="s">
        <v>3062</v>
      </c>
      <c r="E216" t="s">
        <v>3063</v>
      </c>
      <c r="F216" t="s">
        <v>17</v>
      </c>
      <c r="G216" t="s">
        <v>3051</v>
      </c>
      <c r="H216" t="s">
        <v>2882</v>
      </c>
      <c r="I216" t="s">
        <v>72</v>
      </c>
      <c r="J216" t="s">
        <v>2880</v>
      </c>
      <c r="K216" t="s">
        <v>2881</v>
      </c>
    </row>
    <row r="217" spans="2:11">
      <c r="B217" t="str">
        <f>CONCATENATE(SISTEMAS!A217)</f>
        <v/>
      </c>
      <c r="C217" t="s">
        <v>3045</v>
      </c>
      <c r="D217" t="s">
        <v>3064</v>
      </c>
      <c r="E217" t="s">
        <v>3065</v>
      </c>
      <c r="F217" t="s">
        <v>17</v>
      </c>
      <c r="G217" t="s">
        <v>3051</v>
      </c>
      <c r="H217" t="s">
        <v>2882</v>
      </c>
      <c r="I217" t="s">
        <v>72</v>
      </c>
      <c r="J217" t="s">
        <v>2880</v>
      </c>
      <c r="K217" t="s">
        <v>2881</v>
      </c>
    </row>
    <row r="218" spans="2:11">
      <c r="B218" t="str">
        <f>CONCATENATE(SISTEMAS!A218)</f>
        <v/>
      </c>
      <c r="C218" t="s">
        <v>3045</v>
      </c>
      <c r="D218" t="s">
        <v>3066</v>
      </c>
      <c r="E218" t="s">
        <v>3067</v>
      </c>
      <c r="F218" t="s">
        <v>17</v>
      </c>
      <c r="G218" t="s">
        <v>3051</v>
      </c>
      <c r="H218" t="s">
        <v>2882</v>
      </c>
      <c r="I218" t="s">
        <v>72</v>
      </c>
      <c r="J218" t="s">
        <v>2880</v>
      </c>
      <c r="K218" t="s">
        <v>2881</v>
      </c>
    </row>
    <row r="219" spans="2:11">
      <c r="B219" t="str">
        <f>CONCATENATE(SISTEMAS!A219)</f>
        <v/>
      </c>
      <c r="C219" t="s">
        <v>3045</v>
      </c>
      <c r="D219" t="s">
        <v>3068</v>
      </c>
      <c r="E219" t="s">
        <v>3069</v>
      </c>
      <c r="F219" t="s">
        <v>17</v>
      </c>
      <c r="G219" t="s">
        <v>3051</v>
      </c>
      <c r="H219" t="s">
        <v>2882</v>
      </c>
      <c r="I219" t="s">
        <v>72</v>
      </c>
      <c r="J219" t="s">
        <v>2880</v>
      </c>
      <c r="K219" t="s">
        <v>2881</v>
      </c>
    </row>
    <row r="220" spans="2:11">
      <c r="B220" t="str">
        <f>CONCATENATE(SISTEMAS!A220)</f>
        <v/>
      </c>
      <c r="C220" t="s">
        <v>3045</v>
      </c>
      <c r="D220" t="s">
        <v>3070</v>
      </c>
      <c r="E220" t="s">
        <v>3071</v>
      </c>
      <c r="F220" t="s">
        <v>17</v>
      </c>
      <c r="G220" t="s">
        <v>3051</v>
      </c>
      <c r="H220" t="s">
        <v>2882</v>
      </c>
      <c r="I220" t="s">
        <v>72</v>
      </c>
      <c r="J220" t="s">
        <v>2880</v>
      </c>
      <c r="K220" t="s">
        <v>2881</v>
      </c>
    </row>
    <row r="221" spans="2:11">
      <c r="B221" t="str">
        <f>CONCATENATE(SISTEMAS!A221)</f>
        <v/>
      </c>
      <c r="C221" t="s">
        <v>3045</v>
      </c>
      <c r="D221" t="s">
        <v>3072</v>
      </c>
      <c r="E221" t="s">
        <v>3073</v>
      </c>
      <c r="F221" t="s">
        <v>17</v>
      </c>
      <c r="G221" t="s">
        <v>3051</v>
      </c>
      <c r="H221" t="s">
        <v>2882</v>
      </c>
      <c r="I221" t="s">
        <v>72</v>
      </c>
      <c r="J221" t="s">
        <v>2880</v>
      </c>
      <c r="K221" t="s">
        <v>2881</v>
      </c>
    </row>
    <row r="222" spans="2:11">
      <c r="B222" t="str">
        <f>CONCATENATE(SISTEMAS!A222)</f>
        <v/>
      </c>
      <c r="C222" t="s">
        <v>3045</v>
      </c>
      <c r="D222" t="s">
        <v>3074</v>
      </c>
      <c r="E222" t="s">
        <v>3075</v>
      </c>
      <c r="F222" t="s">
        <v>17</v>
      </c>
      <c r="G222" t="s">
        <v>3051</v>
      </c>
      <c r="H222" t="s">
        <v>2882</v>
      </c>
      <c r="I222" t="s">
        <v>72</v>
      </c>
      <c r="J222" t="s">
        <v>2880</v>
      </c>
      <c r="K222" t="s">
        <v>2881</v>
      </c>
    </row>
    <row r="223" spans="2:11">
      <c r="B223" t="str">
        <f>CONCATENATE(SISTEMAS!A223)</f>
        <v/>
      </c>
      <c r="C223" t="s">
        <v>3045</v>
      </c>
      <c r="D223" t="s">
        <v>3076</v>
      </c>
      <c r="E223" t="s">
        <v>3077</v>
      </c>
      <c r="F223" t="s">
        <v>17</v>
      </c>
      <c r="G223" t="s">
        <v>3051</v>
      </c>
      <c r="H223" t="s">
        <v>2882</v>
      </c>
      <c r="I223" t="s">
        <v>72</v>
      </c>
      <c r="J223" t="s">
        <v>2880</v>
      </c>
      <c r="K223" t="s">
        <v>2881</v>
      </c>
    </row>
    <row r="224" spans="2:11">
      <c r="B224" t="str">
        <f>CONCATENATE(SISTEMAS!A224)</f>
        <v/>
      </c>
      <c r="C224" t="s">
        <v>3045</v>
      </c>
      <c r="D224" t="s">
        <v>3078</v>
      </c>
      <c r="E224" t="s">
        <v>3079</v>
      </c>
      <c r="F224" t="s">
        <v>17</v>
      </c>
      <c r="G224" t="s">
        <v>3051</v>
      </c>
      <c r="H224" t="s">
        <v>2882</v>
      </c>
      <c r="I224" t="s">
        <v>72</v>
      </c>
      <c r="J224" t="s">
        <v>2880</v>
      </c>
      <c r="K224" t="s">
        <v>2881</v>
      </c>
    </row>
    <row r="225" spans="2:11">
      <c r="B225" t="str">
        <f>CONCATENATE(SISTEMAS!A225)</f>
        <v/>
      </c>
      <c r="C225" t="s">
        <v>3045</v>
      </c>
      <c r="D225" t="s">
        <v>3080</v>
      </c>
      <c r="E225" t="s">
        <v>3081</v>
      </c>
      <c r="F225" t="s">
        <v>17</v>
      </c>
      <c r="G225" t="s">
        <v>3051</v>
      </c>
      <c r="H225" t="s">
        <v>2882</v>
      </c>
      <c r="I225" t="s">
        <v>72</v>
      </c>
      <c r="J225" t="s">
        <v>2880</v>
      </c>
      <c r="K225" t="s">
        <v>2881</v>
      </c>
    </row>
    <row r="226" spans="2:11">
      <c r="B226" t="str">
        <f>CONCATENATE(SISTEMAS!A226)</f>
        <v/>
      </c>
      <c r="C226" t="s">
        <v>3045</v>
      </c>
      <c r="D226" t="s">
        <v>3082</v>
      </c>
      <c r="E226" t="s">
        <v>3083</v>
      </c>
      <c r="F226" t="s">
        <v>17</v>
      </c>
      <c r="G226" t="s">
        <v>3051</v>
      </c>
      <c r="H226" t="s">
        <v>2882</v>
      </c>
      <c r="I226" t="s">
        <v>72</v>
      </c>
      <c r="J226" t="s">
        <v>2880</v>
      </c>
      <c r="K226" t="s">
        <v>2881</v>
      </c>
    </row>
    <row r="227" spans="2:11">
      <c r="B227" t="str">
        <f>CONCATENATE(SISTEMAS!A227)</f>
        <v/>
      </c>
      <c r="C227" t="s">
        <v>3045</v>
      </c>
      <c r="D227" t="s">
        <v>3084</v>
      </c>
      <c r="E227" t="s">
        <v>3085</v>
      </c>
      <c r="F227" t="s">
        <v>17</v>
      </c>
      <c r="G227" t="s">
        <v>3051</v>
      </c>
      <c r="H227" t="s">
        <v>2882</v>
      </c>
      <c r="I227" t="s">
        <v>72</v>
      </c>
      <c r="J227" t="s">
        <v>2880</v>
      </c>
      <c r="K227" t="s">
        <v>2881</v>
      </c>
    </row>
    <row r="228" spans="2:11">
      <c r="B228" t="str">
        <f>CONCATENATE(SISTEMAS!A228)</f>
        <v/>
      </c>
      <c r="C228" t="s">
        <v>3045</v>
      </c>
      <c r="D228" t="s">
        <v>3086</v>
      </c>
      <c r="E228" t="s">
        <v>3087</v>
      </c>
      <c r="F228" t="s">
        <v>17</v>
      </c>
      <c r="G228" t="s">
        <v>3051</v>
      </c>
      <c r="H228" t="s">
        <v>2882</v>
      </c>
      <c r="I228" t="s">
        <v>72</v>
      </c>
      <c r="J228" t="s">
        <v>2880</v>
      </c>
      <c r="K228" t="s">
        <v>2881</v>
      </c>
    </row>
    <row r="229" spans="2:11">
      <c r="B229" t="str">
        <f>CONCATENATE(SISTEMAS!A229)</f>
        <v/>
      </c>
      <c r="C229" t="s">
        <v>3045</v>
      </c>
      <c r="D229" t="s">
        <v>3088</v>
      </c>
      <c r="E229" t="s">
        <v>3089</v>
      </c>
      <c r="F229" t="s">
        <v>17</v>
      </c>
      <c r="G229" t="s">
        <v>3051</v>
      </c>
      <c r="H229" t="s">
        <v>2882</v>
      </c>
      <c r="I229" t="s">
        <v>72</v>
      </c>
      <c r="J229" t="s">
        <v>2880</v>
      </c>
      <c r="K229" t="s">
        <v>2881</v>
      </c>
    </row>
    <row r="230" spans="2:11">
      <c r="B230" t="str">
        <f>CONCATENATE(SISTEMAS!A230)</f>
        <v/>
      </c>
      <c r="C230" t="s">
        <v>3045</v>
      </c>
      <c r="D230" t="s">
        <v>3090</v>
      </c>
      <c r="E230" t="s">
        <v>3091</v>
      </c>
      <c r="F230" t="s">
        <v>17</v>
      </c>
      <c r="G230" t="s">
        <v>3051</v>
      </c>
      <c r="H230" t="s">
        <v>2882</v>
      </c>
      <c r="I230" t="s">
        <v>72</v>
      </c>
      <c r="J230" t="s">
        <v>2880</v>
      </c>
      <c r="K230" t="s">
        <v>2881</v>
      </c>
    </row>
    <row r="231" spans="2:11">
      <c r="B231" t="str">
        <f>CONCATENATE(SISTEMAS!A231)</f>
        <v/>
      </c>
      <c r="C231" t="s">
        <v>3045</v>
      </c>
      <c r="D231" t="s">
        <v>3092</v>
      </c>
      <c r="E231" t="s">
        <v>3093</v>
      </c>
      <c r="F231" t="s">
        <v>17</v>
      </c>
      <c r="G231" t="s">
        <v>3051</v>
      </c>
      <c r="H231" t="s">
        <v>2882</v>
      </c>
      <c r="I231" t="s">
        <v>72</v>
      </c>
      <c r="J231" t="s">
        <v>2880</v>
      </c>
      <c r="K231" t="s">
        <v>2881</v>
      </c>
    </row>
    <row r="232" spans="2:11">
      <c r="B232" t="str">
        <f>CONCATENATE(SISTEMAS!A232)</f>
        <v/>
      </c>
      <c r="C232" t="s">
        <v>3045</v>
      </c>
      <c r="D232" t="s">
        <v>3094</v>
      </c>
      <c r="E232" t="s">
        <v>3095</v>
      </c>
      <c r="F232" t="s">
        <v>17</v>
      </c>
      <c r="G232" t="s">
        <v>3051</v>
      </c>
      <c r="H232" t="s">
        <v>2882</v>
      </c>
      <c r="I232" t="s">
        <v>72</v>
      </c>
      <c r="J232" t="s">
        <v>2880</v>
      </c>
      <c r="K232" t="s">
        <v>2881</v>
      </c>
    </row>
    <row r="233" spans="2:11">
      <c r="B233" t="str">
        <f>CONCATENATE(SISTEMAS!A233)</f>
        <v/>
      </c>
      <c r="C233" t="s">
        <v>3045</v>
      </c>
      <c r="D233" t="s">
        <v>3096</v>
      </c>
      <c r="E233" t="s">
        <v>3097</v>
      </c>
      <c r="F233" t="s">
        <v>17</v>
      </c>
      <c r="G233" t="s">
        <v>3051</v>
      </c>
      <c r="H233" t="s">
        <v>2882</v>
      </c>
      <c r="I233" t="s">
        <v>72</v>
      </c>
      <c r="J233" t="s">
        <v>2880</v>
      </c>
      <c r="K233" t="s">
        <v>2881</v>
      </c>
    </row>
    <row r="234" spans="2:11">
      <c r="B234" t="str">
        <f>CONCATENATE(SISTEMAS!A234)</f>
        <v/>
      </c>
      <c r="C234" t="s">
        <v>3045</v>
      </c>
      <c r="D234" t="s">
        <v>3098</v>
      </c>
      <c r="E234" t="s">
        <v>3099</v>
      </c>
      <c r="F234" t="s">
        <v>17</v>
      </c>
      <c r="G234" t="s">
        <v>3051</v>
      </c>
      <c r="H234" t="s">
        <v>2882</v>
      </c>
      <c r="I234" t="s">
        <v>72</v>
      </c>
      <c r="J234" t="s">
        <v>2880</v>
      </c>
      <c r="K234" t="s">
        <v>2881</v>
      </c>
    </row>
    <row r="235" spans="2:11">
      <c r="B235" t="str">
        <f>CONCATENATE(SISTEMAS!A235)</f>
        <v/>
      </c>
      <c r="C235" t="s">
        <v>3045</v>
      </c>
      <c r="D235" t="s">
        <v>3100</v>
      </c>
      <c r="E235" t="s">
        <v>3101</v>
      </c>
      <c r="F235" t="s">
        <v>17</v>
      </c>
      <c r="G235" t="s">
        <v>3051</v>
      </c>
      <c r="H235" t="s">
        <v>2882</v>
      </c>
      <c r="I235" t="s">
        <v>72</v>
      </c>
      <c r="J235" t="s">
        <v>2880</v>
      </c>
      <c r="K235" t="s">
        <v>2881</v>
      </c>
    </row>
    <row r="236" spans="2:11">
      <c r="B236" t="str">
        <f>CONCATENATE(SISTEMAS!A236)</f>
        <v/>
      </c>
      <c r="C236" t="s">
        <v>3045</v>
      </c>
      <c r="D236" t="s">
        <v>3102</v>
      </c>
      <c r="E236" t="s">
        <v>3103</v>
      </c>
      <c r="F236" t="s">
        <v>17</v>
      </c>
      <c r="G236" t="s">
        <v>3051</v>
      </c>
      <c r="H236" t="s">
        <v>2882</v>
      </c>
      <c r="I236" t="s">
        <v>72</v>
      </c>
      <c r="J236" t="s">
        <v>2880</v>
      </c>
      <c r="K236" t="s">
        <v>2881</v>
      </c>
    </row>
    <row r="237" spans="2:11">
      <c r="B237" t="str">
        <f>CONCATENATE(SISTEMAS!A237)</f>
        <v/>
      </c>
      <c r="C237" t="s">
        <v>3045</v>
      </c>
      <c r="D237" t="s">
        <v>3104</v>
      </c>
      <c r="E237" t="s">
        <v>3105</v>
      </c>
      <c r="F237" t="s">
        <v>17</v>
      </c>
      <c r="G237" t="s">
        <v>3051</v>
      </c>
      <c r="H237" t="s">
        <v>2882</v>
      </c>
      <c r="I237" t="s">
        <v>72</v>
      </c>
      <c r="J237" t="s">
        <v>2880</v>
      </c>
      <c r="K237" t="s">
        <v>2881</v>
      </c>
    </row>
    <row r="238" spans="2:11">
      <c r="B238" t="str">
        <f>CONCATENATE(SISTEMAS!A238)</f>
        <v/>
      </c>
      <c r="C238" t="s">
        <v>3045</v>
      </c>
      <c r="D238" t="s">
        <v>3106</v>
      </c>
      <c r="E238" t="s">
        <v>3107</v>
      </c>
      <c r="F238" t="s">
        <v>17</v>
      </c>
      <c r="G238" t="s">
        <v>3051</v>
      </c>
      <c r="H238" t="s">
        <v>2882</v>
      </c>
      <c r="I238" t="s">
        <v>72</v>
      </c>
      <c r="J238" t="s">
        <v>2880</v>
      </c>
      <c r="K238" t="s">
        <v>2881</v>
      </c>
    </row>
    <row r="239" spans="2:11">
      <c r="B239" t="str">
        <f>CONCATENATE(SISTEMAS!A239)</f>
        <v/>
      </c>
      <c r="C239" t="s">
        <v>3045</v>
      </c>
      <c r="D239" t="s">
        <v>3108</v>
      </c>
      <c r="E239" t="s">
        <v>3109</v>
      </c>
      <c r="F239" t="s">
        <v>17</v>
      </c>
      <c r="G239" t="s">
        <v>3051</v>
      </c>
      <c r="H239" t="s">
        <v>2882</v>
      </c>
      <c r="I239" t="s">
        <v>72</v>
      </c>
      <c r="J239" t="s">
        <v>2880</v>
      </c>
      <c r="K239" t="s">
        <v>2881</v>
      </c>
    </row>
    <row r="240" spans="2:11">
      <c r="B240" t="str">
        <f>CONCATENATE(SISTEMAS!A240)</f>
        <v/>
      </c>
      <c r="C240" t="s">
        <v>3045</v>
      </c>
      <c r="D240" t="s">
        <v>3110</v>
      </c>
      <c r="E240" t="s">
        <v>3111</v>
      </c>
      <c r="F240" t="s">
        <v>17</v>
      </c>
      <c r="G240" t="s">
        <v>3051</v>
      </c>
      <c r="H240" t="s">
        <v>2882</v>
      </c>
      <c r="I240" t="s">
        <v>72</v>
      </c>
      <c r="J240" t="s">
        <v>2880</v>
      </c>
      <c r="K240" t="s">
        <v>2881</v>
      </c>
    </row>
    <row r="241" spans="2:11">
      <c r="B241" t="str">
        <f>CONCATENATE(SISTEMAS!A241)</f>
        <v/>
      </c>
      <c r="C241" t="s">
        <v>3045</v>
      </c>
      <c r="D241" t="s">
        <v>3112</v>
      </c>
      <c r="E241" t="s">
        <v>3113</v>
      </c>
      <c r="F241" t="s">
        <v>17</v>
      </c>
      <c r="G241" t="s">
        <v>3051</v>
      </c>
      <c r="H241" t="s">
        <v>2882</v>
      </c>
      <c r="I241" t="s">
        <v>72</v>
      </c>
      <c r="J241" t="s">
        <v>2880</v>
      </c>
      <c r="K241" t="s">
        <v>2881</v>
      </c>
    </row>
    <row r="242" spans="2:11">
      <c r="B242" t="str">
        <f>CONCATENATE(SISTEMAS!A242)</f>
        <v/>
      </c>
      <c r="C242" t="s">
        <v>3045</v>
      </c>
      <c r="D242" t="s">
        <v>3114</v>
      </c>
      <c r="E242" t="s">
        <v>3115</v>
      </c>
      <c r="F242" t="s">
        <v>17</v>
      </c>
      <c r="G242" t="s">
        <v>3051</v>
      </c>
      <c r="H242" t="s">
        <v>2882</v>
      </c>
      <c r="I242" t="s">
        <v>72</v>
      </c>
      <c r="J242" t="s">
        <v>2880</v>
      </c>
      <c r="K242" t="s">
        <v>2881</v>
      </c>
    </row>
    <row r="243" spans="2:11">
      <c r="B243" t="str">
        <f>CONCATENATE(SISTEMAS!A243)</f>
        <v/>
      </c>
      <c r="C243" t="s">
        <v>3045</v>
      </c>
      <c r="D243" t="s">
        <v>3116</v>
      </c>
      <c r="E243" t="s">
        <v>3117</v>
      </c>
      <c r="F243" t="s">
        <v>17</v>
      </c>
      <c r="G243" t="s">
        <v>3051</v>
      </c>
      <c r="H243" t="s">
        <v>2882</v>
      </c>
      <c r="I243" t="s">
        <v>72</v>
      </c>
      <c r="J243" t="s">
        <v>2880</v>
      </c>
      <c r="K243" t="s">
        <v>2881</v>
      </c>
    </row>
    <row r="244" spans="2:11">
      <c r="B244" t="str">
        <f>CONCATENATE(SISTEMAS!A244)</f>
        <v/>
      </c>
      <c r="C244" t="s">
        <v>3045</v>
      </c>
      <c r="D244" t="s">
        <v>3118</v>
      </c>
      <c r="E244" t="s">
        <v>3119</v>
      </c>
      <c r="F244" t="s">
        <v>17</v>
      </c>
      <c r="G244" t="s">
        <v>3051</v>
      </c>
      <c r="H244" t="s">
        <v>2882</v>
      </c>
      <c r="I244" t="s">
        <v>72</v>
      </c>
      <c r="J244" t="s">
        <v>2880</v>
      </c>
      <c r="K244" t="s">
        <v>2881</v>
      </c>
    </row>
    <row r="245" spans="2:11">
      <c r="B245" t="str">
        <f>CONCATENATE(SISTEMAS!A245)</f>
        <v/>
      </c>
      <c r="C245" t="s">
        <v>3045</v>
      </c>
      <c r="D245" t="s">
        <v>3120</v>
      </c>
      <c r="E245" t="s">
        <v>3121</v>
      </c>
      <c r="F245" t="s">
        <v>17</v>
      </c>
      <c r="G245" t="s">
        <v>3051</v>
      </c>
      <c r="H245" t="s">
        <v>2882</v>
      </c>
      <c r="I245" t="s">
        <v>72</v>
      </c>
      <c r="J245" t="s">
        <v>2880</v>
      </c>
      <c r="K245" t="s">
        <v>2881</v>
      </c>
    </row>
    <row r="246" spans="2:11">
      <c r="B246" t="str">
        <f>CONCATENATE(SISTEMAS!A246)</f>
        <v/>
      </c>
      <c r="C246" t="s">
        <v>3045</v>
      </c>
      <c r="D246" t="s">
        <v>3122</v>
      </c>
      <c r="E246" t="s">
        <v>3123</v>
      </c>
      <c r="F246" t="s">
        <v>17</v>
      </c>
      <c r="G246" t="s">
        <v>3124</v>
      </c>
      <c r="H246" t="s">
        <v>2882</v>
      </c>
      <c r="I246" t="s">
        <v>72</v>
      </c>
      <c r="J246" t="s">
        <v>2880</v>
      </c>
      <c r="K246" t="s">
        <v>2881</v>
      </c>
    </row>
    <row r="247" spans="2:11">
      <c r="B247" t="str">
        <f>CONCATENATE(SISTEMAS!A247)</f>
        <v/>
      </c>
      <c r="C247" t="s">
        <v>3045</v>
      </c>
      <c r="D247" t="s">
        <v>3125</v>
      </c>
      <c r="E247" t="s">
        <v>3126</v>
      </c>
      <c r="F247" t="s">
        <v>17</v>
      </c>
      <c r="G247" t="s">
        <v>3127</v>
      </c>
      <c r="H247" t="s">
        <v>2882</v>
      </c>
      <c r="I247" t="s">
        <v>72</v>
      </c>
      <c r="J247" t="s">
        <v>2880</v>
      </c>
      <c r="K247" t="s">
        <v>2881</v>
      </c>
    </row>
    <row r="248" spans="2:11">
      <c r="B248" t="str">
        <f>CONCATENATE(SISTEMAS!A248)</f>
        <v/>
      </c>
      <c r="C248" t="s">
        <v>3045</v>
      </c>
      <c r="D248" t="s">
        <v>3128</v>
      </c>
      <c r="E248" t="s">
        <v>3129</v>
      </c>
      <c r="F248" t="s">
        <v>17</v>
      </c>
      <c r="G248" t="s">
        <v>3127</v>
      </c>
      <c r="H248" t="s">
        <v>2882</v>
      </c>
      <c r="I248" t="s">
        <v>72</v>
      </c>
      <c r="J248" t="s">
        <v>2880</v>
      </c>
      <c r="K248" t="s">
        <v>2881</v>
      </c>
    </row>
    <row r="249" spans="2:11">
      <c r="B249" t="str">
        <f>CONCATENATE(SISTEMAS!A249)</f>
        <v/>
      </c>
      <c r="C249" t="s">
        <v>3045</v>
      </c>
      <c r="D249" t="s">
        <v>3130</v>
      </c>
      <c r="E249" t="s">
        <v>3131</v>
      </c>
      <c r="F249" t="s">
        <v>17</v>
      </c>
      <c r="G249" t="s">
        <v>3132</v>
      </c>
      <c r="H249" t="s">
        <v>2882</v>
      </c>
      <c r="I249" t="s">
        <v>72</v>
      </c>
      <c r="J249" t="s">
        <v>2880</v>
      </c>
      <c r="K249" t="s">
        <v>2881</v>
      </c>
    </row>
    <row r="250" spans="2:11">
      <c r="B250" t="str">
        <f>CONCATENATE(SISTEMAS!A250)</f>
        <v/>
      </c>
      <c r="C250" t="s">
        <v>3045</v>
      </c>
      <c r="D250" t="s">
        <v>3133</v>
      </c>
      <c r="E250" t="s">
        <v>3134</v>
      </c>
      <c r="F250" t="s">
        <v>17</v>
      </c>
      <c r="G250" t="s">
        <v>3135</v>
      </c>
      <c r="H250" t="s">
        <v>2882</v>
      </c>
      <c r="I250" t="s">
        <v>72</v>
      </c>
      <c r="J250" t="s">
        <v>2880</v>
      </c>
      <c r="K250" t="s">
        <v>2881</v>
      </c>
    </row>
    <row r="251" spans="2:11">
      <c r="B251" t="str">
        <f>CONCATENATE(SISTEMAS!A251)</f>
        <v/>
      </c>
      <c r="C251" t="s">
        <v>3045</v>
      </c>
      <c r="D251" t="s">
        <v>3136</v>
      </c>
      <c r="E251" t="s">
        <v>3137</v>
      </c>
      <c r="F251" t="s">
        <v>17</v>
      </c>
      <c r="G251" t="s">
        <v>3138</v>
      </c>
      <c r="H251" t="s">
        <v>2882</v>
      </c>
      <c r="I251" t="s">
        <v>72</v>
      </c>
      <c r="J251" t="s">
        <v>2880</v>
      </c>
      <c r="K251" t="s">
        <v>2881</v>
      </c>
    </row>
    <row r="252" spans="2:11">
      <c r="B252" t="str">
        <f>CONCATENATE(SISTEMAS!A252)</f>
        <v/>
      </c>
      <c r="C252" t="s">
        <v>3045</v>
      </c>
      <c r="D252" t="s">
        <v>3139</v>
      </c>
      <c r="E252" t="s">
        <v>3140</v>
      </c>
      <c r="F252" t="s">
        <v>17</v>
      </c>
      <c r="G252" t="s">
        <v>3141</v>
      </c>
      <c r="H252" t="s">
        <v>2882</v>
      </c>
      <c r="I252" t="s">
        <v>72</v>
      </c>
      <c r="J252" t="s">
        <v>2880</v>
      </c>
      <c r="K252" t="s">
        <v>2881</v>
      </c>
    </row>
    <row r="253" spans="2:8">
      <c r="B253" t="str">
        <f>CONCATENATE(SISTEMAS!A253,ALMACEN!A88,COMPRAS!A26,CREDITO!A86,VENTAS!A29,COBRANZA!A30,CONTABILIDAD!A46,AUDITORIA!A74,RH!A11)</f>
        <v>COMPRAS</v>
      </c>
      <c r="C253" t="s">
        <v>331</v>
      </c>
      <c r="D253" t="s">
        <v>332</v>
      </c>
      <c r="E253" t="s">
        <v>333</v>
      </c>
      <c r="F253" t="s">
        <v>17</v>
      </c>
      <c r="G253" t="s">
        <v>334</v>
      </c>
      <c r="H253" t="s">
        <v>335</v>
      </c>
    </row>
    <row r="254" spans="2:8">
      <c r="B254" t="str">
        <f>CONCATENATE(SISTEMAS!A254,ALMACEN!A85,CONTABILIDAD!A49)</f>
        <v>CONTABILIDAD</v>
      </c>
      <c r="C254" t="s">
        <v>320</v>
      </c>
      <c r="D254" t="s">
        <v>321</v>
      </c>
      <c r="E254" t="s">
        <v>322</v>
      </c>
      <c r="F254" t="s">
        <v>85</v>
      </c>
      <c r="G254" t="s">
        <v>323</v>
      </c>
      <c r="H254" t="s">
        <v>165</v>
      </c>
    </row>
    <row r="255" spans="2:8">
      <c r="B255" t="str">
        <f>CONCATENATE(SISTEMAS!A255,ALMACEN!A84)</f>
        <v>ALMACEN</v>
      </c>
      <c r="C255" t="s">
        <v>290</v>
      </c>
      <c r="D255" t="s">
        <v>317</v>
      </c>
      <c r="E255" t="s">
        <v>318</v>
      </c>
      <c r="F255" t="s">
        <v>17</v>
      </c>
      <c r="G255" t="s">
        <v>319</v>
      </c>
      <c r="H255" t="s">
        <v>112</v>
      </c>
    </row>
    <row r="256" spans="2:8">
      <c r="B256" t="str">
        <f>CONCATENATE(SISTEMAS!A256,ALMACEN!A86,CONTABILIDAD!A48)</f>
        <v>CONTABILIDAD</v>
      </c>
      <c r="C256" t="s">
        <v>320</v>
      </c>
      <c r="D256" t="s">
        <v>325</v>
      </c>
      <c r="E256" t="s">
        <v>326</v>
      </c>
      <c r="F256" t="s">
        <v>17</v>
      </c>
      <c r="G256" t="s">
        <v>327</v>
      </c>
      <c r="H256" t="s">
        <v>165</v>
      </c>
    </row>
    <row r="257" spans="2:8">
      <c r="B257" t="str">
        <f>CONCATENATE(SISTEMAS!A257,ALMACEN!A87,CONTABILIDAD!A47)</f>
        <v>CONTABILIDAD</v>
      </c>
      <c r="C257" t="s">
        <v>320</v>
      </c>
      <c r="D257" t="s">
        <v>328</v>
      </c>
      <c r="E257" t="s">
        <v>329</v>
      </c>
      <c r="F257" t="s">
        <v>17</v>
      </c>
      <c r="G257" t="s">
        <v>330</v>
      </c>
      <c r="H257" t="s">
        <v>165</v>
      </c>
    </row>
    <row r="258" spans="2:8">
      <c r="B258" t="str">
        <f>CONCATENATE(SISTEMAS!A258,ALMACEN!A89,COMPRAS!A25,CREDITO!A87,VENTAS!A28,COBRANZA!A31,CONTABILIDAD!A45,AUDITORIA!A75,RH!A10)</f>
        <v>COMPRAS</v>
      </c>
      <c r="C258" t="s">
        <v>331</v>
      </c>
      <c r="D258" t="s">
        <v>336</v>
      </c>
      <c r="E258" t="s">
        <v>337</v>
      </c>
      <c r="F258" t="s">
        <v>17</v>
      </c>
      <c r="G258" t="s">
        <v>338</v>
      </c>
      <c r="H258" t="s">
        <v>335</v>
      </c>
    </row>
    <row r="259" spans="2:8">
      <c r="B259" t="str">
        <f>CONCATENATE(SISTEMAS!A259,ALMACEN!A90,COMPRAS!A24,CREDITO!A88,VENTAS!A27,COBRANZA!A32,CONTABILIDAD!A44,AUDITORIA!A76,RH!A9)</f>
        <v>COMPRAS</v>
      </c>
      <c r="C259" t="s">
        <v>331</v>
      </c>
      <c r="D259" t="s">
        <v>339</v>
      </c>
      <c r="E259" t="s">
        <v>340</v>
      </c>
      <c r="F259" t="s">
        <v>17</v>
      </c>
      <c r="G259" t="s">
        <v>341</v>
      </c>
      <c r="H259" t="s">
        <v>335</v>
      </c>
    </row>
    <row r="260" spans="2:8">
      <c r="B260" t="str">
        <f>CONCATENATE(SISTEMAS!A260,ALMACEN!A91,COMPRAS!A23,CREDITO!A89,VENTAS!A26,COBRANZA!A33,CONTABILIDAD!A40,AUDITORIA!A80,RH!A8)</f>
        <v>COMPRAS</v>
      </c>
      <c r="C260" t="s">
        <v>331</v>
      </c>
      <c r="D260" t="s">
        <v>342</v>
      </c>
      <c r="E260" t="s">
        <v>343</v>
      </c>
      <c r="F260" t="s">
        <v>17</v>
      </c>
      <c r="G260" t="s">
        <v>344</v>
      </c>
      <c r="H260" t="s">
        <v>335</v>
      </c>
    </row>
    <row r="261" spans="2:8">
      <c r="B261" t="str">
        <f>CONCATENATE(SISTEMAS!A261,ALMACEN!A92,COMPRAS!A22,CREDITO!A90,VENTAS!A25,COBRANZA!A34,CONTABILIDAD!A39,AUDITORIA!A81,RH!A7)</f>
        <v>CREDITO</v>
      </c>
      <c r="C261" t="s">
        <v>331</v>
      </c>
      <c r="D261" t="s">
        <v>345</v>
      </c>
      <c r="E261" t="s">
        <v>346</v>
      </c>
      <c r="F261" t="s">
        <v>17</v>
      </c>
      <c r="G261" t="s">
        <v>347</v>
      </c>
      <c r="H261" t="s">
        <v>335</v>
      </c>
    </row>
    <row r="262" spans="2:8">
      <c r="B262" t="str">
        <f>CONCATENATE(SISTEMAS!A262,ALMACEN!A93,CONTABILIDAD!A42,AUDITORIA!A79)</f>
        <v>ALMACEN</v>
      </c>
      <c r="C262" t="s">
        <v>348</v>
      </c>
      <c r="D262" t="s">
        <v>348</v>
      </c>
      <c r="E262" t="s">
        <v>349</v>
      </c>
      <c r="F262" t="s">
        <v>17</v>
      </c>
      <c r="G262" t="s">
        <v>350</v>
      </c>
      <c r="H262" t="s">
        <v>145</v>
      </c>
    </row>
    <row r="263" spans="2:8">
      <c r="B263" t="str">
        <f>CONCATENATE(SISTEMAS!A263,ALMACEN!A94,CREDITO!A91,CONTABILIDAD!A41)</f>
        <v>CREDITO</v>
      </c>
      <c r="C263" t="s">
        <v>351</v>
      </c>
      <c r="D263" t="s">
        <v>351</v>
      </c>
      <c r="E263" t="s">
        <v>352</v>
      </c>
      <c r="F263" t="s">
        <v>17</v>
      </c>
      <c r="G263" t="s">
        <v>353</v>
      </c>
      <c r="H263" t="s">
        <v>354</v>
      </c>
    </row>
    <row r="264" spans="2:8">
      <c r="B264" t="str">
        <f>CONCATENATE(SISTEMAS!A264,ALMACEN!A96,COMPRAS!A21,AUDITORIA!A78)</f>
        <v>COMPRAS</v>
      </c>
      <c r="C264" t="s">
        <v>358</v>
      </c>
      <c r="D264" t="s">
        <v>358</v>
      </c>
      <c r="E264" t="s">
        <v>359</v>
      </c>
      <c r="F264" t="s">
        <v>17</v>
      </c>
      <c r="G264" t="s">
        <v>360</v>
      </c>
      <c r="H264" t="s">
        <v>361</v>
      </c>
    </row>
    <row r="265" spans="2:8">
      <c r="B265" t="str">
        <f>CONCATENATE(SISTEMAS!A265,ALMACEN!A95,CONTABILIDAD!A43,AUDITORIA!A77)</f>
        <v>ALMACEN</v>
      </c>
      <c r="C265" t="s">
        <v>355</v>
      </c>
      <c r="D265" t="s">
        <v>355</v>
      </c>
      <c r="E265" t="s">
        <v>356</v>
      </c>
      <c r="F265" t="s">
        <v>17</v>
      </c>
      <c r="G265" t="s">
        <v>357</v>
      </c>
      <c r="H265" t="s">
        <v>145</v>
      </c>
    </row>
    <row r="266" spans="2:8">
      <c r="B266" t="str">
        <f>CONCATENATE(SISTEMAS!A266,ALMACEN!A77,COMPRAS!A33,VENTAS!A30,AUDITORIA!A73)</f>
        <v>ALMACEN</v>
      </c>
      <c r="C266" t="s">
        <v>294</v>
      </c>
      <c r="D266" t="s">
        <v>295</v>
      </c>
      <c r="E266" t="s">
        <v>296</v>
      </c>
      <c r="F266" t="s">
        <v>17</v>
      </c>
      <c r="G266" t="s">
        <v>297</v>
      </c>
      <c r="H266" t="s">
        <v>298</v>
      </c>
    </row>
    <row r="267" spans="2:8">
      <c r="B267" t="str">
        <f>CONCATENATE(SISTEMAS!A267,CREDITO!A85)</f>
        <v>CREDITO</v>
      </c>
      <c r="C267" t="s">
        <v>1177</v>
      </c>
      <c r="D267" t="s">
        <v>1183</v>
      </c>
      <c r="E267" t="s">
        <v>1184</v>
      </c>
      <c r="F267" t="s">
        <v>1185</v>
      </c>
      <c r="G267" t="s">
        <v>1186</v>
      </c>
      <c r="H267" t="s">
        <v>987</v>
      </c>
    </row>
    <row r="268" spans="2:8">
      <c r="B268" t="str">
        <f>CONCATENATE(SISTEMAS!A268,ALMACEN!A76)</f>
        <v>ALMACEN</v>
      </c>
      <c r="C268" t="s">
        <v>290</v>
      </c>
      <c r="D268" t="s">
        <v>291</v>
      </c>
      <c r="E268" t="s">
        <v>292</v>
      </c>
      <c r="F268" t="s">
        <v>17</v>
      </c>
      <c r="G268" t="s">
        <v>293</v>
      </c>
      <c r="H268" t="s">
        <v>112</v>
      </c>
    </row>
    <row r="269" spans="2:8">
      <c r="B269" t="str">
        <f>CONCATENATE(SISTEMAS!A269,ALMACEN!A78,COMPRAS!A32,VENTAS!A31,AUDITORIA!A72)</f>
        <v>ALMACEN</v>
      </c>
      <c r="C269" t="s">
        <v>294</v>
      </c>
      <c r="D269" t="s">
        <v>299</v>
      </c>
      <c r="E269" t="s">
        <v>300</v>
      </c>
      <c r="F269" t="s">
        <v>17</v>
      </c>
      <c r="G269" t="s">
        <v>301</v>
      </c>
      <c r="H269" t="s">
        <v>298</v>
      </c>
    </row>
    <row r="270" spans="2:8">
      <c r="B270" t="str">
        <f>CONCATENATE(SISTEMAS!A270,ALMACEN!A79,COMPRAS!A31,VENTAS!A32,AUDITORIA!A71)</f>
        <v>ALMACEN</v>
      </c>
      <c r="C270" t="s">
        <v>294</v>
      </c>
      <c r="D270" t="s">
        <v>302</v>
      </c>
      <c r="E270" t="s">
        <v>303</v>
      </c>
      <c r="F270" t="s">
        <v>17</v>
      </c>
      <c r="G270" t="s">
        <v>304</v>
      </c>
      <c r="H270" t="s">
        <v>298</v>
      </c>
    </row>
    <row r="271" spans="2:8">
      <c r="B271" t="str">
        <f>CONCATENATE(SISTEMAS!A271,ALMACEN!A80,COMPRAS!A30,VENTAS!A33,AUDITORIA!A70)</f>
        <v>ALMACEN</v>
      </c>
      <c r="C271" t="s">
        <v>294</v>
      </c>
      <c r="D271" t="s">
        <v>305</v>
      </c>
      <c r="E271" t="s">
        <v>306</v>
      </c>
      <c r="F271" t="s">
        <v>17</v>
      </c>
      <c r="G271" t="s">
        <v>307</v>
      </c>
      <c r="H271" t="s">
        <v>298</v>
      </c>
    </row>
    <row r="272" spans="2:8">
      <c r="B272" t="str">
        <f>CONCATENATE(SISTEMAS!A272,ALMACEN!A81,COMPRAS!A29,VENTAS!A34,AUDITORIA!A69)</f>
        <v>ALMACEN</v>
      </c>
      <c r="C272" t="s">
        <v>294</v>
      </c>
      <c r="D272" t="s">
        <v>308</v>
      </c>
      <c r="E272" t="s">
        <v>309</v>
      </c>
      <c r="F272" t="s">
        <v>17</v>
      </c>
      <c r="G272" t="s">
        <v>310</v>
      </c>
      <c r="H272" t="s">
        <v>298</v>
      </c>
    </row>
    <row r="273" spans="2:8">
      <c r="B273" t="str">
        <f>CONCATENATE(SISTEMAS!A273,ALMACEN!A82,COMPRAS!A28,VENTAS!A35,AUDITORIA!A68)</f>
        <v>ALMACEN</v>
      </c>
      <c r="C273" t="s">
        <v>294</v>
      </c>
      <c r="D273" t="s">
        <v>311</v>
      </c>
      <c r="E273" t="s">
        <v>312</v>
      </c>
      <c r="F273" t="s">
        <v>17</v>
      </c>
      <c r="G273" t="s">
        <v>313</v>
      </c>
      <c r="H273" t="s">
        <v>298</v>
      </c>
    </row>
    <row r="274" spans="2:8">
      <c r="B274" t="str">
        <f>CONCATENATE(SISTEMAS!A274,ALMACEN!A83,COMPRAS!A27,VENTAS!A36,AUDITORIA!A67)</f>
        <v>ALMACEN</v>
      </c>
      <c r="C274" t="s">
        <v>294</v>
      </c>
      <c r="D274" t="s">
        <v>314</v>
      </c>
      <c r="E274" t="s">
        <v>315</v>
      </c>
      <c r="F274" t="s">
        <v>17</v>
      </c>
      <c r="G274" t="s">
        <v>316</v>
      </c>
      <c r="H274" t="s">
        <v>298</v>
      </c>
    </row>
    <row r="275" spans="2:8">
      <c r="B275" t="str">
        <f>CONCATENATE(SISTEMAS!A275,ALMACEN!A71,CONTABILIDAD!A52,AUDITORIA!A66)</f>
        <v>CONTABILIDAD</v>
      </c>
      <c r="C275" t="s">
        <v>274</v>
      </c>
      <c r="D275" t="s">
        <v>275</v>
      </c>
      <c r="E275" t="s">
        <v>276</v>
      </c>
      <c r="F275" t="s">
        <v>17</v>
      </c>
      <c r="G275" t="s">
        <v>277</v>
      </c>
      <c r="H275" t="s">
        <v>145</v>
      </c>
    </row>
    <row r="276" spans="2:8">
      <c r="B276" t="str">
        <f>CONCATENATE(SISTEMAS!A276,ALMACEN!A70,COMPRAS!A34,CONTABILIDAD!A51)</f>
        <v>CONTABILIDAD</v>
      </c>
      <c r="C276" t="s">
        <v>266</v>
      </c>
      <c r="D276" t="s">
        <v>271</v>
      </c>
      <c r="E276" t="s">
        <v>272</v>
      </c>
      <c r="F276" t="s">
        <v>17</v>
      </c>
      <c r="G276" t="s">
        <v>273</v>
      </c>
      <c r="H276" t="s">
        <v>270</v>
      </c>
    </row>
    <row r="277" spans="2:8">
      <c r="B277" t="str">
        <f>CONCATENATE(SISTEMAS!A277,ALMACEN!A69,COMPRAS!A35,CONTABILIDAD!A50)</f>
        <v>CONTABILIDAD</v>
      </c>
      <c r="C277" t="s">
        <v>266</v>
      </c>
      <c r="D277" t="s">
        <v>267</v>
      </c>
      <c r="E277" t="s">
        <v>268</v>
      </c>
      <c r="F277" t="s">
        <v>17</v>
      </c>
      <c r="G277" t="s">
        <v>269</v>
      </c>
      <c r="H277" t="s">
        <v>270</v>
      </c>
    </row>
    <row r="278" spans="2:8">
      <c r="B278" t="str">
        <f>CONCATENATE(SISTEMAS!A278,CREDITO!A84)</f>
        <v>CREDITO</v>
      </c>
      <c r="C278" t="s">
        <v>1177</v>
      </c>
      <c r="D278" t="s">
        <v>1181</v>
      </c>
      <c r="E278" t="s">
        <v>1182</v>
      </c>
      <c r="F278" t="s">
        <v>17</v>
      </c>
      <c r="G278" t="s">
        <v>347</v>
      </c>
      <c r="H278" t="s">
        <v>987</v>
      </c>
    </row>
    <row r="279" spans="2:8">
      <c r="B279" t="str">
        <f>CONCATENATE(SISTEMAS!A279,CREDITO!A83)</f>
        <v>CREDITO</v>
      </c>
      <c r="C279" t="s">
        <v>1177</v>
      </c>
      <c r="D279" t="s">
        <v>1178</v>
      </c>
      <c r="E279" t="s">
        <v>1179</v>
      </c>
      <c r="F279" t="s">
        <v>17</v>
      </c>
      <c r="G279" t="s">
        <v>1180</v>
      </c>
      <c r="H279" t="s">
        <v>987</v>
      </c>
    </row>
    <row r="280" spans="2:8">
      <c r="B280" t="str">
        <f>CONCATENATE(SISTEMAS!A280,ALMACEN!A75,CONTABILIDAD!A53,AUDITORIA!A65)</f>
        <v>CONTABILIDAD</v>
      </c>
      <c r="C280" t="s">
        <v>274</v>
      </c>
      <c r="D280" t="s">
        <v>287</v>
      </c>
      <c r="E280" t="s">
        <v>288</v>
      </c>
      <c r="F280" t="s">
        <v>17</v>
      </c>
      <c r="G280" t="s">
        <v>289</v>
      </c>
      <c r="H280" t="s">
        <v>145</v>
      </c>
    </row>
    <row r="281" spans="2:8">
      <c r="B281" t="str">
        <f>CONCATENATE(SISTEMAS!A281,ALMACEN!A74,CONTABILIDAD!A54,AUDITORIA!A64)</f>
        <v>CONTABILIDAD</v>
      </c>
      <c r="C281" t="s">
        <v>274</v>
      </c>
      <c r="D281" t="s">
        <v>284</v>
      </c>
      <c r="E281" t="s">
        <v>285</v>
      </c>
      <c r="F281" t="s">
        <v>17</v>
      </c>
      <c r="G281" t="s">
        <v>286</v>
      </c>
      <c r="H281" t="s">
        <v>145</v>
      </c>
    </row>
    <row r="282" spans="2:8">
      <c r="B282" t="str">
        <f>CONCATENATE(SISTEMAS!A282,ALMACEN!A73,CONTABILIDAD!A55,AUDITORIA!A63)</f>
        <v>CONTABILIDAD</v>
      </c>
      <c r="C282" t="s">
        <v>274</v>
      </c>
      <c r="D282" t="s">
        <v>281</v>
      </c>
      <c r="E282" t="s">
        <v>282</v>
      </c>
      <c r="F282" t="s">
        <v>17</v>
      </c>
      <c r="G282" t="s">
        <v>283</v>
      </c>
      <c r="H282" t="s">
        <v>145</v>
      </c>
    </row>
    <row r="283" spans="2:8">
      <c r="B283" t="str">
        <f>CONCATENATE(SISTEMAS!A283,ALMACEN!A72,CONTABILIDAD!A56,AUDITORIA!A62)</f>
        <v>CONTABILIDAD</v>
      </c>
      <c r="C283" t="s">
        <v>274</v>
      </c>
      <c r="D283" t="s">
        <v>278</v>
      </c>
      <c r="E283" t="s">
        <v>279</v>
      </c>
      <c r="F283" t="s">
        <v>17</v>
      </c>
      <c r="G283" t="s">
        <v>280</v>
      </c>
      <c r="H283" t="s">
        <v>145</v>
      </c>
    </row>
    <row r="284" spans="2:9">
      <c r="B284" t="str">
        <f>CONCATENATE(SISTEMAS!A284,ALMACEN!A50,COMPRAS!A45,CREDITO!A50,VENTAS!A40,CONTABILIDAD!A75,AUDITORIA!A26,RH!A16)</f>
        <v>COMPRAS</v>
      </c>
      <c r="C284" t="s">
        <v>197</v>
      </c>
      <c r="D284" t="s">
        <v>197</v>
      </c>
      <c r="E284" t="s">
        <v>198</v>
      </c>
      <c r="F284" t="s">
        <v>85</v>
      </c>
      <c r="G284" t="s">
        <v>199</v>
      </c>
      <c r="H284" t="s">
        <v>200</v>
      </c>
      <c r="I284" t="s">
        <v>72</v>
      </c>
    </row>
    <row r="285" spans="2:11">
      <c r="B285" t="str">
        <f>CONCATENATE(SISTEMAS!A285)</f>
        <v/>
      </c>
      <c r="C285" t="s">
        <v>3142</v>
      </c>
      <c r="D285" t="s">
        <v>3143</v>
      </c>
      <c r="E285" t="s">
        <v>3144</v>
      </c>
      <c r="F285" t="s">
        <v>17</v>
      </c>
      <c r="G285" t="s">
        <v>3145</v>
      </c>
      <c r="H285" t="s">
        <v>2882</v>
      </c>
      <c r="I285" t="s">
        <v>72</v>
      </c>
      <c r="J285" t="s">
        <v>2880</v>
      </c>
      <c r="K285" t="s">
        <v>2881</v>
      </c>
    </row>
    <row r="286" spans="2:11">
      <c r="B286" t="str">
        <f>CONCATENATE(SISTEMAS!A286)</f>
        <v/>
      </c>
      <c r="C286" t="s">
        <v>3142</v>
      </c>
      <c r="D286" t="s">
        <v>3146</v>
      </c>
      <c r="E286" t="s">
        <v>3147</v>
      </c>
      <c r="F286" t="s">
        <v>17</v>
      </c>
      <c r="G286" t="s">
        <v>3148</v>
      </c>
      <c r="H286" t="s">
        <v>2882</v>
      </c>
      <c r="I286" t="s">
        <v>72</v>
      </c>
      <c r="J286" t="s">
        <v>2880</v>
      </c>
      <c r="K286" t="s">
        <v>2881</v>
      </c>
    </row>
    <row r="287" spans="2:11">
      <c r="B287" t="str">
        <f>CONCATENATE(SISTEMAS!A287)</f>
        <v/>
      </c>
      <c r="C287" t="s">
        <v>3149</v>
      </c>
      <c r="D287" t="s">
        <v>3150</v>
      </c>
      <c r="E287" t="s">
        <v>3151</v>
      </c>
      <c r="F287" t="s">
        <v>17</v>
      </c>
      <c r="G287" t="s">
        <v>3152</v>
      </c>
      <c r="H287" t="s">
        <v>2882</v>
      </c>
      <c r="I287" t="s">
        <v>72</v>
      </c>
      <c r="J287" t="s">
        <v>2880</v>
      </c>
      <c r="K287" t="s">
        <v>2881</v>
      </c>
    </row>
    <row r="288" spans="2:11">
      <c r="B288" t="str">
        <f>CONCATENATE(SISTEMAS!A288)</f>
        <v/>
      </c>
      <c r="C288" t="s">
        <v>3149</v>
      </c>
      <c r="D288" t="s">
        <v>3153</v>
      </c>
      <c r="E288" t="s">
        <v>3154</v>
      </c>
      <c r="F288" t="s">
        <v>17</v>
      </c>
      <c r="G288" t="s">
        <v>3152</v>
      </c>
      <c r="H288" t="s">
        <v>2882</v>
      </c>
      <c r="I288" t="s">
        <v>72</v>
      </c>
      <c r="J288" t="s">
        <v>2880</v>
      </c>
      <c r="K288" t="s">
        <v>2881</v>
      </c>
    </row>
    <row r="289" spans="2:11">
      <c r="B289" t="str">
        <f>CONCATENATE(SISTEMAS!A289)</f>
        <v/>
      </c>
      <c r="C289" t="s">
        <v>3149</v>
      </c>
      <c r="D289" t="s">
        <v>3155</v>
      </c>
      <c r="E289" t="s">
        <v>3156</v>
      </c>
      <c r="F289" t="s">
        <v>17</v>
      </c>
      <c r="G289" t="s">
        <v>3152</v>
      </c>
      <c r="H289" t="s">
        <v>2882</v>
      </c>
      <c r="I289" t="s">
        <v>72</v>
      </c>
      <c r="J289" t="s">
        <v>2880</v>
      </c>
      <c r="K289" t="s">
        <v>2881</v>
      </c>
    </row>
    <row r="290" spans="2:11">
      <c r="B290" t="str">
        <f>CONCATENATE(SISTEMAS!A290)</f>
        <v/>
      </c>
      <c r="C290" t="s">
        <v>3149</v>
      </c>
      <c r="D290" t="s">
        <v>3157</v>
      </c>
      <c r="E290" t="s">
        <v>3158</v>
      </c>
      <c r="F290" t="s">
        <v>17</v>
      </c>
      <c r="G290" t="s">
        <v>3152</v>
      </c>
      <c r="H290" t="s">
        <v>2882</v>
      </c>
      <c r="I290" t="s">
        <v>72</v>
      </c>
      <c r="J290" t="s">
        <v>2880</v>
      </c>
      <c r="K290" t="s">
        <v>2881</v>
      </c>
    </row>
    <row r="291" spans="2:11">
      <c r="B291" t="str">
        <f>CONCATENATE(SISTEMAS!A291)</f>
        <v/>
      </c>
      <c r="C291" t="s">
        <v>3159</v>
      </c>
      <c r="D291" t="s">
        <v>3159</v>
      </c>
      <c r="E291" t="s">
        <v>3160</v>
      </c>
      <c r="F291" t="s">
        <v>17</v>
      </c>
      <c r="G291" t="s">
        <v>3161</v>
      </c>
      <c r="H291" t="s">
        <v>2882</v>
      </c>
      <c r="I291" t="s">
        <v>72</v>
      </c>
      <c r="J291" t="s">
        <v>2880</v>
      </c>
      <c r="K291" t="s">
        <v>2881</v>
      </c>
    </row>
    <row r="292" spans="2:11">
      <c r="B292" t="str">
        <f>CONCATENATE(SISTEMAS!A292)</f>
        <v/>
      </c>
      <c r="C292" t="s">
        <v>3162</v>
      </c>
      <c r="D292" t="s">
        <v>3162</v>
      </c>
      <c r="E292" t="s">
        <v>3163</v>
      </c>
      <c r="F292" t="s">
        <v>17</v>
      </c>
      <c r="G292" t="s">
        <v>3164</v>
      </c>
      <c r="H292" t="s">
        <v>2882</v>
      </c>
      <c r="I292" t="s">
        <v>72</v>
      </c>
      <c r="J292" t="s">
        <v>2880</v>
      </c>
      <c r="K292" t="s">
        <v>2881</v>
      </c>
    </row>
    <row r="293" spans="2:11">
      <c r="B293" t="str">
        <f>CONCATENATE(SISTEMAS!A293)</f>
        <v/>
      </c>
      <c r="C293" t="s">
        <v>3165</v>
      </c>
      <c r="D293" t="s">
        <v>3166</v>
      </c>
      <c r="E293" t="s">
        <v>3167</v>
      </c>
      <c r="F293" t="s">
        <v>17</v>
      </c>
      <c r="G293" t="s">
        <v>3168</v>
      </c>
      <c r="H293" t="s">
        <v>2882</v>
      </c>
      <c r="I293" t="s">
        <v>72</v>
      </c>
      <c r="J293" t="s">
        <v>2880</v>
      </c>
      <c r="K293" t="s">
        <v>2881</v>
      </c>
    </row>
    <row r="294" spans="2:11">
      <c r="B294" t="str">
        <f>CONCATENATE(SISTEMAS!A294)</f>
        <v/>
      </c>
      <c r="C294" t="s">
        <v>3165</v>
      </c>
      <c r="D294" t="s">
        <v>3169</v>
      </c>
      <c r="E294" t="s">
        <v>3170</v>
      </c>
      <c r="F294" t="s">
        <v>17</v>
      </c>
      <c r="G294" t="s">
        <v>3171</v>
      </c>
      <c r="H294" t="s">
        <v>2882</v>
      </c>
      <c r="I294" t="s">
        <v>72</v>
      </c>
      <c r="J294" t="s">
        <v>2880</v>
      </c>
      <c r="K294" t="s">
        <v>2881</v>
      </c>
    </row>
    <row r="295" spans="2:11">
      <c r="B295" t="str">
        <f>CONCATENATE(SISTEMAS!A295)</f>
        <v/>
      </c>
      <c r="C295" t="s">
        <v>3165</v>
      </c>
      <c r="D295" t="s">
        <v>3172</v>
      </c>
      <c r="E295" t="s">
        <v>3173</v>
      </c>
      <c r="F295" t="s">
        <v>17</v>
      </c>
      <c r="G295" t="s">
        <v>3174</v>
      </c>
      <c r="H295" t="s">
        <v>2882</v>
      </c>
      <c r="I295" t="s">
        <v>72</v>
      </c>
      <c r="J295" t="s">
        <v>2880</v>
      </c>
      <c r="K295" t="s">
        <v>2881</v>
      </c>
    </row>
    <row r="296" spans="2:11">
      <c r="B296" t="str">
        <f>CONCATENATE(SISTEMAS!A296)</f>
        <v/>
      </c>
      <c r="C296" t="s">
        <v>3165</v>
      </c>
      <c r="D296" t="s">
        <v>3175</v>
      </c>
      <c r="E296" t="s">
        <v>3176</v>
      </c>
      <c r="F296" t="s">
        <v>17</v>
      </c>
      <c r="G296" t="s">
        <v>3177</v>
      </c>
      <c r="H296" t="s">
        <v>2882</v>
      </c>
      <c r="I296" t="s">
        <v>72</v>
      </c>
      <c r="J296" t="s">
        <v>2880</v>
      </c>
      <c r="K296" t="s">
        <v>2881</v>
      </c>
    </row>
    <row r="297" spans="2:11">
      <c r="B297" t="str">
        <f>CONCATENATE(SISTEMAS!A297)</f>
        <v/>
      </c>
      <c r="C297" t="s">
        <v>3165</v>
      </c>
      <c r="D297" t="s">
        <v>3178</v>
      </c>
      <c r="E297" t="s">
        <v>3179</v>
      </c>
      <c r="F297" t="s">
        <v>17</v>
      </c>
      <c r="G297" t="s">
        <v>3180</v>
      </c>
      <c r="H297" t="s">
        <v>2882</v>
      </c>
      <c r="I297" t="s">
        <v>72</v>
      </c>
      <c r="J297" t="s">
        <v>2880</v>
      </c>
      <c r="K297" t="s">
        <v>2881</v>
      </c>
    </row>
    <row r="298" spans="2:11">
      <c r="B298" t="str">
        <f>CONCATENATE(SISTEMAS!A298)</f>
        <v/>
      </c>
      <c r="C298" t="s">
        <v>3165</v>
      </c>
      <c r="D298" t="s">
        <v>3181</v>
      </c>
      <c r="E298" t="s">
        <v>3182</v>
      </c>
      <c r="F298" t="s">
        <v>17</v>
      </c>
      <c r="G298" t="s">
        <v>3183</v>
      </c>
      <c r="H298" t="s">
        <v>2882</v>
      </c>
      <c r="I298" t="s">
        <v>72</v>
      </c>
      <c r="J298" t="s">
        <v>2880</v>
      </c>
      <c r="K298" t="s">
        <v>2881</v>
      </c>
    </row>
    <row r="299" spans="2:11">
      <c r="B299" t="str">
        <f>CONCATENATE(SISTEMAS!A299)</f>
        <v/>
      </c>
      <c r="C299" t="s">
        <v>3165</v>
      </c>
      <c r="D299" t="s">
        <v>3184</v>
      </c>
      <c r="E299" t="s">
        <v>3185</v>
      </c>
      <c r="F299" t="s">
        <v>17</v>
      </c>
      <c r="G299" t="s">
        <v>3186</v>
      </c>
      <c r="H299" t="s">
        <v>2882</v>
      </c>
      <c r="I299" t="s">
        <v>72</v>
      </c>
      <c r="J299" t="s">
        <v>2880</v>
      </c>
      <c r="K299" t="s">
        <v>2881</v>
      </c>
    </row>
    <row r="300" spans="2:11">
      <c r="B300" t="str">
        <f>CONCATENATE(SISTEMAS!A300)</f>
        <v/>
      </c>
      <c r="C300" t="s">
        <v>3165</v>
      </c>
      <c r="D300" t="s">
        <v>3187</v>
      </c>
      <c r="E300" t="s">
        <v>3188</v>
      </c>
      <c r="F300" t="s">
        <v>17</v>
      </c>
      <c r="G300" t="s">
        <v>3189</v>
      </c>
      <c r="H300" t="s">
        <v>2882</v>
      </c>
      <c r="I300" t="s">
        <v>72</v>
      </c>
      <c r="J300" t="s">
        <v>2880</v>
      </c>
      <c r="K300" t="s">
        <v>2881</v>
      </c>
    </row>
    <row r="301" spans="2:11">
      <c r="B301" t="str">
        <f>CONCATENATE(SISTEMAS!A301)</f>
        <v/>
      </c>
      <c r="C301" t="s">
        <v>3165</v>
      </c>
      <c r="D301" t="s">
        <v>3190</v>
      </c>
      <c r="E301" t="s">
        <v>3191</v>
      </c>
      <c r="F301" t="s">
        <v>17</v>
      </c>
      <c r="G301" t="s">
        <v>3192</v>
      </c>
      <c r="H301" t="s">
        <v>2882</v>
      </c>
      <c r="I301" t="s">
        <v>72</v>
      </c>
      <c r="J301" t="s">
        <v>2880</v>
      </c>
      <c r="K301" t="s">
        <v>2881</v>
      </c>
    </row>
    <row r="302" spans="2:11">
      <c r="B302" t="str">
        <f>CONCATENATE(SISTEMAS!A302)</f>
        <v/>
      </c>
      <c r="C302" t="s">
        <v>3193</v>
      </c>
      <c r="D302" t="s">
        <v>3193</v>
      </c>
      <c r="E302" t="s">
        <v>3194</v>
      </c>
      <c r="F302" t="s">
        <v>17</v>
      </c>
      <c r="G302" t="s">
        <v>3195</v>
      </c>
      <c r="H302" t="s">
        <v>2882</v>
      </c>
      <c r="I302" t="s">
        <v>72</v>
      </c>
      <c r="J302" t="s">
        <v>2880</v>
      </c>
      <c r="K302" t="s">
        <v>2881</v>
      </c>
    </row>
    <row r="303" spans="2:11">
      <c r="B303" t="str">
        <f>CONCATENATE(SISTEMAS!A303)</f>
        <v/>
      </c>
      <c r="C303" t="s">
        <v>3196</v>
      </c>
      <c r="D303" t="s">
        <v>3197</v>
      </c>
      <c r="E303" t="s">
        <v>3198</v>
      </c>
      <c r="F303" t="s">
        <v>17</v>
      </c>
      <c r="G303" t="s">
        <v>3199</v>
      </c>
      <c r="H303" t="s">
        <v>2882</v>
      </c>
      <c r="I303" t="s">
        <v>72</v>
      </c>
      <c r="J303" t="s">
        <v>2880</v>
      </c>
      <c r="K303" t="s">
        <v>2881</v>
      </c>
    </row>
    <row r="304" spans="2:11">
      <c r="B304" t="str">
        <f>CONCATENATE(SISTEMAS!A304)</f>
        <v/>
      </c>
      <c r="C304" t="s">
        <v>3196</v>
      </c>
      <c r="D304" t="s">
        <v>3200</v>
      </c>
      <c r="E304" t="s">
        <v>3201</v>
      </c>
      <c r="F304" t="s">
        <v>17</v>
      </c>
      <c r="G304" t="s">
        <v>3202</v>
      </c>
      <c r="H304" t="s">
        <v>2882</v>
      </c>
      <c r="I304" t="s">
        <v>72</v>
      </c>
      <c r="J304" t="s">
        <v>2880</v>
      </c>
      <c r="K304" t="s">
        <v>2881</v>
      </c>
    </row>
    <row r="305" spans="2:11">
      <c r="B305" t="str">
        <f>CONCATENATE(SISTEMAS!A305)</f>
        <v/>
      </c>
      <c r="C305" t="s">
        <v>3196</v>
      </c>
      <c r="D305" t="s">
        <v>3203</v>
      </c>
      <c r="E305" t="s">
        <v>3204</v>
      </c>
      <c r="F305" t="s">
        <v>17</v>
      </c>
      <c r="G305" t="s">
        <v>3205</v>
      </c>
      <c r="H305" t="s">
        <v>2882</v>
      </c>
      <c r="I305" t="s">
        <v>72</v>
      </c>
      <c r="J305" t="s">
        <v>2880</v>
      </c>
      <c r="K305" t="s">
        <v>2881</v>
      </c>
    </row>
    <row r="306" spans="2:11">
      <c r="B306" t="str">
        <f>CONCATENATE(SISTEMAS!A306)</f>
        <v/>
      </c>
      <c r="C306" t="s">
        <v>3196</v>
      </c>
      <c r="D306" t="s">
        <v>3206</v>
      </c>
      <c r="E306" t="s">
        <v>3207</v>
      </c>
      <c r="F306" t="s">
        <v>17</v>
      </c>
      <c r="G306" t="s">
        <v>3208</v>
      </c>
      <c r="H306" t="s">
        <v>2882</v>
      </c>
      <c r="I306" t="s">
        <v>72</v>
      </c>
      <c r="J306" t="s">
        <v>2880</v>
      </c>
      <c r="K306" t="s">
        <v>2881</v>
      </c>
    </row>
    <row r="307" spans="2:11">
      <c r="B307" t="str">
        <f>CONCATENATE(SISTEMAS!A307)</f>
        <v/>
      </c>
      <c r="C307" t="s">
        <v>3209</v>
      </c>
      <c r="D307" t="s">
        <v>3209</v>
      </c>
      <c r="E307" t="s">
        <v>3210</v>
      </c>
      <c r="F307" t="s">
        <v>17</v>
      </c>
      <c r="G307" t="s">
        <v>3211</v>
      </c>
      <c r="H307" t="s">
        <v>2882</v>
      </c>
      <c r="I307" t="s">
        <v>72</v>
      </c>
      <c r="J307" t="s">
        <v>2880</v>
      </c>
      <c r="K307" t="s">
        <v>2881</v>
      </c>
    </row>
    <row r="308" spans="2:8">
      <c r="B308" t="str">
        <f>CONCATENATE(SISTEMAS!A308,CONTABILIDAD!A78)</f>
        <v>CONTABILIDAD</v>
      </c>
      <c r="C308" t="s">
        <v>2048</v>
      </c>
      <c r="D308" t="s">
        <v>2060</v>
      </c>
      <c r="E308" t="s">
        <v>2061</v>
      </c>
      <c r="F308" t="s">
        <v>17</v>
      </c>
      <c r="G308" t="s">
        <v>2062</v>
      </c>
      <c r="H308" t="s">
        <v>1969</v>
      </c>
    </row>
    <row r="309" spans="2:8">
      <c r="B309" t="str">
        <f>CONCATENATE(SISTEMAS!A309,CONTABILIDAD!A74)</f>
        <v>CONTABILIDAD</v>
      </c>
      <c r="C309" t="s">
        <v>2048</v>
      </c>
      <c r="D309" t="s">
        <v>2049</v>
      </c>
      <c r="E309" t="s">
        <v>2050</v>
      </c>
      <c r="F309" t="s">
        <v>1043</v>
      </c>
      <c r="G309" t="s">
        <v>2051</v>
      </c>
      <c r="H309" t="s">
        <v>1969</v>
      </c>
    </row>
    <row r="310" spans="2:8">
      <c r="B310" t="str">
        <f>CONCATENATE(SISTEMAS!A310,CONTABILIDAD!A87)</f>
        <v>CONTABILIDAD</v>
      </c>
      <c r="C310" t="s">
        <v>2048</v>
      </c>
      <c r="D310" t="s">
        <v>2087</v>
      </c>
      <c r="E310" t="s">
        <v>2088</v>
      </c>
      <c r="F310" t="s">
        <v>17</v>
      </c>
      <c r="G310" t="s">
        <v>2089</v>
      </c>
      <c r="H310" t="s">
        <v>1969</v>
      </c>
    </row>
    <row r="311" spans="2:8">
      <c r="B311" t="str">
        <f>CONCATENATE(SISTEMAS!A311,CONTABILIDAD!A86)</f>
        <v>CONTABILIDAD</v>
      </c>
      <c r="C311" t="s">
        <v>2048</v>
      </c>
      <c r="D311" t="s">
        <v>2084</v>
      </c>
      <c r="E311" t="s">
        <v>2085</v>
      </c>
      <c r="F311" t="s">
        <v>17</v>
      </c>
      <c r="G311" t="s">
        <v>2086</v>
      </c>
      <c r="H311" t="s">
        <v>1969</v>
      </c>
    </row>
    <row r="312" spans="2:8">
      <c r="B312" t="str">
        <f>CONCATENATE(SISTEMAS!A312,CONTABILIDAD!A85)</f>
        <v>CONTABILIDAD</v>
      </c>
      <c r="C312" t="s">
        <v>2048</v>
      </c>
      <c r="D312" t="s">
        <v>2081</v>
      </c>
      <c r="E312" t="s">
        <v>2082</v>
      </c>
      <c r="F312" t="s">
        <v>17</v>
      </c>
      <c r="G312" t="s">
        <v>2083</v>
      </c>
      <c r="H312" t="s">
        <v>1969</v>
      </c>
    </row>
    <row r="313" spans="2:8">
      <c r="B313" t="str">
        <f>CONCATENATE(SISTEMAS!A313,CONTABILIDAD!A84)</f>
        <v>CONTABILIDAD</v>
      </c>
      <c r="C313" t="s">
        <v>2048</v>
      </c>
      <c r="D313" t="s">
        <v>2078</v>
      </c>
      <c r="E313" t="s">
        <v>2079</v>
      </c>
      <c r="F313" t="s">
        <v>17</v>
      </c>
      <c r="G313" t="s">
        <v>2080</v>
      </c>
      <c r="H313" t="s">
        <v>1969</v>
      </c>
    </row>
    <row r="314" spans="2:8">
      <c r="B314" t="str">
        <f>CONCATENATE(SISTEMAS!A314,CONTABILIDAD!A83)</f>
        <v>CONTABILIDAD</v>
      </c>
      <c r="C314" t="s">
        <v>2048</v>
      </c>
      <c r="D314" t="s">
        <v>2075</v>
      </c>
      <c r="E314" t="s">
        <v>2076</v>
      </c>
      <c r="F314" t="s">
        <v>17</v>
      </c>
      <c r="G314" t="s">
        <v>2077</v>
      </c>
      <c r="H314" t="s">
        <v>1969</v>
      </c>
    </row>
    <row r="315" spans="2:8">
      <c r="B315" t="str">
        <f>CONCATENATE(SISTEMAS!A315,CONTABILIDAD!A82)</f>
        <v>CONTABILIDAD</v>
      </c>
      <c r="C315" t="s">
        <v>2048</v>
      </c>
      <c r="D315" t="s">
        <v>2072</v>
      </c>
      <c r="E315" t="s">
        <v>2073</v>
      </c>
      <c r="F315" t="s">
        <v>17</v>
      </c>
      <c r="G315" t="s">
        <v>2074</v>
      </c>
      <c r="H315" t="s">
        <v>1969</v>
      </c>
    </row>
    <row r="316" spans="2:8">
      <c r="B316" t="str">
        <f>CONCATENATE(SISTEMAS!A316,CONTABILIDAD!A81)</f>
        <v>CONTABILIDAD</v>
      </c>
      <c r="C316" t="s">
        <v>2048</v>
      </c>
      <c r="D316" t="s">
        <v>2069</v>
      </c>
      <c r="E316" t="s">
        <v>2070</v>
      </c>
      <c r="F316" t="s">
        <v>17</v>
      </c>
      <c r="G316" t="s">
        <v>2071</v>
      </c>
      <c r="H316" t="s">
        <v>1969</v>
      </c>
    </row>
    <row r="317" spans="2:8">
      <c r="B317" t="str">
        <f>CONCATENATE(SISTEMAS!A317,CONTABILIDAD!A80)</f>
        <v>CONTABILIDAD</v>
      </c>
      <c r="C317" t="s">
        <v>2048</v>
      </c>
      <c r="D317" t="s">
        <v>2066</v>
      </c>
      <c r="E317" t="s">
        <v>2067</v>
      </c>
      <c r="F317" t="s">
        <v>17</v>
      </c>
      <c r="G317" t="s">
        <v>2068</v>
      </c>
      <c r="H317" t="s">
        <v>1969</v>
      </c>
    </row>
    <row r="318" spans="2:8">
      <c r="B318" t="str">
        <f>CONCATENATE(SISTEMAS!A318,CONTABILIDAD!A79)</f>
        <v>CONTABILIDAD</v>
      </c>
      <c r="C318" t="s">
        <v>2048</v>
      </c>
      <c r="D318" t="s">
        <v>2063</v>
      </c>
      <c r="E318" t="s">
        <v>2064</v>
      </c>
      <c r="F318" t="s">
        <v>17</v>
      </c>
      <c r="G318" t="s">
        <v>2065</v>
      </c>
      <c r="H318" t="s">
        <v>1969</v>
      </c>
    </row>
    <row r="319" spans="2:8">
      <c r="B319" t="str">
        <f>CONCATENATE(SISTEMAS!A319,CONTABILIDAD!A77)</f>
        <v>CONTABILIDAD</v>
      </c>
      <c r="C319" t="s">
        <v>2052</v>
      </c>
      <c r="D319" t="s">
        <v>2057</v>
      </c>
      <c r="E319" t="s">
        <v>2058</v>
      </c>
      <c r="F319" t="s">
        <v>17</v>
      </c>
      <c r="G319" t="s">
        <v>2059</v>
      </c>
      <c r="H319" t="s">
        <v>1969</v>
      </c>
    </row>
    <row r="320" spans="2:8">
      <c r="B320" t="str">
        <f>CONCATENATE(SISTEMAS!A320,CONTABILIDAD!A76)</f>
        <v>CONTABILIDAD</v>
      </c>
      <c r="C320" t="s">
        <v>2052</v>
      </c>
      <c r="D320" t="s">
        <v>2053</v>
      </c>
      <c r="E320" t="s">
        <v>2054</v>
      </c>
      <c r="F320" t="s">
        <v>17</v>
      </c>
      <c r="G320" t="s">
        <v>2055</v>
      </c>
      <c r="H320" t="s">
        <v>1969</v>
      </c>
    </row>
    <row r="321" spans="2:9">
      <c r="B321" t="str">
        <f>CONCATENATE(SISTEMAS!A321,COMPRAS!A46)</f>
        <v>COMPRAS</v>
      </c>
      <c r="C321" t="s">
        <v>795</v>
      </c>
      <c r="D321" t="s">
        <v>796</v>
      </c>
      <c r="E321" t="s">
        <v>797</v>
      </c>
      <c r="F321" t="s">
        <v>17</v>
      </c>
      <c r="G321" t="s">
        <v>798</v>
      </c>
      <c r="H321" t="s">
        <v>799</v>
      </c>
      <c r="I321" t="s">
        <v>72</v>
      </c>
    </row>
    <row r="322" spans="2:11">
      <c r="B322" t="str">
        <f>CONCATENATE(SISTEMAS!A322)</f>
        <v/>
      </c>
      <c r="C322" t="s">
        <v>3212</v>
      </c>
      <c r="D322" t="s">
        <v>3212</v>
      </c>
      <c r="E322" t="s">
        <v>3213</v>
      </c>
      <c r="F322" t="s">
        <v>17</v>
      </c>
      <c r="G322" t="s">
        <v>46</v>
      </c>
      <c r="H322" t="s">
        <v>2882</v>
      </c>
      <c r="I322" t="s">
        <v>72</v>
      </c>
      <c r="J322" t="s">
        <v>2880</v>
      </c>
      <c r="K322" t="s">
        <v>2881</v>
      </c>
    </row>
    <row r="323" spans="2:11">
      <c r="B323" t="str">
        <f>CONCATENATE(SISTEMAS!A323)</f>
        <v/>
      </c>
      <c r="C323" t="s">
        <v>3214</v>
      </c>
      <c r="D323" t="s">
        <v>3215</v>
      </c>
      <c r="E323" t="s">
        <v>3216</v>
      </c>
      <c r="F323" t="s">
        <v>17</v>
      </c>
      <c r="G323" t="s">
        <v>3217</v>
      </c>
      <c r="H323" t="s">
        <v>2882</v>
      </c>
      <c r="I323" t="s">
        <v>72</v>
      </c>
      <c r="J323" t="s">
        <v>2880</v>
      </c>
      <c r="K323" t="s">
        <v>2881</v>
      </c>
    </row>
    <row r="324" spans="2:11">
      <c r="B324" t="str">
        <f>CONCATENATE(SISTEMAS!A324)</f>
        <v/>
      </c>
      <c r="C324" t="s">
        <v>3214</v>
      </c>
      <c r="D324" t="s">
        <v>3218</v>
      </c>
      <c r="E324" t="s">
        <v>3219</v>
      </c>
      <c r="F324" t="s">
        <v>17</v>
      </c>
      <c r="G324" t="s">
        <v>3220</v>
      </c>
      <c r="H324" t="s">
        <v>2882</v>
      </c>
      <c r="I324" t="s">
        <v>72</v>
      </c>
      <c r="J324" t="s">
        <v>2880</v>
      </c>
      <c r="K324" t="s">
        <v>2881</v>
      </c>
    </row>
    <row r="325" spans="2:11">
      <c r="B325" t="str">
        <f>CONCATENATE(SISTEMAS!A325)</f>
        <v/>
      </c>
      <c r="C325" t="s">
        <v>3214</v>
      </c>
      <c r="D325" t="s">
        <v>3221</v>
      </c>
      <c r="E325" t="s">
        <v>3222</v>
      </c>
      <c r="F325" t="s">
        <v>17</v>
      </c>
      <c r="G325" t="s">
        <v>3223</v>
      </c>
      <c r="H325" t="s">
        <v>2882</v>
      </c>
      <c r="I325" t="s">
        <v>72</v>
      </c>
      <c r="J325" t="s">
        <v>2880</v>
      </c>
      <c r="K325" t="s">
        <v>2881</v>
      </c>
    </row>
    <row r="326" spans="2:11">
      <c r="B326" t="str">
        <f>CONCATENATE(SISTEMAS!A326)</f>
        <v/>
      </c>
      <c r="C326" t="s">
        <v>3224</v>
      </c>
      <c r="D326" t="s">
        <v>3224</v>
      </c>
      <c r="E326" t="s">
        <v>3225</v>
      </c>
      <c r="F326" t="s">
        <v>85</v>
      </c>
      <c r="G326" t="s">
        <v>3226</v>
      </c>
      <c r="H326" t="s">
        <v>2882</v>
      </c>
      <c r="I326" t="s">
        <v>72</v>
      </c>
      <c r="J326" t="s">
        <v>2880</v>
      </c>
      <c r="K326" t="s">
        <v>2881</v>
      </c>
    </row>
    <row r="327" spans="2:11">
      <c r="B327" t="str">
        <f>CONCATENATE(SISTEMAS!A327)</f>
        <v/>
      </c>
      <c r="C327" t="s">
        <v>3227</v>
      </c>
      <c r="D327" t="s">
        <v>3227</v>
      </c>
      <c r="E327" t="s">
        <v>3228</v>
      </c>
      <c r="F327" t="s">
        <v>17</v>
      </c>
      <c r="G327" t="s">
        <v>3229</v>
      </c>
      <c r="H327" t="s">
        <v>2882</v>
      </c>
      <c r="I327" t="s">
        <v>72</v>
      </c>
      <c r="J327" t="s">
        <v>2880</v>
      </c>
      <c r="K327" t="s">
        <v>2881</v>
      </c>
    </row>
    <row r="328" spans="2:8">
      <c r="B328" t="str">
        <f>CONCATENATE(SISTEMAS!A328,ALMACEN!A54,RH!A15)</f>
        <v>RH</v>
      </c>
      <c r="C328" t="s">
        <v>213</v>
      </c>
      <c r="D328" t="s">
        <v>213</v>
      </c>
      <c r="E328" t="s">
        <v>214</v>
      </c>
      <c r="F328" t="s">
        <v>85</v>
      </c>
      <c r="G328" t="s">
        <v>215</v>
      </c>
      <c r="H328" t="s">
        <v>207</v>
      </c>
    </row>
    <row r="329" spans="2:8">
      <c r="B329" t="str">
        <f>CONCATENATE(SISTEMAS!A329,ALMACEN!A53)</f>
        <v>ALMACEN</v>
      </c>
      <c r="C329" t="s">
        <v>210</v>
      </c>
      <c r="D329" t="s">
        <v>210</v>
      </c>
      <c r="E329" t="s">
        <v>211</v>
      </c>
      <c r="F329" t="s">
        <v>17</v>
      </c>
      <c r="G329" t="s">
        <v>212</v>
      </c>
      <c r="H329" t="s">
        <v>112</v>
      </c>
    </row>
    <row r="330" spans="2:8">
      <c r="B330" t="str">
        <f>CONCATENATE(SISTEMAS!A330,CREDITO!A57)</f>
        <v>CREDITO</v>
      </c>
      <c r="C330" t="s">
        <v>1093</v>
      </c>
      <c r="D330" t="s">
        <v>1093</v>
      </c>
      <c r="E330" t="s">
        <v>1094</v>
      </c>
      <c r="F330" t="s">
        <v>1043</v>
      </c>
      <c r="G330" t="s">
        <v>1095</v>
      </c>
      <c r="H330" t="s">
        <v>987</v>
      </c>
    </row>
    <row r="331" spans="2:8">
      <c r="B331" t="str">
        <f>CONCATENATE(SISTEMAS!A331,CREDITO!A56)</f>
        <v>CREDITO</v>
      </c>
      <c r="C331" t="s">
        <v>1090</v>
      </c>
      <c r="D331" t="s">
        <v>1090</v>
      </c>
      <c r="E331" t="s">
        <v>1091</v>
      </c>
      <c r="F331" t="s">
        <v>85</v>
      </c>
      <c r="G331" t="s">
        <v>1092</v>
      </c>
      <c r="H331" t="s">
        <v>987</v>
      </c>
    </row>
    <row r="332" spans="2:8">
      <c r="B332" t="str">
        <f>CONCATENATE(SISTEMAS!A332,ALMACEN!A52,RH!A14)</f>
        <v>ALMACEN</v>
      </c>
      <c r="C332" t="s">
        <v>204</v>
      </c>
      <c r="D332" t="s">
        <v>204</v>
      </c>
      <c r="E332" t="s">
        <v>205</v>
      </c>
      <c r="F332" t="s">
        <v>17</v>
      </c>
      <c r="G332" t="s">
        <v>206</v>
      </c>
      <c r="H332" t="s">
        <v>207</v>
      </c>
    </row>
    <row r="333" spans="2:8">
      <c r="B333" t="str">
        <f>CONCATENATE(SISTEMAS!A333,CREDITO!A58)</f>
        <v>CREDITO</v>
      </c>
      <c r="C333" t="s">
        <v>1096</v>
      </c>
      <c r="D333" t="s">
        <v>1096</v>
      </c>
      <c r="E333" t="s">
        <v>1097</v>
      </c>
      <c r="F333" t="s">
        <v>17</v>
      </c>
      <c r="G333" t="s">
        <v>1098</v>
      </c>
      <c r="H333" t="s">
        <v>987</v>
      </c>
    </row>
    <row r="334" spans="2:8">
      <c r="B334" t="str">
        <f>CONCATENATE(SISTEMAS!A334,CREDITO!A59)</f>
        <v>CREDITO</v>
      </c>
      <c r="C334" t="s">
        <v>1099</v>
      </c>
      <c r="D334" t="s">
        <v>1099</v>
      </c>
      <c r="E334" t="s">
        <v>1100</v>
      </c>
      <c r="F334" t="s">
        <v>17</v>
      </c>
      <c r="G334" t="s">
        <v>1101</v>
      </c>
      <c r="H334" t="s">
        <v>987</v>
      </c>
    </row>
    <row r="335" spans="2:9">
      <c r="B335" t="str">
        <f>CONCATENATE(SISTEMAS!A335,ALMACEN!A51)</f>
        <v>ALMACEN</v>
      </c>
      <c r="C335" t="s">
        <v>201</v>
      </c>
      <c r="D335" t="s">
        <v>201</v>
      </c>
      <c r="E335" t="s">
        <v>202</v>
      </c>
      <c r="F335" t="s">
        <v>17</v>
      </c>
      <c r="G335" t="s">
        <v>203</v>
      </c>
      <c r="H335" t="s">
        <v>112</v>
      </c>
      <c r="I335" t="s">
        <v>72</v>
      </c>
    </row>
    <row r="336" spans="2:11">
      <c r="B336" t="str">
        <f>CONCATENATE(SISTEMAS!A336)</f>
        <v/>
      </c>
      <c r="C336" t="s">
        <v>3230</v>
      </c>
      <c r="D336" t="s">
        <v>3230</v>
      </c>
      <c r="E336" t="s">
        <v>3231</v>
      </c>
      <c r="F336" t="s">
        <v>17</v>
      </c>
      <c r="G336" t="s">
        <v>347</v>
      </c>
      <c r="H336" t="s">
        <v>2882</v>
      </c>
      <c r="I336" t="s">
        <v>72</v>
      </c>
      <c r="J336" t="s">
        <v>2880</v>
      </c>
      <c r="K336" t="s">
        <v>2881</v>
      </c>
    </row>
    <row r="337" spans="2:9">
      <c r="B337" t="str">
        <f>CONCATENATE(SISTEMAS!A337,CREDITO!A60,AUDITORIA!A28)</f>
        <v>CREDITO</v>
      </c>
      <c r="C337" t="s">
        <v>1102</v>
      </c>
      <c r="D337" t="s">
        <v>1102</v>
      </c>
      <c r="E337" t="s">
        <v>1103</v>
      </c>
      <c r="F337" t="s">
        <v>17</v>
      </c>
      <c r="G337" t="s">
        <v>1104</v>
      </c>
      <c r="H337" t="s">
        <v>1082</v>
      </c>
      <c r="I337" t="s">
        <v>72</v>
      </c>
    </row>
    <row r="338" spans="2:11">
      <c r="B338" t="str">
        <f>CONCATENATE(SISTEMAS!A338)</f>
        <v/>
      </c>
      <c r="C338" t="s">
        <v>3232</v>
      </c>
      <c r="D338" t="s">
        <v>3232</v>
      </c>
      <c r="E338" t="s">
        <v>3233</v>
      </c>
      <c r="F338" t="s">
        <v>17</v>
      </c>
      <c r="G338" t="s">
        <v>3234</v>
      </c>
      <c r="H338" t="s">
        <v>2882</v>
      </c>
      <c r="I338" t="s">
        <v>72</v>
      </c>
      <c r="J338" t="s">
        <v>2880</v>
      </c>
      <c r="K338" t="s">
        <v>2881</v>
      </c>
    </row>
    <row r="339" spans="2:9">
      <c r="B339" t="str">
        <f>CONCATENATE(SISTEMAS!A339,CREDITO!A61,VENTAS!A37,AUDITORIA!A27)</f>
        <v>VENTAS</v>
      </c>
      <c r="C339" t="s">
        <v>1105</v>
      </c>
      <c r="D339" t="s">
        <v>1105</v>
      </c>
      <c r="E339" t="s">
        <v>1106</v>
      </c>
      <c r="F339" t="s">
        <v>17</v>
      </c>
      <c r="G339" t="s">
        <v>1107</v>
      </c>
      <c r="H339" t="s">
        <v>1108</v>
      </c>
      <c r="I339" t="s">
        <v>72</v>
      </c>
    </row>
    <row r="340" spans="2:11">
      <c r="B340" t="str">
        <f>CONCATENATE(SISTEMAS!A340)</f>
        <v/>
      </c>
      <c r="C340" t="s">
        <v>3235</v>
      </c>
      <c r="D340" t="s">
        <v>3235</v>
      </c>
      <c r="E340" t="s">
        <v>3236</v>
      </c>
      <c r="F340" t="s">
        <v>85</v>
      </c>
      <c r="G340" t="s">
        <v>3237</v>
      </c>
      <c r="H340" t="s">
        <v>2882</v>
      </c>
      <c r="I340" t="s">
        <v>72</v>
      </c>
      <c r="J340" t="s">
        <v>2880</v>
      </c>
      <c r="K340" t="s">
        <v>2881</v>
      </c>
    </row>
    <row r="341" spans="2:11">
      <c r="B341" t="str">
        <f>CONCATENATE(SISTEMAS!A341)</f>
        <v/>
      </c>
      <c r="C341" t="s">
        <v>3238</v>
      </c>
      <c r="D341" t="s">
        <v>3238</v>
      </c>
      <c r="E341" t="s">
        <v>3239</v>
      </c>
      <c r="F341" t="s">
        <v>17</v>
      </c>
      <c r="G341" t="s">
        <v>3240</v>
      </c>
      <c r="H341" t="s">
        <v>2882</v>
      </c>
      <c r="I341" t="s">
        <v>72</v>
      </c>
      <c r="J341" t="s">
        <v>2880</v>
      </c>
      <c r="K341" t="s">
        <v>2881</v>
      </c>
    </row>
    <row r="342" spans="2:11">
      <c r="B342" t="str">
        <f>CONCATENATE(SISTEMAS!A342)</f>
        <v/>
      </c>
      <c r="C342" t="s">
        <v>3241</v>
      </c>
      <c r="D342" t="s">
        <v>3242</v>
      </c>
      <c r="E342" t="s">
        <v>3243</v>
      </c>
      <c r="F342" t="s">
        <v>17</v>
      </c>
      <c r="G342" t="s">
        <v>3244</v>
      </c>
      <c r="H342" t="s">
        <v>2882</v>
      </c>
      <c r="I342" t="s">
        <v>72</v>
      </c>
      <c r="J342" t="s">
        <v>2880</v>
      </c>
      <c r="K342" t="s">
        <v>2881</v>
      </c>
    </row>
    <row r="343" spans="2:11">
      <c r="B343" t="str">
        <f>CONCATENATE(SISTEMAS!A343)</f>
        <v/>
      </c>
      <c r="C343" t="s">
        <v>3241</v>
      </c>
      <c r="D343" t="s">
        <v>3245</v>
      </c>
      <c r="E343" t="s">
        <v>3246</v>
      </c>
      <c r="F343" t="s">
        <v>17</v>
      </c>
      <c r="G343" t="s">
        <v>3247</v>
      </c>
      <c r="H343" t="s">
        <v>2882</v>
      </c>
      <c r="I343" t="s">
        <v>72</v>
      </c>
      <c r="J343" t="s">
        <v>2880</v>
      </c>
      <c r="K343" t="s">
        <v>2881</v>
      </c>
    </row>
    <row r="344" spans="2:11">
      <c r="B344" t="str">
        <f>CONCATENATE(SISTEMAS!A344)</f>
        <v/>
      </c>
      <c r="C344" t="s">
        <v>3248</v>
      </c>
      <c r="D344" t="s">
        <v>3248</v>
      </c>
      <c r="E344" t="s">
        <v>3249</v>
      </c>
      <c r="F344" t="s">
        <v>17</v>
      </c>
      <c r="G344" t="s">
        <v>3250</v>
      </c>
      <c r="H344" t="s">
        <v>2882</v>
      </c>
      <c r="I344" t="s">
        <v>72</v>
      </c>
      <c r="J344" t="s">
        <v>2880</v>
      </c>
      <c r="K344" t="s">
        <v>2881</v>
      </c>
    </row>
    <row r="345" spans="2:11">
      <c r="B345" t="str">
        <f>CONCATENATE(SISTEMAS!A345)</f>
        <v/>
      </c>
      <c r="C345" t="s">
        <v>3251</v>
      </c>
      <c r="D345" t="s">
        <v>3252</v>
      </c>
      <c r="E345" t="s">
        <v>3253</v>
      </c>
      <c r="F345" t="s">
        <v>17</v>
      </c>
      <c r="G345" t="s">
        <v>3254</v>
      </c>
      <c r="H345" t="s">
        <v>2882</v>
      </c>
      <c r="I345" t="s">
        <v>72</v>
      </c>
      <c r="J345" t="s">
        <v>2880</v>
      </c>
      <c r="K345" t="s">
        <v>2881</v>
      </c>
    </row>
    <row r="346" spans="2:11">
      <c r="B346" t="str">
        <f>CONCATENATE(SISTEMAS!A346)</f>
        <v/>
      </c>
      <c r="C346" t="s">
        <v>3251</v>
      </c>
      <c r="D346" t="s">
        <v>3255</v>
      </c>
      <c r="E346" t="s">
        <v>3256</v>
      </c>
      <c r="F346" t="s">
        <v>17</v>
      </c>
      <c r="G346" t="s">
        <v>3257</v>
      </c>
      <c r="H346" t="s">
        <v>2882</v>
      </c>
      <c r="I346" t="s">
        <v>72</v>
      </c>
      <c r="J346" t="s">
        <v>2880</v>
      </c>
      <c r="K346" t="s">
        <v>2881</v>
      </c>
    </row>
    <row r="347" spans="2:11">
      <c r="B347" t="str">
        <f>CONCATENATE(SISTEMAS!A347)</f>
        <v/>
      </c>
      <c r="C347" t="s">
        <v>3251</v>
      </c>
      <c r="D347" t="s">
        <v>3258</v>
      </c>
      <c r="E347" t="s">
        <v>3259</v>
      </c>
      <c r="F347" t="s">
        <v>17</v>
      </c>
      <c r="G347" t="s">
        <v>3260</v>
      </c>
      <c r="H347" t="s">
        <v>2882</v>
      </c>
      <c r="I347" t="s">
        <v>72</v>
      </c>
      <c r="J347" t="s">
        <v>2880</v>
      </c>
      <c r="K347" t="s">
        <v>2881</v>
      </c>
    </row>
    <row r="348" spans="2:11">
      <c r="B348" t="str">
        <f>CONCATENATE(SISTEMAS!A348)</f>
        <v/>
      </c>
      <c r="C348" t="s">
        <v>3261</v>
      </c>
      <c r="D348" t="s">
        <v>3261</v>
      </c>
      <c r="E348" t="s">
        <v>3262</v>
      </c>
      <c r="F348" t="s">
        <v>17</v>
      </c>
      <c r="G348" t="s">
        <v>3263</v>
      </c>
      <c r="H348" t="s">
        <v>2882</v>
      </c>
      <c r="I348" t="s">
        <v>72</v>
      </c>
      <c r="J348" t="s">
        <v>2880</v>
      </c>
      <c r="K348" t="s">
        <v>2881</v>
      </c>
    </row>
    <row r="349" spans="2:11">
      <c r="B349" t="str">
        <f>CONCATENATE(SISTEMAS!A349)</f>
        <v/>
      </c>
      <c r="C349" t="s">
        <v>3264</v>
      </c>
      <c r="D349" t="s">
        <v>3264</v>
      </c>
      <c r="E349" t="s">
        <v>3265</v>
      </c>
      <c r="F349" t="s">
        <v>17</v>
      </c>
      <c r="G349" t="s">
        <v>3266</v>
      </c>
      <c r="H349" t="s">
        <v>2882</v>
      </c>
      <c r="I349" t="s">
        <v>72</v>
      </c>
      <c r="J349" t="s">
        <v>2880</v>
      </c>
      <c r="K349" t="s">
        <v>2881</v>
      </c>
    </row>
    <row r="350" spans="2:8">
      <c r="B350" t="str">
        <f>CONCATENATE(SISTEMAS!A350,COBRANZA!A8,RH!A13)</f>
        <v>COBRANZA</v>
      </c>
      <c r="C350" t="s">
        <v>1808</v>
      </c>
      <c r="D350" t="s">
        <v>1809</v>
      </c>
      <c r="E350" t="s">
        <v>1810</v>
      </c>
      <c r="F350" t="s">
        <v>17</v>
      </c>
      <c r="G350" t="s">
        <v>1811</v>
      </c>
      <c r="H350" t="s">
        <v>1812</v>
      </c>
    </row>
    <row r="351" spans="2:9">
      <c r="B351" t="str">
        <f>CONCATENATE(SISTEMAS!A351,ALMACEN!A55)</f>
        <v>ALMACEN</v>
      </c>
      <c r="C351" t="s">
        <v>217</v>
      </c>
      <c r="D351" t="s">
        <v>217</v>
      </c>
      <c r="E351" t="s">
        <v>218</v>
      </c>
      <c r="F351" t="s">
        <v>17</v>
      </c>
      <c r="G351" t="s">
        <v>219</v>
      </c>
      <c r="H351" t="s">
        <v>112</v>
      </c>
      <c r="I351" t="s">
        <v>72</v>
      </c>
    </row>
    <row r="352" spans="1:16">
      <c r="A352" t="s">
        <v>2882</v>
      </c>
      <c r="B352" t="str">
        <f>CONCATENATE(SISTEMAS!A352)</f>
        <v>SISTEMAS</v>
      </c>
      <c r="C352" t="s">
        <v>3267</v>
      </c>
      <c r="D352" t="s">
        <v>3267</v>
      </c>
      <c r="E352" t="s">
        <v>3268</v>
      </c>
      <c r="F352" t="s">
        <v>17</v>
      </c>
      <c r="G352" t="s">
        <v>3269</v>
      </c>
      <c r="H352" t="s">
        <v>2882</v>
      </c>
      <c r="I352" t="s">
        <v>48</v>
      </c>
      <c r="J352" t="s">
        <v>2880</v>
      </c>
      <c r="K352" t="s">
        <v>2881</v>
      </c>
      <c r="P352" t="str">
        <f>CONCATENATE("('",B352,"','",C352,"','",D352,"','",E352,"','",F352,"','",G352,"','",H352,"','",I352,"','",J352,"','",K352,"','",L352,"','",M352,"'),")</f>
        <v>('SISTEMAS','Mov.CteHuella','Mov.CteHuella','Procesos|Reg Huella Cliente','Formas','RegistroHuellaCteMavi.frm','SISTEMAS','BAJO','MAVI00002','ADMIN_MAVI','',''),</v>
      </c>
    </row>
    <row r="353" spans="2:9">
      <c r="B353" t="str">
        <f>CONCATENATE(SISTEMAS!A353,RH!A12)</f>
        <v>RH</v>
      </c>
      <c r="C353" t="s">
        <v>2839</v>
      </c>
      <c r="D353" t="s">
        <v>2839</v>
      </c>
      <c r="E353" t="s">
        <v>2840</v>
      </c>
      <c r="F353" t="s">
        <v>17</v>
      </c>
      <c r="G353" t="s">
        <v>2841</v>
      </c>
      <c r="H353" t="s">
        <v>2830</v>
      </c>
      <c r="I353" t="s">
        <v>72</v>
      </c>
    </row>
    <row r="354" spans="2:11">
      <c r="B354" t="str">
        <f>CONCATENATE(SISTEMAS!A354)</f>
        <v/>
      </c>
      <c r="C354" t="s">
        <v>3270</v>
      </c>
      <c r="D354" t="s">
        <v>3270</v>
      </c>
      <c r="E354" t="s">
        <v>3271</v>
      </c>
      <c r="F354" t="s">
        <v>17</v>
      </c>
      <c r="G354" t="s">
        <v>3272</v>
      </c>
      <c r="H354" t="s">
        <v>2882</v>
      </c>
      <c r="I354" t="s">
        <v>72</v>
      </c>
      <c r="J354" t="s">
        <v>2880</v>
      </c>
      <c r="K354" t="s">
        <v>2881</v>
      </c>
    </row>
    <row r="355" spans="2:8">
      <c r="B355" t="str">
        <f>CONCATENATE(SISTEMAS!A355,CREDITO!A53,AUDITORIA!A30)</f>
        <v>CREDITO</v>
      </c>
      <c r="C355" t="s">
        <v>1079</v>
      </c>
      <c r="D355" t="s">
        <v>1079</v>
      </c>
      <c r="E355" t="s">
        <v>1080</v>
      </c>
      <c r="F355" t="s">
        <v>17</v>
      </c>
      <c r="G355" t="s">
        <v>1081</v>
      </c>
      <c r="H355" t="s">
        <v>1082</v>
      </c>
    </row>
    <row r="356" spans="2:8">
      <c r="B356" t="str">
        <f>CONCATENATE(SISTEMAS!A356,ALMACEN!A56,CREDITO!A52,VENTAS!A38,COBRANZA!A7,CONTABILIDAD!A73,AUDITORIA!A29)</f>
        <v>VENTAS</v>
      </c>
      <c r="C356" t="s">
        <v>220</v>
      </c>
      <c r="D356" t="s">
        <v>220</v>
      </c>
      <c r="E356" t="s">
        <v>221</v>
      </c>
      <c r="F356" t="s">
        <v>17</v>
      </c>
      <c r="G356" t="s">
        <v>222</v>
      </c>
      <c r="H356" t="s">
        <v>26</v>
      </c>
    </row>
    <row r="357" spans="2:9">
      <c r="B357" t="str">
        <f>CONCATENATE(SISTEMAS!A357,ALMACEN!A57,COMPRAS!A44,CREDITO!A51,VENTAS!A39)</f>
        <v>VENTAS</v>
      </c>
      <c r="C357" t="s">
        <v>224</v>
      </c>
      <c r="D357" t="s">
        <v>224</v>
      </c>
      <c r="E357" t="s">
        <v>225</v>
      </c>
      <c r="F357" t="s">
        <v>17</v>
      </c>
      <c r="G357" t="s">
        <v>226</v>
      </c>
      <c r="H357" t="s">
        <v>227</v>
      </c>
      <c r="I357" t="s">
        <v>54</v>
      </c>
    </row>
    <row r="358" spans="1:16">
      <c r="A358" t="s">
        <v>2882</v>
      </c>
      <c r="B358" t="str">
        <f>CONCATENATE(SISTEMAS!A358)</f>
        <v>SISTEMAS</v>
      </c>
      <c r="C358" t="s">
        <v>3273</v>
      </c>
      <c r="D358" t="s">
        <v>3274</v>
      </c>
      <c r="E358" t="s">
        <v>3275</v>
      </c>
      <c r="F358" t="s">
        <v>17</v>
      </c>
      <c r="G358" t="s">
        <v>3276</v>
      </c>
      <c r="H358" t="s">
        <v>2882</v>
      </c>
      <c r="I358" t="s">
        <v>54</v>
      </c>
      <c r="J358" t="s">
        <v>2880</v>
      </c>
      <c r="K358" t="s">
        <v>2881</v>
      </c>
      <c r="O358" t="str">
        <f>CONCATENATE("Acceso: ",D358,"~Menu: ",E358,"~Perfil: ",K358,"~Usuario: ",J358,"~ClaveAccion: ",G358,"~TipoAccion: ",F358,"~Riesgo: ",I358)</f>
        <v>Acceso: Config.Bonificacion|ConfBonificaciones~Menu: Configurar|Politicas de Bonificación|Bonificaciones de Cobranza~Perfil: ADMIN_MAVI~Usuario: MAVI00002~ClaveAccion: MaviBonificacionConf.frm~TipoAccion: Formas~Riesgo: NULO</v>
      </c>
      <c r="P358" t="str">
        <f>CONCATENATE("('",B358,"','",C358,"','",D358,"','",E358,"','",F358,"','",G358,"','",H358,"','",I358,"','",J358,"','",K358,"','",L358,"','",M358,"'),")</f>
        <v>('SISTEMAS','Config.Bonificacion','Config.Bonificacion|ConfBonificaciones','Configurar|Politicas de Bonificación|Bonificaciones de Cobranza','Formas','MaviBonificacionConf.frm','SISTEMAS','NULO','MAVI00002','ADMIN_MAVI','',''),</v>
      </c>
    </row>
    <row r="359" spans="1:16">
      <c r="A359" t="s">
        <v>2882</v>
      </c>
      <c r="B359" t="str">
        <f>CONCATENATE(SISTEMAS!A359)</f>
        <v>SISTEMAS</v>
      </c>
      <c r="C359" t="s">
        <v>3273</v>
      </c>
      <c r="D359" t="s">
        <v>3277</v>
      </c>
      <c r="E359" t="s">
        <v>3278</v>
      </c>
      <c r="F359" t="s">
        <v>17</v>
      </c>
      <c r="G359" t="s">
        <v>3279</v>
      </c>
      <c r="H359" t="s">
        <v>2882</v>
      </c>
      <c r="I359" t="s">
        <v>54</v>
      </c>
      <c r="J359" t="s">
        <v>2880</v>
      </c>
      <c r="K359" t="s">
        <v>2881</v>
      </c>
      <c r="O359" t="str">
        <f>CONCATENATE("Acceso: ",D359,"~Menu: ",E359,"~Perfil: ",K359,"~Usuario: ",J359,"~ClaveAccion: ",G359,"~TipoAccion: ",F359,"~Riesgo: ",I359)</f>
        <v>Acceso: Config.Bonificacion|DM0133AFactorPzoEje~Menu: Configurar|Politicas de Bonificación|Factores Venta Plazo Eje~Perfil: ADMIN_MAVI~Usuario: MAVI00002~ClaveAccion: DM0133AHistFactVtaPzoEjeVisFrm.frm~TipoAccion: Formas~Riesgo: NULO</v>
      </c>
      <c r="P359" t="str">
        <f>CONCATENATE("('",B359,"','",C359,"','",D359,"','",E359,"','",F359,"','",G359,"','",H359,"','",I359,"','",J359,"','",K359,"','",L359,"','",M359,"'),")</f>
        <v>('SISTEMAS','Config.Bonificacion','Config.Bonificacion|DM0133AFactorPzoEje','Configurar|Politicas de Bonificación|Factores Venta Plazo Eje','Formas','DM0133AHistFactVtaPzoEjeVisFrm.frm','SISTEMAS','NULO','MAVI00002','ADMIN_MAVI','',''),</v>
      </c>
    </row>
    <row r="360" spans="2:8">
      <c r="B360" t="str">
        <f>CONCATENATE(SISTEMAS!A360,COBRANZA!A10,AUDITORIA!A35)</f>
        <v>COBRANZA</v>
      </c>
      <c r="C360" t="s">
        <v>1815</v>
      </c>
      <c r="D360" t="s">
        <v>1816</v>
      </c>
      <c r="E360" t="s">
        <v>1817</v>
      </c>
      <c r="F360" t="s">
        <v>17</v>
      </c>
      <c r="G360" t="s">
        <v>1818</v>
      </c>
      <c r="H360" t="s">
        <v>1819</v>
      </c>
    </row>
    <row r="361" spans="2:8">
      <c r="B361" t="str">
        <f>CONCATENATE(SISTEMAS!A361,CREDITO!A55,COBRANZA!A9)</f>
        <v>CREDITO</v>
      </c>
      <c r="C361" t="s">
        <v>1087</v>
      </c>
      <c r="D361" t="s">
        <v>1087</v>
      </c>
      <c r="E361" t="s">
        <v>1088</v>
      </c>
      <c r="F361" t="s">
        <v>17</v>
      </c>
      <c r="G361" t="s">
        <v>1089</v>
      </c>
      <c r="H361" t="s">
        <v>1086</v>
      </c>
    </row>
    <row r="362" spans="2:8">
      <c r="B362" t="str">
        <f>CONCATENATE(SISTEMAS!A362,CREDITO!A54,COBRANZA!A11)</f>
        <v>CREDITO</v>
      </c>
      <c r="C362" t="s">
        <v>1083</v>
      </c>
      <c r="D362" t="s">
        <v>1083</v>
      </c>
      <c r="E362" t="s">
        <v>1084</v>
      </c>
      <c r="F362" t="s">
        <v>17</v>
      </c>
      <c r="G362" t="s">
        <v>1085</v>
      </c>
      <c r="H362" t="s">
        <v>1086</v>
      </c>
    </row>
    <row r="363" spans="2:8">
      <c r="B363" t="str">
        <f>CONCATENATE(SISTEMAS!A363,ALMACEN!A58)</f>
        <v>ALMACEN</v>
      </c>
      <c r="C363" t="s">
        <v>228</v>
      </c>
      <c r="D363" t="s">
        <v>228</v>
      </c>
      <c r="E363" t="s">
        <v>229</v>
      </c>
      <c r="F363" t="s">
        <v>17</v>
      </c>
      <c r="G363" t="s">
        <v>230</v>
      </c>
      <c r="H363" t="s">
        <v>112</v>
      </c>
    </row>
    <row r="364" spans="2:8">
      <c r="B364" t="str">
        <f>CONCATENATE(SISTEMAS!A364,COBRANZA!A12,AUDITORIA!A34)</f>
        <v>COBRANZA</v>
      </c>
      <c r="C364" t="s">
        <v>1815</v>
      </c>
      <c r="D364" t="s">
        <v>1820</v>
      </c>
      <c r="E364" t="s">
        <v>1821</v>
      </c>
      <c r="F364" t="s">
        <v>1185</v>
      </c>
      <c r="G364" t="s">
        <v>1822</v>
      </c>
      <c r="H364" t="s">
        <v>1819</v>
      </c>
    </row>
    <row r="365" spans="2:8">
      <c r="B365" t="str">
        <f>CONCATENATE(SISTEMAS!A365,COBRANZA!A13,AUDITORIA!A33)</f>
        <v>COBRANZA</v>
      </c>
      <c r="C365" t="s">
        <v>1815</v>
      </c>
      <c r="D365" t="s">
        <v>1823</v>
      </c>
      <c r="E365" t="s">
        <v>1824</v>
      </c>
      <c r="F365" t="s">
        <v>17</v>
      </c>
      <c r="G365" t="s">
        <v>1825</v>
      </c>
      <c r="H365" t="s">
        <v>1819</v>
      </c>
    </row>
    <row r="366" spans="2:9">
      <c r="B366" t="str">
        <f>CONCATENATE(SISTEMAS!A366,AUDITORIA!A32)</f>
        <v>AUDITORIA</v>
      </c>
      <c r="C366" t="s">
        <v>2744</v>
      </c>
      <c r="D366" t="s">
        <v>2744</v>
      </c>
      <c r="E366" t="s">
        <v>2745</v>
      </c>
      <c r="F366" t="s">
        <v>17</v>
      </c>
      <c r="G366" t="s">
        <v>2746</v>
      </c>
      <c r="H366" t="s">
        <v>2741</v>
      </c>
      <c r="I366" t="s">
        <v>54</v>
      </c>
    </row>
    <row r="367" spans="1:16">
      <c r="A367" t="s">
        <v>2882</v>
      </c>
      <c r="B367" t="str">
        <f>CONCATENATE(SISTEMAS!A367)</f>
        <v>SISTEMAS</v>
      </c>
      <c r="C367" t="s">
        <v>3280</v>
      </c>
      <c r="D367" t="s">
        <v>3280</v>
      </c>
      <c r="E367" t="s">
        <v>3281</v>
      </c>
      <c r="F367" t="s">
        <v>17</v>
      </c>
      <c r="G367" t="s">
        <v>3282</v>
      </c>
      <c r="H367" t="s">
        <v>2882</v>
      </c>
      <c r="I367" t="s">
        <v>27</v>
      </c>
      <c r="J367" t="s">
        <v>2880</v>
      </c>
      <c r="K367" t="s">
        <v>2881</v>
      </c>
      <c r="O367" t="str">
        <f>CONCATENATE("Acceso: ",D367,"~Menu: ",E367,"~Perfil: ",K367,"~Usuario: ",J367,"~ClaveAccion: ",G367,"~TipoAccion: ",F367,"~Riesgo: ",I367)</f>
        <v>Acceso: Herramienta.DM0106Accesos~Menu: Herramientas|Actualizar Accesos Especificos~Perfil: ADMIN_MAVI~Usuario: MAVI00002~ClaveAccion: DM0153MaestraFRM.frm~TipoAccion: Formas~Riesgo: ALTO</v>
      </c>
      <c r="P367" t="str">
        <f>CONCATENATE("('",B367,"','",C367,"','",D367,"','",E367,"','",F367,"','",G367,"','",H367,"','",I367,"','",J367,"','",K367,"','",L367,"','",M367,"'),")</f>
        <v>('SISTEMAS','Herramienta.DM0106Accesos','Herramienta.DM0106Accesos','Herramientas|Actualizar Accesos Especificos','Formas','DM0153MaestraFRM.frm','SISTEMAS','ALTO','MAVI00002','ADMIN_MAVI','',''),</v>
      </c>
    </row>
    <row r="368" spans="2:8">
      <c r="B368" t="str">
        <f>CONCATENATE(SISTEMAS!A368,COBRANZA!A14,AUDITORIA!A31)</f>
        <v>COBRANZA</v>
      </c>
      <c r="C368" t="s">
        <v>1815</v>
      </c>
      <c r="D368" t="s">
        <v>1826</v>
      </c>
      <c r="E368" t="s">
        <v>1827</v>
      </c>
      <c r="F368" t="s">
        <v>17</v>
      </c>
      <c r="G368" t="s">
        <v>1828</v>
      </c>
      <c r="H368" t="s">
        <v>1819</v>
      </c>
    </row>
    <row r="369" spans="2:8">
      <c r="B369" t="str">
        <f>CONCATENATE(SISTEMAS!A369,ALMACEN!A67,COMPRAS!A37,CONTABILIDAD!A60,AUDITORIA!A61)</f>
        <v>COMPRAS</v>
      </c>
      <c r="C369" t="s">
        <v>240</v>
      </c>
      <c r="D369" t="s">
        <v>260</v>
      </c>
      <c r="E369" t="s">
        <v>261</v>
      </c>
      <c r="F369" t="s">
        <v>17</v>
      </c>
      <c r="G369" t="s">
        <v>262</v>
      </c>
      <c r="H369" t="s">
        <v>244</v>
      </c>
    </row>
    <row r="370" spans="2:8">
      <c r="B370" t="str">
        <f>CONCATENATE(SISTEMAS!A370,ALMACEN!A68,COMPRAS!A36,CONTABILIDAD!A61,AUDITORIA!A60)</f>
        <v>COMPRAS</v>
      </c>
      <c r="C370" t="s">
        <v>240</v>
      </c>
      <c r="D370" t="s">
        <v>263</v>
      </c>
      <c r="E370" t="s">
        <v>264</v>
      </c>
      <c r="F370" t="s">
        <v>17</v>
      </c>
      <c r="G370" t="s">
        <v>265</v>
      </c>
      <c r="H370" t="s">
        <v>244</v>
      </c>
    </row>
    <row r="371" spans="2:8">
      <c r="B371" t="str">
        <f>CONCATENATE(SISTEMAS!A371,CONTABILIDAD!A59)</f>
        <v>CONTABILIDAD</v>
      </c>
      <c r="C371" t="s">
        <v>2038</v>
      </c>
      <c r="D371" t="s">
        <v>2045</v>
      </c>
      <c r="E371" t="s">
        <v>2046</v>
      </c>
      <c r="F371" t="s">
        <v>17</v>
      </c>
      <c r="G371" t="s">
        <v>2047</v>
      </c>
      <c r="H371" t="s">
        <v>1969</v>
      </c>
    </row>
    <row r="372" spans="2:8">
      <c r="B372" t="str">
        <f>CONCATENATE(SISTEMAS!A372,CONTABILIDAD!A58)</f>
        <v>CONTABILIDAD</v>
      </c>
      <c r="C372" t="s">
        <v>2038</v>
      </c>
      <c r="D372" t="s">
        <v>2042</v>
      </c>
      <c r="E372" t="s">
        <v>2043</v>
      </c>
      <c r="F372" t="s">
        <v>17</v>
      </c>
      <c r="G372" t="s">
        <v>2044</v>
      </c>
      <c r="H372" t="s">
        <v>1969</v>
      </c>
    </row>
    <row r="373" spans="2:8">
      <c r="B373" t="str">
        <f>CONCATENATE(SISTEMAS!A373,CONTABILIDAD!A57)</f>
        <v>CONTABILIDAD</v>
      </c>
      <c r="C373" t="s">
        <v>2038</v>
      </c>
      <c r="D373" t="s">
        <v>2039</v>
      </c>
      <c r="E373" t="s">
        <v>2040</v>
      </c>
      <c r="F373" t="s">
        <v>17</v>
      </c>
      <c r="G373" t="s">
        <v>2041</v>
      </c>
      <c r="H373" t="s">
        <v>1969</v>
      </c>
    </row>
    <row r="374" spans="2:8">
      <c r="B374" t="str">
        <f>CONCATENATE(SISTEMAS!A374,COBRANZA!A29)</f>
        <v>COBRANZA</v>
      </c>
      <c r="C374" t="s">
        <v>1852</v>
      </c>
      <c r="D374" t="s">
        <v>1852</v>
      </c>
      <c r="E374" t="s">
        <v>1853</v>
      </c>
      <c r="F374" t="s">
        <v>17</v>
      </c>
      <c r="G374" t="s">
        <v>1854</v>
      </c>
      <c r="H374" t="s">
        <v>1851</v>
      </c>
    </row>
    <row r="375" spans="2:8">
      <c r="B375" t="str">
        <f>CONCATENATE(SISTEMAS!A375,ALMACEN!A63,COMPRAS!A41,CONTABILIDAD!A62,AUDITORIA!A59)</f>
        <v>COMPRAS</v>
      </c>
      <c r="C375" t="s">
        <v>240</v>
      </c>
      <c r="D375" t="s">
        <v>248</v>
      </c>
      <c r="E375" t="s">
        <v>249</v>
      </c>
      <c r="F375" t="s">
        <v>17</v>
      </c>
      <c r="G375" t="s">
        <v>250</v>
      </c>
      <c r="H375" t="s">
        <v>244</v>
      </c>
    </row>
    <row r="376" spans="2:8">
      <c r="B376" t="str">
        <f>CONCATENATE(SISTEMAS!A376,ALMACEN!A64,COMPRAS!A40,CONTABILIDAD!A63,AUDITORIA!A58)</f>
        <v>COMPRAS</v>
      </c>
      <c r="C376" t="s">
        <v>240</v>
      </c>
      <c r="D376" t="s">
        <v>251</v>
      </c>
      <c r="E376" t="s">
        <v>252</v>
      </c>
      <c r="F376" t="s">
        <v>17</v>
      </c>
      <c r="G376" t="s">
        <v>253</v>
      </c>
      <c r="H376" t="s">
        <v>244</v>
      </c>
    </row>
    <row r="377" spans="2:8">
      <c r="B377" t="str">
        <f>CONCATENATE(SISTEMAS!A377,ALMACEN!A65,COMPRAS!A39,CONTABILIDAD!A64,AUDITORIA!A57)</f>
        <v>COMPRAS</v>
      </c>
      <c r="C377" t="s">
        <v>240</v>
      </c>
      <c r="D377" t="s">
        <v>254</v>
      </c>
      <c r="E377" t="s">
        <v>255</v>
      </c>
      <c r="F377" t="s">
        <v>17</v>
      </c>
      <c r="G377" t="s">
        <v>256</v>
      </c>
      <c r="H377" t="s">
        <v>244</v>
      </c>
    </row>
    <row r="378" spans="2:8">
      <c r="B378" t="str">
        <f>CONCATENATE(SISTEMAS!A378,ALMACEN!A66,COMPRAS!A38,CONTABILIDAD!A65,AUDITORIA!A56)</f>
        <v>COMPRAS</v>
      </c>
      <c r="C378" t="s">
        <v>240</v>
      </c>
      <c r="D378" t="s">
        <v>257</v>
      </c>
      <c r="E378" t="s">
        <v>258</v>
      </c>
      <c r="F378" t="s">
        <v>17</v>
      </c>
      <c r="G378" t="s">
        <v>259</v>
      </c>
      <c r="H378" t="s">
        <v>244</v>
      </c>
    </row>
    <row r="379" spans="2:8">
      <c r="B379" t="str">
        <f>CONCATENATE(SISTEMAS!A379,CREDITO!A67,COBRANZA!A23,AUDITORIA!A55)</f>
        <v>COBRANZA</v>
      </c>
      <c r="C379" t="s">
        <v>1109</v>
      </c>
      <c r="D379" t="s">
        <v>1126</v>
      </c>
      <c r="E379" t="s">
        <v>1127</v>
      </c>
      <c r="F379" t="s">
        <v>17</v>
      </c>
      <c r="G379" t="s">
        <v>1128</v>
      </c>
      <c r="H379" t="s">
        <v>1113</v>
      </c>
    </row>
    <row r="380" spans="2:8">
      <c r="B380" t="str">
        <f>CONCATENATE(SISTEMAS!A380,CREDITO!A66,COBRANZA!A24,AUDITORIA!A54)</f>
        <v>COBRANZA</v>
      </c>
      <c r="C380" t="s">
        <v>1109</v>
      </c>
      <c r="D380" t="s">
        <v>1123</v>
      </c>
      <c r="E380" t="s">
        <v>1124</v>
      </c>
      <c r="F380" t="s">
        <v>17</v>
      </c>
      <c r="G380" t="s">
        <v>1125</v>
      </c>
      <c r="H380" t="s">
        <v>1113</v>
      </c>
    </row>
    <row r="381" spans="2:8">
      <c r="B381" t="str">
        <f>CONCATENATE(SISTEMAS!A381,CREDITO!A65,COBRANZA!A25,AUDITORIA!A53)</f>
        <v>CREDITO</v>
      </c>
      <c r="C381" t="s">
        <v>1109</v>
      </c>
      <c r="D381" t="s">
        <v>1120</v>
      </c>
      <c r="E381" t="s">
        <v>1121</v>
      </c>
      <c r="F381" t="s">
        <v>17</v>
      </c>
      <c r="G381" t="s">
        <v>1122</v>
      </c>
      <c r="H381" t="s">
        <v>1113</v>
      </c>
    </row>
    <row r="382" spans="2:8">
      <c r="B382" t="str">
        <f>CONCATENATE(SISTEMAS!A382,CREDITO!A64,COBRANZA!A26,AUDITORIA!A52)</f>
        <v>COBRANZA</v>
      </c>
      <c r="C382" t="s">
        <v>1109</v>
      </c>
      <c r="D382" t="s">
        <v>1117</v>
      </c>
      <c r="E382" t="s">
        <v>1118</v>
      </c>
      <c r="F382" t="s">
        <v>17</v>
      </c>
      <c r="G382" t="s">
        <v>1119</v>
      </c>
      <c r="H382" t="s">
        <v>1113</v>
      </c>
    </row>
    <row r="383" spans="2:8">
      <c r="B383" t="str">
        <f>CONCATENATE(SISTEMAS!A383,CREDITO!A63,COBRANZA!A27,AUDITORIA!A51)</f>
        <v>CREDITO</v>
      </c>
      <c r="C383" t="s">
        <v>1109</v>
      </c>
      <c r="D383" t="s">
        <v>1114</v>
      </c>
      <c r="E383" t="s">
        <v>1115</v>
      </c>
      <c r="F383" t="s">
        <v>17</v>
      </c>
      <c r="G383" t="s">
        <v>1116</v>
      </c>
      <c r="H383" t="s">
        <v>1113</v>
      </c>
    </row>
    <row r="384" spans="2:8">
      <c r="B384" t="str">
        <f>CONCATENATE(SISTEMAS!A384,CREDITO!A62,COBRANZA!A28,AUDITORIA!A50)</f>
        <v>COBRANZA</v>
      </c>
      <c r="C384" t="s">
        <v>1109</v>
      </c>
      <c r="D384" t="s">
        <v>1110</v>
      </c>
      <c r="E384" t="s">
        <v>1111</v>
      </c>
      <c r="F384" t="s">
        <v>17</v>
      </c>
      <c r="G384" t="s">
        <v>1112</v>
      </c>
      <c r="H384" t="s">
        <v>1113</v>
      </c>
    </row>
    <row r="385" spans="2:8">
      <c r="B385" t="str">
        <f>CONCATENATE(SISTEMAS!A385,ALMACEN!A61,COMPRAS!A43,CONTABILIDAD!A66,AUDITORIA!A49)</f>
        <v>COMPRAS</v>
      </c>
      <c r="C385" t="s">
        <v>240</v>
      </c>
      <c r="D385" t="s">
        <v>241</v>
      </c>
      <c r="E385" t="s">
        <v>242</v>
      </c>
      <c r="F385" t="s">
        <v>17</v>
      </c>
      <c r="G385" t="s">
        <v>243</v>
      </c>
      <c r="H385" t="s">
        <v>244</v>
      </c>
    </row>
    <row r="386" spans="2:8">
      <c r="B386" t="str">
        <f>CONCATENATE(SISTEMAS!A386,ALMACEN!A62,COMPRAS!A42,CONTABILIDAD!A67,AUDITORIA!A48)</f>
        <v>COMPRAS</v>
      </c>
      <c r="C386" t="s">
        <v>240</v>
      </c>
      <c r="D386" t="s">
        <v>245</v>
      </c>
      <c r="E386" t="s">
        <v>246</v>
      </c>
      <c r="F386" t="s">
        <v>17</v>
      </c>
      <c r="G386" t="s">
        <v>247</v>
      </c>
      <c r="H386" t="s">
        <v>244</v>
      </c>
    </row>
    <row r="387" spans="2:9">
      <c r="B387" t="str">
        <f>CONCATENATE(SISTEMAS!A387,COBRANZA!A15,AUDITORIA!A47)</f>
        <v>COBRANZA</v>
      </c>
      <c r="C387" t="s">
        <v>1829</v>
      </c>
      <c r="D387" t="s">
        <v>1830</v>
      </c>
      <c r="E387" t="s">
        <v>1831</v>
      </c>
      <c r="F387" t="s">
        <v>17</v>
      </c>
      <c r="G387" t="s">
        <v>1832</v>
      </c>
      <c r="H387" t="s">
        <v>1819</v>
      </c>
      <c r="I387" t="s">
        <v>72</v>
      </c>
    </row>
    <row r="388" spans="2:11">
      <c r="B388" t="str">
        <f>CONCATENATE(SISTEMAS!A388)</f>
        <v/>
      </c>
      <c r="C388" t="s">
        <v>3283</v>
      </c>
      <c r="D388" t="s">
        <v>3283</v>
      </c>
      <c r="E388" t="s">
        <v>3284</v>
      </c>
      <c r="F388" t="s">
        <v>17</v>
      </c>
      <c r="G388" t="s">
        <v>3285</v>
      </c>
      <c r="H388" t="s">
        <v>2882</v>
      </c>
      <c r="I388" t="s">
        <v>72</v>
      </c>
      <c r="J388" t="s">
        <v>2880</v>
      </c>
      <c r="K388" t="s">
        <v>2881</v>
      </c>
    </row>
    <row r="389" spans="2:9">
      <c r="B389" t="str">
        <f>CONCATENATE(SISTEMAS!A389,CREDITO!A78)</f>
        <v>CREDITO</v>
      </c>
      <c r="C389" t="s">
        <v>1162</v>
      </c>
      <c r="D389" t="s">
        <v>1162</v>
      </c>
      <c r="E389" t="s">
        <v>1163</v>
      </c>
      <c r="F389" t="s">
        <v>17</v>
      </c>
      <c r="G389" t="s">
        <v>1164</v>
      </c>
      <c r="H389" t="s">
        <v>987</v>
      </c>
      <c r="I389" t="s">
        <v>54</v>
      </c>
    </row>
    <row r="390" spans="1:16">
      <c r="A390" t="s">
        <v>2882</v>
      </c>
      <c r="B390" t="str">
        <f>CONCATENATE(SISTEMAS!A390)</f>
        <v>SISTEMAS</v>
      </c>
      <c r="C390" t="s">
        <v>3286</v>
      </c>
      <c r="D390" t="s">
        <v>3286</v>
      </c>
      <c r="E390" t="s">
        <v>3287</v>
      </c>
      <c r="F390" t="s">
        <v>17</v>
      </c>
      <c r="G390" t="s">
        <v>2155</v>
      </c>
      <c r="H390" t="s">
        <v>2882</v>
      </c>
      <c r="I390" t="s">
        <v>27</v>
      </c>
      <c r="J390" t="s">
        <v>2880</v>
      </c>
      <c r="K390" t="s">
        <v>2881</v>
      </c>
      <c r="O390" t="str">
        <f>CONCATENATE("Acceso: ",D390,"~Menu: ",E390,"~Perfil: ",K390,"~Usuario: ",J390,"~ClaveAccion: ",G390,"~TipoAccion: ",F390,"~Riesgo: ",I390)</f>
        <v>Acceso: Config.InstitucionFin~Menu: Configurar|Instituciones Financieras~Perfil: ADMIN_MAVI~Usuario: MAVI00002~ClaveAccion: InstitucionFin.frm~TipoAccion: Formas~Riesgo: ALTO</v>
      </c>
      <c r="P390" t="str">
        <f>CONCATENATE("('",B390,"','",C390,"','",D390,"','",E390,"','",F390,"','",G390,"','",H390,"','",I390,"','",J390,"','",K390,"','",L390,"','",M390,"'),")</f>
        <v>('SISTEMAS','Config.InstitucionFin','Config.InstitucionFin','Configurar|Instituciones Financieras','Formas','InstitucionFin.frm','SISTEMAS','ALTO','MAVI00002','ADMIN_MAVI','',''),</v>
      </c>
    </row>
    <row r="391" spans="1:16">
      <c r="A391" t="s">
        <v>2882</v>
      </c>
      <c r="B391" t="str">
        <f>CONCATENATE(SISTEMAS!A391)</f>
        <v>SISTEMAS</v>
      </c>
      <c r="C391" t="s">
        <v>3288</v>
      </c>
      <c r="D391" t="s">
        <v>3288</v>
      </c>
      <c r="E391" t="s">
        <v>3289</v>
      </c>
      <c r="F391" t="s">
        <v>3290</v>
      </c>
      <c r="G391" t="s">
        <v>3291</v>
      </c>
      <c r="H391" t="s">
        <v>2882</v>
      </c>
      <c r="I391" t="s">
        <v>27</v>
      </c>
      <c r="J391" t="s">
        <v>2880</v>
      </c>
      <c r="K391" t="s">
        <v>2881</v>
      </c>
      <c r="O391" t="str">
        <f>CONCATENATE("Acceso: ",D391,"~Menu: ",E391,"~Perfil: ",K391,"~Usuario: ",J391,"~ClaveAccion: ",G391,"~TipoAccion: ",F391,"~Riesgo: ",I391)</f>
        <v>Acceso: Herramienta.EliminarSaldosMenoresCxc~Menu: Herramientas|Eliminar Saldos Menores CXC~Perfil: ADMIN_MAVI~Usuario: MAVI00002~ClaveAccion: CxcEliminarSaldosMenores.dlg~TipoAccion: Dialogos~Riesgo: ALTO</v>
      </c>
      <c r="P391" t="str">
        <f>CONCATENATE("('",B391,"','",C391,"','",D391,"','",E391,"','",F391,"','",G391,"','",H391,"','",I391,"','",J391,"','",K391,"','",L391,"','",M391,"'),")</f>
        <v>('SISTEMAS','Herramienta.EliminarSaldosMenoresCxc','Herramienta.EliminarSaldosMenoresCxc','Herramientas|Eliminar Saldos Menores CXC','Dialogos','CxcEliminarSaldosMenores.dlg','SISTEMAS','ALTO','MAVI00002','ADMIN_MAVI','',''),</v>
      </c>
    </row>
    <row r="392" spans="1:16">
      <c r="A392" t="s">
        <v>2882</v>
      </c>
      <c r="B392" t="str">
        <f>CONCATENATE(SISTEMAS!A392)</f>
        <v>SISTEMAS</v>
      </c>
      <c r="C392" t="s">
        <v>3292</v>
      </c>
      <c r="D392" t="s">
        <v>3292</v>
      </c>
      <c r="E392" t="s">
        <v>3293</v>
      </c>
      <c r="F392" t="s">
        <v>3290</v>
      </c>
      <c r="G392" t="s">
        <v>3294</v>
      </c>
      <c r="H392" t="s">
        <v>2882</v>
      </c>
      <c r="I392" t="s">
        <v>377</v>
      </c>
      <c r="J392" t="s">
        <v>2880</v>
      </c>
      <c r="K392" t="s">
        <v>2881</v>
      </c>
      <c r="O392" t="str">
        <f>CONCATENATE("Acceso: ",D392,"~Menu: ",E392,"~Perfil: ",K392,"~Usuario: ",J392,"~ClaveAccion: ",G392,"~TipoAccion: ",F392,"~Riesgo: ",I392)</f>
        <v>Acceso: Herramienta.EliminarSaldosMenoresCxp~Menu: Herramientas|Eliminar Saldos Menores CXP~Perfil: ADMIN_MAVI~Usuario: MAVI00002~ClaveAccion: CxpEliminarSaldosMenores.dlg~TipoAccion: Dialogos~Riesgo: MEDIO</v>
      </c>
      <c r="P392" t="str">
        <f>CONCATENATE("('",B392,"','",C392,"','",D392,"','",E392,"','",F392,"','",G392,"','",H392,"','",I392,"','",J392,"','",K392,"','",L392,"','",M392,"'),")</f>
        <v>('SISTEMAS','Herramienta.EliminarSaldosMenoresCxp','Herramienta.EliminarSaldosMenoresCxp','Herramientas|Eliminar Saldos Menores CXP','Dialogos','CxpEliminarSaldosMenores.dlg','SISTEMAS','MEDIO','MAVI00002','ADMIN_MAVI','',''),</v>
      </c>
    </row>
    <row r="393" spans="2:8">
      <c r="B393" t="str">
        <f>CONCATENATE(SISTEMAS!A393,CREDITO!A82)</f>
        <v>CREDITO</v>
      </c>
      <c r="C393" t="s">
        <v>1129</v>
      </c>
      <c r="D393" t="s">
        <v>1174</v>
      </c>
      <c r="E393" t="s">
        <v>1175</v>
      </c>
      <c r="F393" t="s">
        <v>17</v>
      </c>
      <c r="G393" t="s">
        <v>1176</v>
      </c>
      <c r="H393" t="s">
        <v>987</v>
      </c>
    </row>
    <row r="394" spans="2:8">
      <c r="B394" t="str">
        <f>CONCATENATE(SISTEMAS!A394,CREDITO!A81)</f>
        <v>CREDITO</v>
      </c>
      <c r="C394" t="s">
        <v>1129</v>
      </c>
      <c r="D394" t="s">
        <v>1171</v>
      </c>
      <c r="E394" t="s">
        <v>1172</v>
      </c>
      <c r="F394" t="s">
        <v>17</v>
      </c>
      <c r="G394" t="s">
        <v>1173</v>
      </c>
      <c r="H394" t="s">
        <v>987</v>
      </c>
    </row>
    <row r="395" spans="2:8">
      <c r="B395" t="str">
        <f>CONCATENATE(SISTEMAS!A395,CREDITO!A80)</f>
        <v>CREDITO</v>
      </c>
      <c r="C395" t="s">
        <v>1129</v>
      </c>
      <c r="D395" t="s">
        <v>1168</v>
      </c>
      <c r="E395" t="s">
        <v>1169</v>
      </c>
      <c r="F395" t="s">
        <v>1043</v>
      </c>
      <c r="G395" t="s">
        <v>1170</v>
      </c>
      <c r="H395" t="s">
        <v>987</v>
      </c>
    </row>
    <row r="396" spans="2:8">
      <c r="B396" t="str">
        <f>CONCATENATE(SISTEMAS!A396,CREDITO!A79)</f>
        <v>CREDITO</v>
      </c>
      <c r="C396" t="s">
        <v>1129</v>
      </c>
      <c r="D396" t="s">
        <v>1165</v>
      </c>
      <c r="E396" t="s">
        <v>1166</v>
      </c>
      <c r="F396" t="s">
        <v>17</v>
      </c>
      <c r="G396" t="s">
        <v>1167</v>
      </c>
      <c r="H396" t="s">
        <v>987</v>
      </c>
    </row>
    <row r="397" spans="2:8">
      <c r="B397" t="str">
        <f>CONCATENATE(SISTEMAS!A397,COBRANZA!A16,AUDITORIA!A46)</f>
        <v>COBRANZA</v>
      </c>
      <c r="C397" t="s">
        <v>1829</v>
      </c>
      <c r="D397" t="s">
        <v>1833</v>
      </c>
      <c r="E397" t="s">
        <v>1834</v>
      </c>
      <c r="F397" t="s">
        <v>85</v>
      </c>
      <c r="G397" t="s">
        <v>1835</v>
      </c>
      <c r="H397" t="s">
        <v>1819</v>
      </c>
    </row>
    <row r="398" spans="2:9">
      <c r="B398" t="str">
        <f>CONCATENATE(SISTEMAS!A398,CREDITO!A77)</f>
        <v>CREDITO</v>
      </c>
      <c r="C398" t="s">
        <v>1150</v>
      </c>
      <c r="D398" t="s">
        <v>1159</v>
      </c>
      <c r="E398" t="s">
        <v>1160</v>
      </c>
      <c r="F398" t="s">
        <v>17</v>
      </c>
      <c r="G398" t="s">
        <v>1161</v>
      </c>
      <c r="H398" t="s">
        <v>987</v>
      </c>
      <c r="I398" t="s">
        <v>72</v>
      </c>
    </row>
    <row r="399" spans="2:11">
      <c r="B399" t="str">
        <f>CONCATENATE(SISTEMAS!A399)</f>
        <v/>
      </c>
      <c r="C399" t="s">
        <v>3295</v>
      </c>
      <c r="D399" t="s">
        <v>3295</v>
      </c>
      <c r="E399" t="s">
        <v>3296</v>
      </c>
      <c r="F399" t="s">
        <v>17</v>
      </c>
      <c r="G399" t="s">
        <v>3297</v>
      </c>
      <c r="H399" t="s">
        <v>2882</v>
      </c>
      <c r="I399" t="s">
        <v>72</v>
      </c>
      <c r="J399" t="s">
        <v>2880</v>
      </c>
      <c r="K399" t="s">
        <v>2881</v>
      </c>
    </row>
    <row r="400" spans="2:8">
      <c r="B400" t="str">
        <f>CONCATENATE(SISTEMAS!A400,CREDITO!A76)</f>
        <v>CREDITO</v>
      </c>
      <c r="C400" t="s">
        <v>1150</v>
      </c>
      <c r="D400" t="s">
        <v>1156</v>
      </c>
      <c r="E400" t="s">
        <v>1157</v>
      </c>
      <c r="F400" t="s">
        <v>17</v>
      </c>
      <c r="G400" t="s">
        <v>1158</v>
      </c>
      <c r="H400" t="s">
        <v>987</v>
      </c>
    </row>
    <row r="401" spans="2:8">
      <c r="B401" t="str">
        <f>CONCATENATE(SISTEMAS!A401,CREDITO!A75)</f>
        <v>CREDITO</v>
      </c>
      <c r="C401" t="s">
        <v>1150</v>
      </c>
      <c r="D401" t="s">
        <v>1151</v>
      </c>
      <c r="E401" t="s">
        <v>1152</v>
      </c>
      <c r="F401" t="s">
        <v>17</v>
      </c>
      <c r="G401" t="s">
        <v>1153</v>
      </c>
      <c r="H401" t="s">
        <v>987</v>
      </c>
    </row>
    <row r="402" spans="2:8">
      <c r="B402" t="str">
        <f>CONCATENATE(SISTEMAS!A402,COBRANZA!A17,AUDITORIA!A45)</f>
        <v>COBRANZA</v>
      </c>
      <c r="C402" t="s">
        <v>1829</v>
      </c>
      <c r="D402" t="s">
        <v>1836</v>
      </c>
      <c r="E402" t="s">
        <v>1837</v>
      </c>
      <c r="F402" t="s">
        <v>17</v>
      </c>
      <c r="G402" t="s">
        <v>1838</v>
      </c>
      <c r="H402" t="s">
        <v>1819</v>
      </c>
    </row>
    <row r="403" spans="2:8">
      <c r="B403" t="str">
        <f>CONCATENATE(SISTEMAS!A403,COBRANZA!A18,AUDITORIA!A44)</f>
        <v>COBRANZA</v>
      </c>
      <c r="C403" t="s">
        <v>1829</v>
      </c>
      <c r="D403" t="s">
        <v>1839</v>
      </c>
      <c r="E403" t="s">
        <v>1840</v>
      </c>
      <c r="F403" t="s">
        <v>17</v>
      </c>
      <c r="G403" t="s">
        <v>1841</v>
      </c>
      <c r="H403" t="s">
        <v>1819</v>
      </c>
    </row>
    <row r="404" spans="2:8">
      <c r="B404" t="str">
        <f>CONCATENATE(SISTEMAS!A404,COBRANZA!A19,AUDITORIA!A43)</f>
        <v>COBRANZA</v>
      </c>
      <c r="C404" t="s">
        <v>1829</v>
      </c>
      <c r="D404" t="s">
        <v>1842</v>
      </c>
      <c r="E404" t="s">
        <v>1843</v>
      </c>
      <c r="F404" t="s">
        <v>17</v>
      </c>
      <c r="G404" t="s">
        <v>1844</v>
      </c>
      <c r="H404" t="s">
        <v>1819</v>
      </c>
    </row>
    <row r="405" spans="2:8">
      <c r="B405" t="str">
        <f>CONCATENATE(SISTEMAS!A405,COBRANZA!A20,AUDITORIA!A42)</f>
        <v>COBRANZA</v>
      </c>
      <c r="C405" t="s">
        <v>1829</v>
      </c>
      <c r="D405" t="s">
        <v>1845</v>
      </c>
      <c r="E405" t="s">
        <v>1846</v>
      </c>
      <c r="F405" t="s">
        <v>1340</v>
      </c>
      <c r="G405" t="s">
        <v>1847</v>
      </c>
      <c r="H405" t="s">
        <v>1819</v>
      </c>
    </row>
    <row r="406" spans="2:8">
      <c r="B406" t="str">
        <f>CONCATENATE(SISTEMAS!A406,CREDITO!A70,CONTABILIDAD!A68,AUDITORIA!A41)</f>
        <v>CREDITO</v>
      </c>
      <c r="C406" t="s">
        <v>1135</v>
      </c>
      <c r="D406" t="s">
        <v>1139</v>
      </c>
      <c r="E406" t="s">
        <v>1140</v>
      </c>
      <c r="F406" t="s">
        <v>17</v>
      </c>
      <c r="G406" t="s">
        <v>75</v>
      </c>
      <c r="H406" t="s">
        <v>1138</v>
      </c>
    </row>
    <row r="407" spans="2:8">
      <c r="B407" t="str">
        <f>CONCATENATE(SISTEMAS!A407,CREDITO!A69,CONTABILIDAD!A69,AUDITORIA!A40)</f>
        <v>CREDITO</v>
      </c>
      <c r="C407" t="s">
        <v>1135</v>
      </c>
      <c r="D407" t="s">
        <v>1136</v>
      </c>
      <c r="E407" t="s">
        <v>1137</v>
      </c>
      <c r="F407" t="s">
        <v>17</v>
      </c>
      <c r="G407" t="s">
        <v>90</v>
      </c>
      <c r="H407" t="s">
        <v>1138</v>
      </c>
    </row>
    <row r="408" spans="2:8">
      <c r="B408" t="str">
        <f>CONCATENATE(SISTEMAS!A408,COBRANZA!A22)</f>
        <v>COBRANZA</v>
      </c>
      <c r="C408" t="s">
        <v>1848</v>
      </c>
      <c r="D408" t="s">
        <v>1848</v>
      </c>
      <c r="E408" t="s">
        <v>1849</v>
      </c>
      <c r="F408" t="s">
        <v>1043</v>
      </c>
      <c r="G408" t="s">
        <v>1850</v>
      </c>
      <c r="H408" t="s">
        <v>1851</v>
      </c>
    </row>
    <row r="409" spans="2:8">
      <c r="B409" t="str">
        <f>CONCATENATE(SISTEMAS!A409,ALMACEN!A60)</f>
        <v>ALMACEN</v>
      </c>
      <c r="C409" t="s">
        <v>235</v>
      </c>
      <c r="D409" t="s">
        <v>235</v>
      </c>
      <c r="E409" t="s">
        <v>236</v>
      </c>
      <c r="F409" t="s">
        <v>17</v>
      </c>
      <c r="G409" t="s">
        <v>237</v>
      </c>
      <c r="H409" t="s">
        <v>112</v>
      </c>
    </row>
    <row r="410" spans="2:8">
      <c r="B410" t="str">
        <f>CONCATENATE(SISTEMAS!A410,CREDITO!A68)</f>
        <v>CREDITO</v>
      </c>
      <c r="C410" t="s">
        <v>1129</v>
      </c>
      <c r="D410" t="s">
        <v>1130</v>
      </c>
      <c r="E410" t="s">
        <v>1131</v>
      </c>
      <c r="F410" t="s">
        <v>17</v>
      </c>
      <c r="G410" t="s">
        <v>1132</v>
      </c>
      <c r="H410" t="s">
        <v>987</v>
      </c>
    </row>
    <row r="411" spans="2:8">
      <c r="B411" t="str">
        <f>CONCATENATE(SISTEMAS!A411,ALMACEN!A59)</f>
        <v>ALMACEN</v>
      </c>
      <c r="C411" t="s">
        <v>231</v>
      </c>
      <c r="D411" t="s">
        <v>231</v>
      </c>
      <c r="E411" t="s">
        <v>232</v>
      </c>
      <c r="F411" t="s">
        <v>17</v>
      </c>
      <c r="G411" t="s">
        <v>233</v>
      </c>
      <c r="H411" t="s">
        <v>112</v>
      </c>
    </row>
    <row r="412" spans="2:8">
      <c r="B412" t="str">
        <f>CONCATENATE(SISTEMAS!A412,CREDITO!A74,COBRANZA!A21,AUDITORIA!A39)</f>
        <v>CREDITO</v>
      </c>
      <c r="C412" t="s">
        <v>1109</v>
      </c>
      <c r="D412" t="s">
        <v>1148</v>
      </c>
      <c r="E412" t="s">
        <v>1149</v>
      </c>
      <c r="F412" t="s">
        <v>17</v>
      </c>
      <c r="G412" t="s">
        <v>96</v>
      </c>
      <c r="H412" t="s">
        <v>1113</v>
      </c>
    </row>
    <row r="413" spans="2:8">
      <c r="B413" t="str">
        <f>CONCATENATE(SISTEMAS!A413,CREDITO!A73,CONTABILIDAD!A70,AUDITORIA!A38)</f>
        <v>CREDITO</v>
      </c>
      <c r="C413" t="s">
        <v>1135</v>
      </c>
      <c r="D413" t="s">
        <v>1145</v>
      </c>
      <c r="E413" t="s">
        <v>1146</v>
      </c>
      <c r="F413" t="s">
        <v>17</v>
      </c>
      <c r="G413" t="s">
        <v>1147</v>
      </c>
      <c r="H413" t="s">
        <v>1138</v>
      </c>
    </row>
    <row r="414" spans="2:8">
      <c r="B414" t="str">
        <f>CONCATENATE(SISTEMAS!A414,CREDITO!A72,CONTABILIDAD!A71,AUDITORIA!A37)</f>
        <v>CREDITO</v>
      </c>
      <c r="C414" t="s">
        <v>1135</v>
      </c>
      <c r="D414" t="s">
        <v>1143</v>
      </c>
      <c r="E414" t="s">
        <v>1144</v>
      </c>
      <c r="F414" t="s">
        <v>17</v>
      </c>
      <c r="G414" t="s">
        <v>81</v>
      </c>
      <c r="H414" t="s">
        <v>1138</v>
      </c>
    </row>
    <row r="415" spans="2:8">
      <c r="B415" t="str">
        <f>CONCATENATE(SISTEMAS!A415,CREDITO!A71,CONTABILIDAD!A72,AUDITORIA!A36)</f>
        <v>CREDITO</v>
      </c>
      <c r="C415" t="s">
        <v>1135</v>
      </c>
      <c r="D415" t="s">
        <v>1141</v>
      </c>
      <c r="E415" t="s">
        <v>1142</v>
      </c>
      <c r="F415" t="s">
        <v>17</v>
      </c>
      <c r="G415" t="s">
        <v>78</v>
      </c>
      <c r="H415" t="s">
        <v>1138</v>
      </c>
    </row>
    <row r="416" spans="2:8">
      <c r="B416" t="str">
        <f>CONCATENATE(SISTEMAS!A416,CONTABILIDAD!A90)</f>
        <v>CONTABILIDAD</v>
      </c>
      <c r="C416" t="s">
        <v>2090</v>
      </c>
      <c r="D416" t="s">
        <v>2091</v>
      </c>
      <c r="E416" t="s">
        <v>2092</v>
      </c>
      <c r="F416" t="s">
        <v>17</v>
      </c>
      <c r="G416" t="s">
        <v>2093</v>
      </c>
      <c r="H416" t="s">
        <v>1969</v>
      </c>
    </row>
    <row r="417" spans="2:8">
      <c r="B417" t="str">
        <f>CONCATENATE(SISTEMAS!A417,ALMACEN!A21,COMPRAS!A56,CREDITO!A41,VENTAS!A41,COBRANZA!A5,CONTABILIDAD!A89,AUDITORIA!A24,RH!A18,PUBLICIDAD!A4)</f>
        <v>CONTABILIDAD</v>
      </c>
      <c r="C417" t="s">
        <v>98</v>
      </c>
      <c r="D417" t="s">
        <v>98</v>
      </c>
      <c r="E417" t="s">
        <v>99</v>
      </c>
      <c r="F417" t="s">
        <v>17</v>
      </c>
      <c r="G417" t="s">
        <v>100</v>
      </c>
      <c r="H417" t="s">
        <v>101</v>
      </c>
    </row>
    <row r="418" spans="2:9">
      <c r="B418" t="str">
        <f>CONCATENATE(SISTEMAS!A418,AUDITORIA!A23)</f>
        <v>AUDITORIA</v>
      </c>
      <c r="C418" t="s">
        <v>2739</v>
      </c>
      <c r="D418" t="s">
        <v>2739</v>
      </c>
      <c r="E418" t="s">
        <v>2740</v>
      </c>
      <c r="F418" t="s">
        <v>17</v>
      </c>
      <c r="G418" t="s">
        <v>18</v>
      </c>
      <c r="H418" t="s">
        <v>2741</v>
      </c>
      <c r="I418" t="s">
        <v>72</v>
      </c>
    </row>
    <row r="419" spans="2:11">
      <c r="B419" t="str">
        <f>CONCATENATE(SISTEMAS!A419)</f>
        <v/>
      </c>
      <c r="C419" t="s">
        <v>3298</v>
      </c>
      <c r="D419" t="s">
        <v>3299</v>
      </c>
      <c r="E419" t="s">
        <v>3300</v>
      </c>
      <c r="F419" t="s">
        <v>17</v>
      </c>
      <c r="G419" t="s">
        <v>3301</v>
      </c>
      <c r="H419" t="s">
        <v>2882</v>
      </c>
      <c r="I419" t="s">
        <v>72</v>
      </c>
      <c r="J419" t="s">
        <v>2880</v>
      </c>
      <c r="K419" t="s">
        <v>2881</v>
      </c>
    </row>
    <row r="420" spans="2:11">
      <c r="B420" t="str">
        <f>CONCATENATE(SISTEMAS!A420)</f>
        <v/>
      </c>
      <c r="C420" t="s">
        <v>3298</v>
      </c>
      <c r="D420" t="s">
        <v>3302</v>
      </c>
      <c r="E420" t="s">
        <v>3303</v>
      </c>
      <c r="F420" t="s">
        <v>17</v>
      </c>
      <c r="G420" t="s">
        <v>3304</v>
      </c>
      <c r="H420" t="s">
        <v>2882</v>
      </c>
      <c r="I420" t="s">
        <v>72</v>
      </c>
      <c r="J420" t="s">
        <v>2880</v>
      </c>
      <c r="K420" t="s">
        <v>2881</v>
      </c>
    </row>
    <row r="421" spans="2:11">
      <c r="B421" t="str">
        <f>CONCATENATE(SISTEMAS!A421)</f>
        <v/>
      </c>
      <c r="C421" t="s">
        <v>3298</v>
      </c>
      <c r="D421" t="s">
        <v>3305</v>
      </c>
      <c r="E421" t="s">
        <v>3306</v>
      </c>
      <c r="F421" t="s">
        <v>17</v>
      </c>
      <c r="G421" t="s">
        <v>3307</v>
      </c>
      <c r="H421" t="s">
        <v>2882</v>
      </c>
      <c r="I421" t="s">
        <v>72</v>
      </c>
      <c r="J421" t="s">
        <v>2880</v>
      </c>
      <c r="K421" t="s">
        <v>2881</v>
      </c>
    </row>
    <row r="422" spans="2:11">
      <c r="B422" t="str">
        <f>CONCATENATE(SISTEMAS!A422)</f>
        <v/>
      </c>
      <c r="C422" t="s">
        <v>3298</v>
      </c>
      <c r="D422" t="s">
        <v>3308</v>
      </c>
      <c r="E422" t="s">
        <v>3309</v>
      </c>
      <c r="F422" t="s">
        <v>17</v>
      </c>
      <c r="G422" t="s">
        <v>3310</v>
      </c>
      <c r="H422" t="s">
        <v>2882</v>
      </c>
      <c r="I422" t="s">
        <v>72</v>
      </c>
      <c r="J422" t="s">
        <v>2880</v>
      </c>
      <c r="K422" t="s">
        <v>2881</v>
      </c>
    </row>
    <row r="423" spans="2:8">
      <c r="B423" t="str">
        <f>CONCATENATE(SISTEMAS!A423,CONTABILIDAD!A92)</f>
        <v>CONTABILIDAD</v>
      </c>
      <c r="C423" t="s">
        <v>2094</v>
      </c>
      <c r="D423" t="s">
        <v>2098</v>
      </c>
      <c r="E423" t="s">
        <v>2099</v>
      </c>
      <c r="F423" t="s">
        <v>17</v>
      </c>
      <c r="G423" t="s">
        <v>2100</v>
      </c>
      <c r="H423" t="s">
        <v>1969</v>
      </c>
    </row>
    <row r="424" spans="2:8">
      <c r="B424" t="str">
        <f>CONCATENATE(SISTEMAS!A424,CONTABILIDAD!A91)</f>
        <v>CONTABILIDAD</v>
      </c>
      <c r="C424" t="s">
        <v>2094</v>
      </c>
      <c r="D424" t="s">
        <v>2095</v>
      </c>
      <c r="E424" t="s">
        <v>2096</v>
      </c>
      <c r="F424" t="s">
        <v>17</v>
      </c>
      <c r="G424" t="s">
        <v>2097</v>
      </c>
      <c r="H424" t="s">
        <v>1969</v>
      </c>
    </row>
    <row r="425" spans="2:8">
      <c r="B425" t="str">
        <f>CONCATENATE(SISTEMAS!A425,ALMACEN!A22,CREDITO!A42,COBRANZA!A6,CONTABILIDAD!A88,AUDITORIA!A25,RH!A17)</f>
        <v>ALMACEN</v>
      </c>
      <c r="C425" t="s">
        <v>102</v>
      </c>
      <c r="D425" t="s">
        <v>102</v>
      </c>
      <c r="E425" t="s">
        <v>103</v>
      </c>
      <c r="F425" t="s">
        <v>17</v>
      </c>
      <c r="G425" t="s">
        <v>104</v>
      </c>
      <c r="H425" t="s">
        <v>105</v>
      </c>
    </row>
    <row r="426" spans="2:8">
      <c r="B426" t="str">
        <f>CONCATENATE(SISTEMAS!A426,ALMACEN!A24)</f>
        <v>ALMACEN</v>
      </c>
      <c r="C426" t="s">
        <v>108</v>
      </c>
      <c r="D426" t="s">
        <v>114</v>
      </c>
      <c r="E426" t="s">
        <v>115</v>
      </c>
      <c r="F426" t="s">
        <v>17</v>
      </c>
      <c r="G426" t="s">
        <v>116</v>
      </c>
      <c r="H426" t="s">
        <v>112</v>
      </c>
    </row>
    <row r="427" spans="2:8">
      <c r="B427" t="str">
        <f>CONCATENATE(SISTEMAS!A427,ALMACEN!A23)</f>
        <v>ALMACEN</v>
      </c>
      <c r="C427" t="s">
        <v>108</v>
      </c>
      <c r="D427" t="s">
        <v>109</v>
      </c>
      <c r="E427" t="s">
        <v>110</v>
      </c>
      <c r="F427" t="s">
        <v>17</v>
      </c>
      <c r="G427" t="s">
        <v>111</v>
      </c>
      <c r="H427" t="s">
        <v>112</v>
      </c>
    </row>
    <row r="428" spans="2:8">
      <c r="B428" t="str">
        <f>CONCATENATE(SISTEMAS!A428,ALMACEN!A28)</f>
        <v>ALMACEN</v>
      </c>
      <c r="C428" t="s">
        <v>108</v>
      </c>
      <c r="D428" t="s">
        <v>127</v>
      </c>
      <c r="E428" t="s">
        <v>128</v>
      </c>
      <c r="F428" t="s">
        <v>17</v>
      </c>
      <c r="G428" t="s">
        <v>129</v>
      </c>
      <c r="H428" t="s">
        <v>112</v>
      </c>
    </row>
    <row r="429" spans="2:8">
      <c r="B429" t="str">
        <f>CONCATENATE(SISTEMAS!A429,ALMACEN!A27)</f>
        <v>ALMACEN</v>
      </c>
      <c r="C429" t="s">
        <v>108</v>
      </c>
      <c r="D429" t="s">
        <v>124</v>
      </c>
      <c r="E429" t="s">
        <v>125</v>
      </c>
      <c r="F429" t="s">
        <v>17</v>
      </c>
      <c r="G429" t="s">
        <v>126</v>
      </c>
      <c r="H429" t="s">
        <v>112</v>
      </c>
    </row>
    <row r="430" spans="2:8">
      <c r="B430" t="str">
        <f>CONCATENATE(SISTEMAS!A430,ALMACEN!A26)</f>
        <v>ALMACEN</v>
      </c>
      <c r="C430" t="s">
        <v>108</v>
      </c>
      <c r="D430" t="s">
        <v>121</v>
      </c>
      <c r="E430" t="s">
        <v>122</v>
      </c>
      <c r="F430" t="s">
        <v>17</v>
      </c>
      <c r="G430" t="s">
        <v>123</v>
      </c>
      <c r="H430" t="s">
        <v>112</v>
      </c>
    </row>
    <row r="431" spans="2:8">
      <c r="B431" t="str">
        <f>CONCATENATE(SISTEMAS!A431,ALMACEN!A25)</f>
        <v>ALMACEN</v>
      </c>
      <c r="C431" t="s">
        <v>108</v>
      </c>
      <c r="D431" t="s">
        <v>117</v>
      </c>
      <c r="E431" t="s">
        <v>118</v>
      </c>
      <c r="F431" t="s">
        <v>17</v>
      </c>
      <c r="G431" t="s">
        <v>119</v>
      </c>
      <c r="H431" t="s">
        <v>112</v>
      </c>
    </row>
    <row r="432" spans="2:9">
      <c r="B432" t="str">
        <f>CONCATENATE(SISTEMAS!A432,CONTABILIDAD!A93)</f>
        <v>CONTABILIDAD</v>
      </c>
      <c r="C432" t="s">
        <v>2101</v>
      </c>
      <c r="D432" t="s">
        <v>2101</v>
      </c>
      <c r="E432" t="s">
        <v>2102</v>
      </c>
      <c r="F432" t="s">
        <v>17</v>
      </c>
      <c r="G432" t="s">
        <v>2103</v>
      </c>
      <c r="H432" t="s">
        <v>1969</v>
      </c>
      <c r="I432" t="s">
        <v>72</v>
      </c>
    </row>
    <row r="433" spans="1:16">
      <c r="A433" t="s">
        <v>2882</v>
      </c>
      <c r="B433" t="str">
        <f>CONCATENATE(SISTEMAS!A433)</f>
        <v>SISTEMAS</v>
      </c>
      <c r="C433" t="s">
        <v>3311</v>
      </c>
      <c r="D433" t="s">
        <v>3312</v>
      </c>
      <c r="E433" t="s">
        <v>3313</v>
      </c>
      <c r="F433" t="s">
        <v>17</v>
      </c>
      <c r="G433" t="s">
        <v>3314</v>
      </c>
      <c r="H433" t="s">
        <v>2882</v>
      </c>
      <c r="I433" t="s">
        <v>72</v>
      </c>
      <c r="J433" t="s">
        <v>2880</v>
      </c>
      <c r="K433" t="s">
        <v>2881</v>
      </c>
      <c r="P433" t="str">
        <f t="shared" ref="P433:P464" si="0">CONCATENATE("('",B433,"','",C433,"','",D433,"','",E433,"','",F433,"','",G433,"','",H433,"','",I433,"','",J433,"','",K433,"','",L433,"','",M433,"'),")</f>
        <v>('SISTEMAS','Herramienta.Contabilidad','Herramienta.Contabilidad|ContTraspasar','Herramientas|Contabilidad|Traspasar Movimientos','Formas','ContTraspasar.frm','SISTEMAS','SIN USO','MAVI00002','ADMIN_MAVI','',''),</v>
      </c>
    </row>
    <row r="434" spans="1:16">
      <c r="A434" t="s">
        <v>2882</v>
      </c>
      <c r="B434" t="str">
        <f>CONCATENATE(SISTEMAS!A434)</f>
        <v>SISTEMAS</v>
      </c>
      <c r="C434" t="s">
        <v>3311</v>
      </c>
      <c r="D434" t="s">
        <v>3315</v>
      </c>
      <c r="E434" t="s">
        <v>3316</v>
      </c>
      <c r="F434" t="s">
        <v>3290</v>
      </c>
      <c r="G434" t="s">
        <v>3317</v>
      </c>
      <c r="H434" t="s">
        <v>2882</v>
      </c>
      <c r="I434" t="s">
        <v>72</v>
      </c>
      <c r="J434" t="s">
        <v>2880</v>
      </c>
      <c r="K434" t="s">
        <v>2881</v>
      </c>
      <c r="P434" t="str">
        <f t="shared" si="0"/>
        <v>('SISTEMAS','Herramienta.Contabilidad','Herramienta.Contabilidad|PolizaCierre','Herramientas|Contabilidad|Póliza de Cierre','Dialogos','ContPolizaCierre.dlg','SISTEMAS','SIN USO','MAVI00002','ADMIN_MAVI','',''),</v>
      </c>
    </row>
    <row r="435" spans="1:16">
      <c r="A435" t="s">
        <v>2882</v>
      </c>
      <c r="B435" t="str">
        <f>CONCATENATE(SISTEMAS!A435)</f>
        <v>SISTEMAS</v>
      </c>
      <c r="C435" t="s">
        <v>3311</v>
      </c>
      <c r="D435" t="s">
        <v>3318</v>
      </c>
      <c r="E435" t="s">
        <v>3319</v>
      </c>
      <c r="F435" t="s">
        <v>17</v>
      </c>
      <c r="G435" t="s">
        <v>3320</v>
      </c>
      <c r="H435" t="s">
        <v>2882</v>
      </c>
      <c r="I435" t="s">
        <v>72</v>
      </c>
      <c r="J435" t="s">
        <v>2880</v>
      </c>
      <c r="K435" t="s">
        <v>2881</v>
      </c>
      <c r="P435" t="str">
        <f t="shared" si="0"/>
        <v>('SISTEMAS','Herramienta.Contabilidad','Herramienta.Contabilidad|Participacion','Herramientas|Contabilidad|Otras Participaciones','Formas','Participacion.frm','SISTEMAS','SIN USO','MAVI00002','ADMIN_MAVI','',''),</v>
      </c>
    </row>
    <row r="436" spans="1:16">
      <c r="A436" t="s">
        <v>2882</v>
      </c>
      <c r="B436" t="str">
        <f>CONCATENATE(SISTEMAS!A436)</f>
        <v>SISTEMAS</v>
      </c>
      <c r="C436" t="s">
        <v>3311</v>
      </c>
      <c r="D436" t="s">
        <v>3321</v>
      </c>
      <c r="E436" t="s">
        <v>3322</v>
      </c>
      <c r="F436" t="s">
        <v>17</v>
      </c>
      <c r="G436" t="s">
        <v>3323</v>
      </c>
      <c r="H436" t="s">
        <v>2882</v>
      </c>
      <c r="I436" t="s">
        <v>72</v>
      </c>
      <c r="J436" t="s">
        <v>2880</v>
      </c>
      <c r="K436" t="s">
        <v>2881</v>
      </c>
      <c r="P436" t="str">
        <f t="shared" si="0"/>
        <v>('SISTEMAS','Herramienta.Contabilidad','Herramienta.Contabilidad|ContCuadre','Herramientas|Contabilidad|Cuadre Contable (Desde las Cuentas)','Formas','ContCuadre.frm','SISTEMAS','SIN USO','MAVI00002','ADMIN_MAVI','',''),</v>
      </c>
    </row>
    <row r="437" spans="1:16">
      <c r="A437" t="s">
        <v>2882</v>
      </c>
      <c r="B437" t="str">
        <f>CONCATENATE(SISTEMAS!A437)</f>
        <v>SISTEMAS</v>
      </c>
      <c r="C437" t="s">
        <v>3311</v>
      </c>
      <c r="D437" t="s">
        <v>3324</v>
      </c>
      <c r="E437" t="s">
        <v>3325</v>
      </c>
      <c r="F437" t="s">
        <v>17</v>
      </c>
      <c r="G437" t="s">
        <v>3326</v>
      </c>
      <c r="H437" t="s">
        <v>2882</v>
      </c>
      <c r="I437" t="s">
        <v>72</v>
      </c>
      <c r="J437" t="s">
        <v>2880</v>
      </c>
      <c r="K437" t="s">
        <v>2881</v>
      </c>
      <c r="P437" t="str">
        <f t="shared" si="0"/>
        <v>('SISTEMAS','Herramienta.Contabilidad','Herramienta.Contabilidad|MovCuadre','Herramientas|Contabilidad|Cuadre Contable (Desde los Movimientos)','Formas','MovCuadreR.frm','SISTEMAS','SIN USO','MAVI00002','ADMIN_MAVI','',''),</v>
      </c>
    </row>
    <row r="438" spans="1:16">
      <c r="A438" t="s">
        <v>2882</v>
      </c>
      <c r="B438" t="str">
        <f>CONCATENATE(SISTEMAS!A438)</f>
        <v>SISTEMAS</v>
      </c>
      <c r="C438" t="s">
        <v>3311</v>
      </c>
      <c r="D438" t="s">
        <v>3327</v>
      </c>
      <c r="E438" t="s">
        <v>3328</v>
      </c>
      <c r="F438" t="s">
        <v>85</v>
      </c>
      <c r="G438" t="s">
        <v>3329</v>
      </c>
      <c r="H438" t="s">
        <v>2882</v>
      </c>
      <c r="I438" t="s">
        <v>72</v>
      </c>
      <c r="J438" t="s">
        <v>2880</v>
      </c>
      <c r="K438" t="s">
        <v>2881</v>
      </c>
      <c r="P438" t="str">
        <f t="shared" si="0"/>
        <v>('SISTEMAS','Herramienta.Contabilidad','Herramienta.Contabilidad|MenuHerramientaContReg|MovimientoAnteriores','Herramientas|Contabilidad|Registro Contable|1.- Generar Registro Contable - Movimientos Anteriores','Expresion','Si&lt;BR&gt;  Confirmacion(&lt;T&gt;¿ Esta Seguro que Desea Generar el Registro Contable - Movimientos Anteriores ?&lt;T&gt;, BotonSi, BotonNo)=BotonSi&lt;BR&gt;Entonces&lt;BR&gt;  ProcesarSQL(&lt;T&gt;spContRegAnterior :tEmpresa&lt;T&gt;, Empresa) &lt;BR&gt;Fin','SISTEMAS','SIN USO','MAVI00002','ADMIN_MAVI','',''),</v>
      </c>
    </row>
    <row r="439" spans="1:16">
      <c r="A439" t="s">
        <v>2882</v>
      </c>
      <c r="B439" t="str">
        <f>CONCATENATE(SISTEMAS!A439)</f>
        <v>SISTEMAS</v>
      </c>
      <c r="C439" t="s">
        <v>3311</v>
      </c>
      <c r="D439" t="s">
        <v>3330</v>
      </c>
      <c r="E439" t="s">
        <v>3331</v>
      </c>
      <c r="F439" t="s">
        <v>17</v>
      </c>
      <c r="G439" t="s">
        <v>3332</v>
      </c>
      <c r="H439" t="s">
        <v>2882</v>
      </c>
      <c r="I439" t="s">
        <v>72</v>
      </c>
      <c r="J439" t="s">
        <v>2880</v>
      </c>
      <c r="K439" t="s">
        <v>2881</v>
      </c>
      <c r="P439" t="str">
        <f t="shared" si="0"/>
        <v>('SISTEMAS','Herramienta.Contabilidad','Herramienta.Contabilidad|MenuHerramientaContReg|ContSinOrigen','Herramientas|Contabilidad|Registro Contable|2.- Editar - Pólizas sin Origen','Formas','ContSinOrigen.frm','SISTEMAS','SIN USO','MAVI00002','ADMIN_MAVI','',''),</v>
      </c>
    </row>
    <row r="440" spans="1:16">
      <c r="A440" t="s">
        <v>2882</v>
      </c>
      <c r="B440" t="str">
        <f>CONCATENATE(SISTEMAS!A440)</f>
        <v>SISTEMAS</v>
      </c>
      <c r="C440" t="s">
        <v>3311</v>
      </c>
      <c r="D440" t="s">
        <v>3333</v>
      </c>
      <c r="E440" t="s">
        <v>3334</v>
      </c>
      <c r="F440" t="s">
        <v>85</v>
      </c>
      <c r="G440" t="s">
        <v>3335</v>
      </c>
      <c r="H440" t="s">
        <v>2882</v>
      </c>
      <c r="I440" t="s">
        <v>72</v>
      </c>
      <c r="J440" t="s">
        <v>2880</v>
      </c>
      <c r="K440" t="s">
        <v>2881</v>
      </c>
      <c r="P440" t="str">
        <f t="shared" si="0"/>
        <v>('SISTEMAS','Herramienta.Contabilidad','Herramienta.Contabilidad|MenuHerramientaContReg|PolizasSinOrigen','Herramientas|Contabilidad|Registro Contable|3.- Generar Registro Contable - Pólizas sin Origen','Expresion','Si&lt;BR&gt;  Confirmacion(&lt;T&gt;¿ Esta Seguro que Desea Generar el Registro Contable - Pólizas sin Origen ?&lt;T&gt;, BotonSi, BotonNo)=BotonSi&lt;BR&gt;Entonces&lt;BR&gt;  ProcesarSQL(&lt;T&gt;spContRegSinOrigen :tEmpresa&lt;T&gt;, Empresa) &lt;BR&gt;Fin','SISTEMAS','SIN USO','MAVI00002','ADMIN_MAVI','',''),</v>
      </c>
    </row>
    <row r="441" spans="1:16">
      <c r="A441" t="s">
        <v>2882</v>
      </c>
      <c r="B441" t="str">
        <f>CONCATENATE(SISTEMAS!A441)</f>
        <v>SISTEMAS</v>
      </c>
      <c r="C441" t="s">
        <v>3311</v>
      </c>
      <c r="D441" t="s">
        <v>3336</v>
      </c>
      <c r="E441" t="s">
        <v>3337</v>
      </c>
      <c r="F441" t="s">
        <v>17</v>
      </c>
      <c r="G441" t="s">
        <v>3338</v>
      </c>
      <c r="H441" t="s">
        <v>2882</v>
      </c>
      <c r="I441" t="s">
        <v>27</v>
      </c>
      <c r="J441" t="s">
        <v>2880</v>
      </c>
      <c r="K441" t="s">
        <v>2881</v>
      </c>
      <c r="O441" t="str">
        <f>CONCATENATE("Acceso: ",D441,"~Menu: ",E441,"~Perfil: ",K441,"~Usuario: ",J441,"~ClaveAccion: ",G441,"~TipoAccion: ",F441,"~Riesgo: ",I441)</f>
        <v>Acceso: Herramienta.Contabilidad|MenuHerramientaContReg|ContRegDif~Menu: Herramientas|Contabilidad|Registro Contable|4.- Auditor Diferencias~Perfil: ADMIN_MAVI~Usuario: MAVI00002~ClaveAccion: ContRegDif.frm~TipoAccion: Formas~Riesgo: ALTO</v>
      </c>
      <c r="P441" t="str">
        <f t="shared" si="0"/>
        <v>('SISTEMAS','Herramienta.Contabilidad','Herramienta.Contabilidad|MenuHerramientaContReg|ContRegDif','Herramientas|Contabilidad|Registro Contable|4.- Auditor Diferencias','Formas','ContRegDif.frm','SISTEMAS','ALTO','MAVI00002','ADMIN_MAVI','',''),</v>
      </c>
    </row>
    <row r="442" spans="1:16">
      <c r="A442" t="s">
        <v>2882</v>
      </c>
      <c r="B442" t="str">
        <f>CONCATENATE(SISTEMAS!A442)</f>
        <v>SISTEMAS</v>
      </c>
      <c r="C442" t="s">
        <v>3311</v>
      </c>
      <c r="D442" t="s">
        <v>3339</v>
      </c>
      <c r="E442" t="s">
        <v>3340</v>
      </c>
      <c r="F442" t="s">
        <v>17</v>
      </c>
      <c r="G442" t="s">
        <v>3341</v>
      </c>
      <c r="H442" t="s">
        <v>2882</v>
      </c>
      <c r="I442" t="s">
        <v>27</v>
      </c>
      <c r="J442" t="s">
        <v>2880</v>
      </c>
      <c r="K442" t="s">
        <v>2881</v>
      </c>
      <c r="O442" t="str">
        <f>CONCATENATE("Acceso: ",D442,"~Menu: ",E442,"~Perfil: ",K442,"~Usuario: ",J442,"~ClaveAccion: ",G442,"~TipoAccion: ",F442,"~Riesgo: ",I442)</f>
        <v>Acceso: Herramienta.Contabilidad|CFDValido~Menu: Herramientas|Contabilidad|Administrador de Documentos~Perfil: ADMIN_MAVI~Usuario: MAVI00002~ClaveAccion: CFDValido.frm~TipoAccion: Formas~Riesgo: ALTO</v>
      </c>
      <c r="P442" t="str">
        <f t="shared" si="0"/>
        <v>('SISTEMAS','Herramienta.Contabilidad','Herramienta.Contabilidad|CFDValido','Herramientas|Contabilidad|Administrador de Documentos','Formas','CFDValido.frm','SISTEMAS','ALTO','MAVI00002','ADMIN_MAVI','',''),</v>
      </c>
    </row>
    <row r="443" spans="1:16">
      <c r="A443" t="s">
        <v>2882</v>
      </c>
      <c r="B443" t="str">
        <f>CONCATENATE(SISTEMAS!A443)</f>
        <v>SISTEMAS</v>
      </c>
      <c r="C443" t="s">
        <v>3311</v>
      </c>
      <c r="D443" t="s">
        <v>3342</v>
      </c>
      <c r="E443" t="s">
        <v>3343</v>
      </c>
      <c r="F443" t="s">
        <v>17</v>
      </c>
      <c r="G443" t="s">
        <v>3344</v>
      </c>
      <c r="H443" t="s">
        <v>2882</v>
      </c>
      <c r="I443" t="s">
        <v>54</v>
      </c>
      <c r="J443" t="s">
        <v>2880</v>
      </c>
      <c r="K443" t="s">
        <v>2881</v>
      </c>
      <c r="O443" t="str">
        <f>CONCATENATE("Acceso: ",D443,"~Menu: ",E443,"~Perfil: ",K443,"~Usuario: ",J443,"~ClaveAccion: ",G443,"~TipoAccion: ",F443,"~Riesgo: ",I443)</f>
        <v>Acceso: Herramienta.Contabilidad|ContElectronica~Menu: Herramientas|Contabilidad|Contabilidad Electrónica~Perfil: ADMIN_MAVI~Usuario: MAVI00002~ClaveAccion: ContabilidadElectronica.frm~TipoAccion: Formas~Riesgo: NULO</v>
      </c>
      <c r="P443" t="str">
        <f t="shared" si="0"/>
        <v>('SISTEMAS','Herramienta.Contabilidad','Herramienta.Contabilidad|ContElectronica','Herramientas|Contabilidad|Contabilidad Electrónica','Formas','ContabilidadElectronica.frm','SISTEMAS','NULO','MAVI00002','ADMIN_MAVI','',''),</v>
      </c>
    </row>
    <row r="444" spans="1:16">
      <c r="A444" t="s">
        <v>2882</v>
      </c>
      <c r="B444" t="str">
        <f>CONCATENATE(SISTEMAS!A444)</f>
        <v>SISTEMAS</v>
      </c>
      <c r="C444" t="s">
        <v>3311</v>
      </c>
      <c r="D444" t="s">
        <v>3345</v>
      </c>
      <c r="E444" t="s">
        <v>3346</v>
      </c>
      <c r="F444" t="s">
        <v>17</v>
      </c>
      <c r="G444" t="s">
        <v>3347</v>
      </c>
      <c r="H444" t="s">
        <v>2882</v>
      </c>
      <c r="I444" t="s">
        <v>72</v>
      </c>
      <c r="J444" t="s">
        <v>2880</v>
      </c>
      <c r="K444" t="s">
        <v>2881</v>
      </c>
      <c r="P444" t="str">
        <f t="shared" si="0"/>
        <v>('SISTEMAS','Herramienta.Contabilidad','Herramienta.Contabilidad|NotaEspejo','Herramientas|Contabilidad|DM0224 Configuración Notas Crédito Espejo','Formas','DM0224ConfiguracionNotasCreditoEspejoFrm.frm','SISTEMAS','SIN USO','MAVI00002','ADMIN_MAVI','',''),</v>
      </c>
    </row>
    <row r="445" spans="1:16">
      <c r="A445" t="s">
        <v>2882</v>
      </c>
      <c r="B445" t="str">
        <f>CONCATENATE(SISTEMAS!A445)</f>
        <v>SISTEMAS</v>
      </c>
      <c r="C445" t="s">
        <v>3348</v>
      </c>
      <c r="D445" t="s">
        <v>3349</v>
      </c>
      <c r="E445" t="s">
        <v>3350</v>
      </c>
      <c r="F445" t="s">
        <v>17</v>
      </c>
      <c r="G445" t="s">
        <v>3351</v>
      </c>
      <c r="H445" t="s">
        <v>2882</v>
      </c>
      <c r="I445" t="s">
        <v>72</v>
      </c>
      <c r="J445" t="s">
        <v>2880</v>
      </c>
      <c r="K445" t="s">
        <v>2881</v>
      </c>
      <c r="P445" t="str">
        <f t="shared" si="0"/>
        <v>('SISTEMAS','Herramienta.Cxc','Herramienta.Cxc|DocAuto','Herramientas|Cuentas por Cobrar|Documentación Automática','Formas','CxcDocAuto.frm','SISTEMAS','SIN USO','MAVI00002','ADMIN_MAVI','',''),</v>
      </c>
    </row>
    <row r="446" spans="1:16">
      <c r="A446" t="s">
        <v>2882</v>
      </c>
      <c r="B446" t="str">
        <f>CONCATENATE(SISTEMAS!A446)</f>
        <v>SISTEMAS</v>
      </c>
      <c r="C446" t="s">
        <v>3348</v>
      </c>
      <c r="D446" t="s">
        <v>3352</v>
      </c>
      <c r="E446" t="s">
        <v>3353</v>
      </c>
      <c r="F446" t="s">
        <v>17</v>
      </c>
      <c r="G446" t="s">
        <v>3354</v>
      </c>
      <c r="H446" t="s">
        <v>2882</v>
      </c>
      <c r="I446" t="s">
        <v>72</v>
      </c>
      <c r="J446" t="s">
        <v>2880</v>
      </c>
      <c r="K446" t="s">
        <v>2881</v>
      </c>
      <c r="P446" t="str">
        <f t="shared" si="0"/>
        <v>('SISTEMAS','Herramienta.Cxc','Herramienta.Cxc|MenuCteBloquear|Bloquear','Herramientas|Cuentas por Cobrar|Bloquear/Desbloquear Clientes|Cliente Especifico','Formas','CteBloqueo.frm','SISTEMAS','SIN USO','MAVI00002','ADMIN_MAVI','',''),</v>
      </c>
    </row>
    <row r="447" spans="1:16">
      <c r="A447" t="s">
        <v>2882</v>
      </c>
      <c r="B447" t="str">
        <f>CONCATENATE(SISTEMAS!A447)</f>
        <v>SISTEMAS</v>
      </c>
      <c r="C447" t="s">
        <v>3348</v>
      </c>
      <c r="D447" t="s">
        <v>3355</v>
      </c>
      <c r="E447" t="s">
        <v>3356</v>
      </c>
      <c r="F447" t="s">
        <v>17</v>
      </c>
      <c r="G447" t="s">
        <v>3357</v>
      </c>
      <c r="H447" t="s">
        <v>2882</v>
      </c>
      <c r="I447" t="s">
        <v>72</v>
      </c>
      <c r="J447" t="s">
        <v>2880</v>
      </c>
      <c r="K447" t="s">
        <v>2881</v>
      </c>
      <c r="P447" t="str">
        <f t="shared" si="0"/>
        <v>('SISTEMAS','Herramienta.Cxc','Herramienta.Cxc|MenuCteBloquear|CteArtBloqueo','Herramientas|Cuentas por Cobrar|Bloquear/Desbloquear Clientes|por Agrupadores de Artículos','Formas','CteArtBloqueo.frm','SISTEMAS','SIN USO','MAVI00002','ADMIN_MAVI','',''),</v>
      </c>
    </row>
    <row r="448" spans="1:16">
      <c r="A448" t="s">
        <v>2882</v>
      </c>
      <c r="B448" t="str">
        <f>CONCATENATE(SISTEMAS!A448)</f>
        <v>SISTEMAS</v>
      </c>
      <c r="C448" t="s">
        <v>3348</v>
      </c>
      <c r="D448" t="s">
        <v>3358</v>
      </c>
      <c r="E448" t="s">
        <v>3359</v>
      </c>
      <c r="F448" t="s">
        <v>17</v>
      </c>
      <c r="G448" t="s">
        <v>3360</v>
      </c>
      <c r="H448" t="s">
        <v>2882</v>
      </c>
      <c r="I448" t="s">
        <v>54</v>
      </c>
      <c r="J448" t="s">
        <v>2880</v>
      </c>
      <c r="K448" t="s">
        <v>2881</v>
      </c>
      <c r="O448" t="str">
        <f>CONCATENATE("Acceso: ",D448,"~Menu: ",E448,"~Perfil: ",K448,"~Usuario: ",J448,"~ClaveAccion: ",G448,"~TipoAccion: ",F448,"~Riesgo: ",I448)</f>
        <v>Acceso: Herramienta.Cxc|MenuCteBloquear|CteEnviarABloqueo~Menu: Herramientas|Cuentas por Cobrar|Bloquear/Desbloquear Clientes|Sucursal Especifica~Perfil: ADMIN_MAVI~Usuario: MAVI00002~ClaveAccion: CteEnviarABloqueo.frm~TipoAccion: Formas~Riesgo: NULO</v>
      </c>
      <c r="P448" t="str">
        <f t="shared" si="0"/>
        <v>('SISTEMAS','Herramienta.Cxc','Herramienta.Cxc|MenuCteBloquear|CteEnviarABloqueo','Herramientas|Cuentas por Cobrar|Bloquear/Desbloquear Clientes|Sucursal Especifica','Formas','CteEnviarABloqueo.frm','SISTEMAS','NULO','MAVI00002','ADMIN_MAVI','',''),</v>
      </c>
    </row>
    <row r="449" spans="1:16">
      <c r="A449" t="s">
        <v>2882</v>
      </c>
      <c r="B449" t="str">
        <f>CONCATENATE(SISTEMAS!A449)</f>
        <v>SISTEMAS</v>
      </c>
      <c r="C449" t="s">
        <v>3348</v>
      </c>
      <c r="D449" t="s">
        <v>3361</v>
      </c>
      <c r="E449" t="s">
        <v>3362</v>
      </c>
      <c r="F449" t="s">
        <v>17</v>
      </c>
      <c r="G449" t="s">
        <v>3363</v>
      </c>
      <c r="H449" t="s">
        <v>2882</v>
      </c>
      <c r="I449" t="s">
        <v>72</v>
      </c>
      <c r="J449" t="s">
        <v>2880</v>
      </c>
      <c r="K449" t="s">
        <v>2881</v>
      </c>
      <c r="P449" t="str">
        <f t="shared" si="0"/>
        <v>('SISTEMAS','Herramienta.Cxc','Herramienta.Cxc|Tasas','Herramientas|Cuentas por Cobrar|Tasas','Formas','EmpresaCfgCxcTasa.frm','SISTEMAS','SIN USO','MAVI00002','ADMIN_MAVI','',''),</v>
      </c>
    </row>
    <row r="450" spans="1:16">
      <c r="A450" t="s">
        <v>2882</v>
      </c>
      <c r="B450" t="str">
        <f>CONCATENATE(SISTEMAS!A450)</f>
        <v>SISTEMAS</v>
      </c>
      <c r="C450" t="s">
        <v>3348</v>
      </c>
      <c r="D450" t="s">
        <v>3364</v>
      </c>
      <c r="E450" t="s">
        <v>3365</v>
      </c>
      <c r="F450" t="s">
        <v>3290</v>
      </c>
      <c r="G450" t="s">
        <v>3366</v>
      </c>
      <c r="H450" t="s">
        <v>2882</v>
      </c>
      <c r="I450" t="s">
        <v>27</v>
      </c>
      <c r="J450" t="s">
        <v>2880</v>
      </c>
      <c r="K450" t="s">
        <v>2881</v>
      </c>
      <c r="O450" t="str">
        <f>CONCATENATE("Acceso: ",D450,"~Menu: ",E450,"~Perfil: ",K450,"~Usuario: ",J450,"~ClaveAccion: ",G450,"~TipoAccion: ",F450,"~Riesgo: ",I450)</f>
        <v>Acceso: Herramienta.Cxc|AjusteRedondeo~Menu: Herramientas|Cuentas por Cobrar|Ajuste Redondeo~Perfil: ADMIN_MAVI~Usuario: MAVI00002~ClaveAccion: CxcAjusteRedondeo.dlg~TipoAccion: Dialogos~Riesgo: ALTO</v>
      </c>
      <c r="P450" t="str">
        <f t="shared" si="0"/>
        <v>('SISTEMAS','Herramienta.Cxc','Herramienta.Cxc|AjusteRedondeo','Herramientas|Cuentas por Cobrar|Ajuste Redondeo','Dialogos','CxcAjusteRedondeo.dlg','SISTEMAS','ALTO','MAVI00002','ADMIN_MAVI','',''),</v>
      </c>
    </row>
    <row r="451" spans="1:16">
      <c r="A451" t="s">
        <v>2882</v>
      </c>
      <c r="B451" t="str">
        <f>CONCATENATE(SISTEMAS!A451)</f>
        <v>SISTEMAS</v>
      </c>
      <c r="C451" t="s">
        <v>3348</v>
      </c>
      <c r="D451" t="s">
        <v>3367</v>
      </c>
      <c r="E451" t="s">
        <v>3368</v>
      </c>
      <c r="F451" t="s">
        <v>3290</v>
      </c>
      <c r="G451" t="s">
        <v>3291</v>
      </c>
      <c r="H451" t="s">
        <v>2882</v>
      </c>
      <c r="I451" t="s">
        <v>72</v>
      </c>
      <c r="J451" t="s">
        <v>2880</v>
      </c>
      <c r="K451" t="s">
        <v>2881</v>
      </c>
      <c r="P451" t="str">
        <f t="shared" si="0"/>
        <v>('SISTEMAS','Herramienta.Cxc','Herramienta.Cxc|EliminarSaldosMenores','Herramientas|Cuentas por Cobrar|Eliminar Saldos Menores','Dialogos','CxcEliminarSaldosMenores.dlg','SISTEMAS','SIN USO','MAVI00002','ADMIN_MAVI','',''),</v>
      </c>
    </row>
    <row r="452" spans="1:16">
      <c r="A452" t="s">
        <v>2882</v>
      </c>
      <c r="B452" t="str">
        <f>CONCATENATE(SISTEMAS!A452)</f>
        <v>SISTEMAS</v>
      </c>
      <c r="C452" t="s">
        <v>3348</v>
      </c>
      <c r="D452" t="s">
        <v>3369</v>
      </c>
      <c r="E452" t="s">
        <v>3370</v>
      </c>
      <c r="F452" t="s">
        <v>3290</v>
      </c>
      <c r="G452" t="s">
        <v>3371</v>
      </c>
      <c r="H452" t="s">
        <v>2882</v>
      </c>
      <c r="I452" t="s">
        <v>72</v>
      </c>
      <c r="J452" t="s">
        <v>2880</v>
      </c>
      <c r="K452" t="s">
        <v>2881</v>
      </c>
      <c r="P452" t="str">
        <f t="shared" si="0"/>
        <v>('SISTEMAS','Herramienta.Cxc','Herramienta.Cxc|AplicarAuto','Herramientas|Cuentas por Cobrar|Aplicación Automática','Dialogos','CxcAplicarAuto.dlg','SISTEMAS','SIN USO','MAVI00002','ADMIN_MAVI','',''),</v>
      </c>
    </row>
    <row r="453" spans="1:16">
      <c r="A453" t="s">
        <v>2882</v>
      </c>
      <c r="B453" t="str">
        <f>CONCATENATE(SISTEMAS!A453)</f>
        <v>SISTEMAS</v>
      </c>
      <c r="C453" t="s">
        <v>3348</v>
      </c>
      <c r="D453" t="s">
        <v>3372</v>
      </c>
      <c r="E453" t="s">
        <v>3373</v>
      </c>
      <c r="F453" t="s">
        <v>17</v>
      </c>
      <c r="G453" t="s">
        <v>3374</v>
      </c>
      <c r="H453" t="s">
        <v>2882</v>
      </c>
      <c r="I453" t="s">
        <v>72</v>
      </c>
      <c r="J453" t="s">
        <v>2880</v>
      </c>
      <c r="K453" t="s">
        <v>2881</v>
      </c>
      <c r="P453" t="str">
        <f t="shared" si="0"/>
        <v>('SISTEMAS','Herramienta.Cxc','Herramienta.Cxc|CxcConversion','Herramientas|Cuentas por Cobrar|Conversión Moneda Créditos Pendientes','Formas','CxcConversion.frm','SISTEMAS','SIN USO','MAVI00002','ADMIN_MAVI','',''),</v>
      </c>
    </row>
    <row r="454" spans="1:16">
      <c r="A454" t="s">
        <v>2882</v>
      </c>
      <c r="B454" t="str">
        <f>CONCATENATE(SISTEMAS!A454)</f>
        <v>SISTEMAS</v>
      </c>
      <c r="C454" t="s">
        <v>3348</v>
      </c>
      <c r="D454" t="s">
        <v>3375</v>
      </c>
      <c r="E454" t="s">
        <v>3376</v>
      </c>
      <c r="F454" t="s">
        <v>17</v>
      </c>
      <c r="G454" t="s">
        <v>3377</v>
      </c>
      <c r="H454" t="s">
        <v>2882</v>
      </c>
      <c r="I454" t="s">
        <v>72</v>
      </c>
      <c r="J454" t="s">
        <v>2880</v>
      </c>
      <c r="K454" t="s">
        <v>2881</v>
      </c>
      <c r="P454" t="str">
        <f t="shared" si="0"/>
        <v>('SISTEMAS','Herramienta.Cxc','Herramienta.Cxc|GenerarComisionesLote','Herramientas|Cuentas por Cobrar|Generar Comisiones Venta','Formas','GenerarComisionesLote.frm','SISTEMAS','SIN USO','MAVI00002','ADMIN_MAVI','',''),</v>
      </c>
    </row>
    <row r="455" spans="1:16">
      <c r="A455" t="s">
        <v>2882</v>
      </c>
      <c r="B455" t="str">
        <f>CONCATENATE(SISTEMAS!A455)</f>
        <v>SISTEMAS</v>
      </c>
      <c r="C455" t="s">
        <v>3348</v>
      </c>
      <c r="D455" t="s">
        <v>3378</v>
      </c>
      <c r="E455" t="s">
        <v>3379</v>
      </c>
      <c r="F455" t="s">
        <v>17</v>
      </c>
      <c r="G455" t="s">
        <v>3380</v>
      </c>
      <c r="H455" t="s">
        <v>2882</v>
      </c>
      <c r="I455" t="s">
        <v>72</v>
      </c>
      <c r="J455" t="s">
        <v>2880</v>
      </c>
      <c r="K455" t="s">
        <v>2881</v>
      </c>
      <c r="P455" t="str">
        <f t="shared" si="0"/>
        <v>('SISTEMAS','Herramienta.Cxc','Herramienta.Cxc|CxcLiberarCobranza','Herramientas|Cuentas por Cobrar|Liberar Cobranza','Formas','CxcLiberarCobranza.frm','SISTEMAS','SIN USO','MAVI00002','ADMIN_MAVI','',''),</v>
      </c>
    </row>
    <row r="456" spans="1:16">
      <c r="A456" t="s">
        <v>2882</v>
      </c>
      <c r="B456" t="str">
        <f>CONCATENATE(SISTEMAS!A456)</f>
        <v>SISTEMAS</v>
      </c>
      <c r="C456" t="s">
        <v>3348</v>
      </c>
      <c r="D456" t="s">
        <v>3381</v>
      </c>
      <c r="E456" t="s">
        <v>3382</v>
      </c>
      <c r="F456" t="s">
        <v>17</v>
      </c>
      <c r="G456" t="s">
        <v>3383</v>
      </c>
      <c r="H456" t="s">
        <v>2882</v>
      </c>
      <c r="I456" t="s">
        <v>72</v>
      </c>
      <c r="J456" t="s">
        <v>2880</v>
      </c>
      <c r="K456" t="s">
        <v>2881</v>
      </c>
      <c r="P456" t="str">
        <f t="shared" si="0"/>
        <v>('SISTEMAS','Herramienta.Cxc','Herramienta.Cxc|CxcGenerarComisionesCobranza','Herramientas|Cuentas por Cobrar|Generar Comisiones Cobranza','Formas','CxcGenerarComisionesCobranza.frm','SISTEMAS','SIN USO','MAVI00002','ADMIN_MAVI','',''),</v>
      </c>
    </row>
    <row r="457" spans="1:16">
      <c r="A457" t="s">
        <v>2882</v>
      </c>
      <c r="B457" t="str">
        <f>CONCATENATE(SISTEMAS!A457)</f>
        <v>SISTEMAS</v>
      </c>
      <c r="C457" t="s">
        <v>3348</v>
      </c>
      <c r="D457" t="s">
        <v>3384</v>
      </c>
      <c r="E457" t="s">
        <v>3385</v>
      </c>
      <c r="F457" t="s">
        <v>17</v>
      </c>
      <c r="G457" t="s">
        <v>3386</v>
      </c>
      <c r="H457" t="s">
        <v>2882</v>
      </c>
      <c r="I457" t="s">
        <v>72</v>
      </c>
      <c r="J457" t="s">
        <v>2880</v>
      </c>
      <c r="K457" t="s">
        <v>2881</v>
      </c>
      <c r="P457" t="str">
        <f t="shared" si="0"/>
        <v>('SISTEMAS','Herramienta.Cxc','Herramienta.Cxc|ReasignarCobrador','Herramientas|Cuentas por Cobrar|Reasignar Cobrador','Formas','ReasignarCobrador.frm','SISTEMAS','SIN USO','MAVI00002','ADMIN_MAVI','',''),</v>
      </c>
    </row>
    <row r="458" spans="1:16">
      <c r="A458" t="s">
        <v>2882</v>
      </c>
      <c r="B458" t="str">
        <f>CONCATENATE(SISTEMAS!A458)</f>
        <v>SISTEMAS</v>
      </c>
      <c r="C458" t="s">
        <v>3348</v>
      </c>
      <c r="D458" t="s">
        <v>3387</v>
      </c>
      <c r="E458" t="s">
        <v>3388</v>
      </c>
      <c r="F458" t="s">
        <v>17</v>
      </c>
      <c r="G458" t="s">
        <v>3389</v>
      </c>
      <c r="H458" t="s">
        <v>2882</v>
      </c>
      <c r="I458" t="s">
        <v>72</v>
      </c>
      <c r="J458" t="s">
        <v>2880</v>
      </c>
      <c r="K458" t="s">
        <v>2881</v>
      </c>
      <c r="P458" t="str">
        <f t="shared" si="0"/>
        <v>('SISTEMAS','Herramienta.Cxc','Herramienta.Cxc|CxcTraspasarMovimientos','Herramientas|Cuentas por Cobrar|Traspasar Movimientos','Formas','CxcTraspasarMovimientos.frm','SISTEMAS','SIN USO','MAVI00002','ADMIN_MAVI','',''),</v>
      </c>
    </row>
    <row r="459" spans="1:16">
      <c r="A459" t="s">
        <v>2882</v>
      </c>
      <c r="B459" t="str">
        <f>CONCATENATE(SISTEMAS!A459)</f>
        <v>SISTEMAS</v>
      </c>
      <c r="C459" t="s">
        <v>3348</v>
      </c>
      <c r="D459" t="s">
        <v>3390</v>
      </c>
      <c r="E459" t="s">
        <v>3391</v>
      </c>
      <c r="F459" t="s">
        <v>17</v>
      </c>
      <c r="G459" t="s">
        <v>3392</v>
      </c>
      <c r="H459" t="s">
        <v>2882</v>
      </c>
      <c r="I459" t="s">
        <v>72</v>
      </c>
      <c r="J459" t="s">
        <v>2880</v>
      </c>
      <c r="K459" t="s">
        <v>2881</v>
      </c>
      <c r="P459" t="str">
        <f t="shared" si="0"/>
        <v>('SISTEMAS','Herramienta.Cxc','Herramienta.Cxc|CxcFusionar','Herramientas|Cuentas por Cobrar|Fusionar Cuentas por Cobrar','Formas','CxcFusionar.frm','SISTEMAS','SIN USO','MAVI00002','ADMIN_MAVI','',''),</v>
      </c>
    </row>
    <row r="460" spans="1:16">
      <c r="A460" t="s">
        <v>2882</v>
      </c>
      <c r="B460" t="str">
        <f>CONCATENATE(SISTEMAS!A460)</f>
        <v>SISTEMAS</v>
      </c>
      <c r="C460" t="s">
        <v>3348</v>
      </c>
      <c r="D460" t="s">
        <v>3393</v>
      </c>
      <c r="E460" t="s">
        <v>3394</v>
      </c>
      <c r="F460" t="s">
        <v>17</v>
      </c>
      <c r="G460" t="s">
        <v>3395</v>
      </c>
      <c r="H460" t="s">
        <v>2882</v>
      </c>
      <c r="I460" t="s">
        <v>27</v>
      </c>
      <c r="J460" t="s">
        <v>2880</v>
      </c>
      <c r="K460" t="s">
        <v>2881</v>
      </c>
      <c r="O460" t="str">
        <f>CONCATENATE("Acceso: ",D460,"~Menu: ",E460,"~Perfil: ",K460,"~Usuario: ",J460,"~ClaveAccion: ",G460,"~TipoAccion: ",F460,"~Riesgo: ",I460)</f>
        <v>Acceso: Herramienta.Cxc|Reevaluar~Menu: Herramientas|Cuentas por Cobrar|Reevaluar Cuentas por Cobrar~Perfil: ADMIN_MAVI~Usuario: MAVI00002~ClaveAccion: Reevaluacion.frm~TipoAccion: Formas~Riesgo: ALTO</v>
      </c>
      <c r="P460" t="str">
        <f t="shared" si="0"/>
        <v>('SISTEMAS','Herramienta.Cxc','Herramienta.Cxc|Reevaluar','Herramientas|Cuentas por Cobrar|Reevaluar Cuentas por Cobrar','Formas','Reevaluacion.frm','SISTEMAS','ALTO','MAVI00002','ADMIN_MAVI','',''),</v>
      </c>
    </row>
    <row r="461" spans="1:16">
      <c r="A461" t="s">
        <v>2882</v>
      </c>
      <c r="B461" t="str">
        <f>CONCATENATE(SISTEMAS!A461)</f>
        <v>SISTEMAS</v>
      </c>
      <c r="C461" t="s">
        <v>3348</v>
      </c>
      <c r="D461" t="s">
        <v>3396</v>
      </c>
      <c r="E461" t="s">
        <v>3397</v>
      </c>
      <c r="F461" t="s">
        <v>17</v>
      </c>
      <c r="G461" t="s">
        <v>3398</v>
      </c>
      <c r="H461" t="s">
        <v>2882</v>
      </c>
      <c r="I461" t="s">
        <v>72</v>
      </c>
      <c r="J461" t="s">
        <v>2880</v>
      </c>
      <c r="K461" t="s">
        <v>2881</v>
      </c>
      <c r="P461" t="str">
        <f t="shared" si="0"/>
        <v>('SISTEMAS','Herramienta.Cxc','Herramienta.Cxc|Neteo','Herramientas|Cuentas por Cobrar|Netear','Formas','Neteo.frm','SISTEMAS','SIN USO','MAVI00002','ADMIN_MAVI','',''),</v>
      </c>
    </row>
    <row r="462" spans="1:16">
      <c r="A462" t="s">
        <v>2882</v>
      </c>
      <c r="B462" t="str">
        <f>CONCATENATE(SISTEMAS!A462)</f>
        <v>SISTEMAS</v>
      </c>
      <c r="C462" t="s">
        <v>3348</v>
      </c>
      <c r="D462" t="s">
        <v>3399</v>
      </c>
      <c r="E462" t="s">
        <v>3400</v>
      </c>
      <c r="F462" t="s">
        <v>17</v>
      </c>
      <c r="G462" t="s">
        <v>3401</v>
      </c>
      <c r="H462" t="s">
        <v>2882</v>
      </c>
      <c r="I462" t="s">
        <v>72</v>
      </c>
      <c r="J462" t="s">
        <v>2880</v>
      </c>
      <c r="K462" t="s">
        <v>2881</v>
      </c>
      <c r="P462" t="str">
        <f t="shared" si="0"/>
        <v>('SISTEMAS','Herramienta.Cxc','Herramienta.Cxc|CxcSituacionLote','Herramientas|Cuentas por Cobrar|Modificar Situación en Lote','Formas','CxcSituacionLote.frm','SISTEMAS','SIN USO','MAVI00002','ADMIN_MAVI','',''),</v>
      </c>
    </row>
    <row r="463" spans="1:16">
      <c r="A463" t="s">
        <v>2882</v>
      </c>
      <c r="B463" t="str">
        <f>CONCATENATE(SISTEMAS!A463)</f>
        <v>SISTEMAS</v>
      </c>
      <c r="C463" t="s">
        <v>3348</v>
      </c>
      <c r="D463" t="s">
        <v>3402</v>
      </c>
      <c r="E463" t="s">
        <v>3403</v>
      </c>
      <c r="F463" t="s">
        <v>17</v>
      </c>
      <c r="G463" t="s">
        <v>3404</v>
      </c>
      <c r="H463" t="s">
        <v>2882</v>
      </c>
      <c r="I463" t="s">
        <v>72</v>
      </c>
      <c r="J463" t="s">
        <v>2880</v>
      </c>
      <c r="K463" t="s">
        <v>2881</v>
      </c>
      <c r="P463" t="str">
        <f t="shared" si="0"/>
        <v>('SISTEMAS','Herramienta.Cxc','Herramienta.Cxc|EditarCampos','Herramientas|Cuentas por Cobrar|Editar Campos','Formas','ExplorarCxcCampos.frm','SISTEMAS','SIN USO','MAVI00002','ADMIN_MAVI','',''),</v>
      </c>
    </row>
    <row r="464" spans="1:16">
      <c r="A464" t="s">
        <v>2882</v>
      </c>
      <c r="B464" t="str">
        <f>CONCATENATE(SISTEMAS!A464)</f>
        <v>SISTEMAS</v>
      </c>
      <c r="C464" t="s">
        <v>3348</v>
      </c>
      <c r="D464" t="s">
        <v>3405</v>
      </c>
      <c r="E464" t="s">
        <v>3406</v>
      </c>
      <c r="F464" t="s">
        <v>85</v>
      </c>
      <c r="G464" t="s">
        <v>3407</v>
      </c>
      <c r="H464" t="s">
        <v>2882</v>
      </c>
      <c r="I464" t="s">
        <v>72</v>
      </c>
      <c r="J464" t="s">
        <v>2880</v>
      </c>
      <c r="K464" t="s">
        <v>2881</v>
      </c>
      <c r="P464" t="str">
        <f t="shared" si="0"/>
        <v>('SISTEMAS','Herramienta.Cxc','Herramienta.Cxc|CxcModificarVencimiento','Herramientas|Cuentas por Cobrar|Modificar Vencimiento (en Lote)','Expresion','Si&lt;BR&gt;  Forma(&lt;T&gt;EspecificarCliente&lt;T&gt;)&lt;BR&gt;Entonces&lt;BR&gt;  Forma(&lt;T&gt;CxcModificarVencimiento&lt;T&gt;)&lt;BR&gt;Fin','SISTEMAS','SIN USO','MAVI00002','ADMIN_MAVI','',''),</v>
      </c>
    </row>
    <row r="465" spans="1:16">
      <c r="A465" t="s">
        <v>2882</v>
      </c>
      <c r="B465" t="str">
        <f>CONCATENATE(SISTEMAS!A465)</f>
        <v>SISTEMAS</v>
      </c>
      <c r="C465" t="s">
        <v>3348</v>
      </c>
      <c r="D465" t="s">
        <v>3408</v>
      </c>
      <c r="E465" t="s">
        <v>3409</v>
      </c>
      <c r="F465" t="s">
        <v>17</v>
      </c>
      <c r="G465" t="s">
        <v>1153</v>
      </c>
      <c r="H465" t="s">
        <v>2882</v>
      </c>
      <c r="I465" t="s">
        <v>72</v>
      </c>
      <c r="J465" t="s">
        <v>2880</v>
      </c>
      <c r="K465" t="s">
        <v>2881</v>
      </c>
      <c r="P465" t="str">
        <f t="shared" ref="P465:P489" si="1">CONCATENATE("('",B465,"','",C465,"','",D465,"','",E465,"','",F465,"','",G465,"','",H465,"','",I465,"','",J465,"','",K465,"','",L465,"','",M465,"'),")</f>
        <v>('SISTEMAS','Herramienta.Cxc','Herramienta.Cxc|Instituciones|CobranzaInst','Herramientas|Cuentas por Cobrar|Cobranza Instituciones|Genera Cobranza','Formas','MAVIExplorarCxc.frm','SISTEMAS','SIN USO','MAVI00002','ADMIN_MAVI','',''),</v>
      </c>
    </row>
    <row r="466" spans="1:16">
      <c r="A466" t="s">
        <v>2882</v>
      </c>
      <c r="B466" t="str">
        <f>CONCATENATE(SISTEMAS!A466)</f>
        <v>SISTEMAS</v>
      </c>
      <c r="C466" t="s">
        <v>3348</v>
      </c>
      <c r="D466" t="s">
        <v>3410</v>
      </c>
      <c r="E466" t="s">
        <v>3411</v>
      </c>
      <c r="F466" t="s">
        <v>17</v>
      </c>
      <c r="G466" t="s">
        <v>1158</v>
      </c>
      <c r="H466" t="s">
        <v>2882</v>
      </c>
      <c r="I466" t="s">
        <v>72</v>
      </c>
      <c r="J466" t="s">
        <v>2880</v>
      </c>
      <c r="K466" t="s">
        <v>2881</v>
      </c>
      <c r="P466" t="str">
        <f t="shared" si="1"/>
        <v>('SISTEMAS','Herramienta.Cxc','Herramienta.Cxc|Instituciones|GeneraLayouts','Herramientas|Cuentas por Cobrar|Cobranza Instituciones|Genera Layouts','Formas','GenerarLayoutsMAVI.frm','SISTEMAS','SIN USO','MAVI00002','ADMIN_MAVI','',''),</v>
      </c>
    </row>
    <row r="467" spans="1:16">
      <c r="A467" t="s">
        <v>2882</v>
      </c>
      <c r="B467" t="str">
        <f>CONCATENATE(SISTEMAS!A467)</f>
        <v>SISTEMAS</v>
      </c>
      <c r="C467" t="s">
        <v>3348</v>
      </c>
      <c r="D467" t="s">
        <v>3412</v>
      </c>
      <c r="E467" t="s">
        <v>3413</v>
      </c>
      <c r="F467" t="s">
        <v>17</v>
      </c>
      <c r="G467" t="s">
        <v>1161</v>
      </c>
      <c r="H467" t="s">
        <v>2882</v>
      </c>
      <c r="I467" t="s">
        <v>72</v>
      </c>
      <c r="J467" t="s">
        <v>2880</v>
      </c>
      <c r="K467" t="s">
        <v>2881</v>
      </c>
      <c r="P467" t="str">
        <f t="shared" si="1"/>
        <v>('SISTEMAS','Herramienta.Cxc','Herramienta.Cxc|Instituciones|MaviGeneraMovsMod','Herramientas|Cuentas por Cobrar|Cobranza Instituciones|Generar Movimientos','Formas','MaviGenerarMovsLayoutsFrm.frm','SISTEMAS','SIN USO','MAVI00002','ADMIN_MAVI','',''),</v>
      </c>
    </row>
    <row r="468" spans="1:16">
      <c r="A468" t="s">
        <v>2882</v>
      </c>
      <c r="B468" t="str">
        <f>CONCATENATE(SISTEMAS!A468)</f>
        <v>SISTEMAS</v>
      </c>
      <c r="C468" t="s">
        <v>3348</v>
      </c>
      <c r="D468" t="s">
        <v>3414</v>
      </c>
      <c r="E468" t="s">
        <v>3415</v>
      </c>
      <c r="F468" t="s">
        <v>17</v>
      </c>
      <c r="G468" t="s">
        <v>3297</v>
      </c>
      <c r="H468" t="s">
        <v>2882</v>
      </c>
      <c r="I468" t="s">
        <v>72</v>
      </c>
      <c r="J468" t="s">
        <v>2880</v>
      </c>
      <c r="K468" t="s">
        <v>2881</v>
      </c>
      <c r="P468" t="str">
        <f t="shared" si="1"/>
        <v>('SISTEMAS','Herramienta.Cxc','Herramienta.Cxc|EndosarEnLote','Herramientas|Cuentas por Cobrar|Endosar En Lote','Formas','CxcEndosarEnLoteMAVI.frm','SISTEMAS','SIN USO','MAVI00002','ADMIN_MAVI','',''),</v>
      </c>
    </row>
    <row r="469" spans="1:16">
      <c r="A469" t="s">
        <v>2882</v>
      </c>
      <c r="B469" t="str">
        <f>CONCATENATE(SISTEMAS!A469)</f>
        <v>SISTEMAS</v>
      </c>
      <c r="C469" t="s">
        <v>3348</v>
      </c>
      <c r="D469" t="s">
        <v>3416</v>
      </c>
      <c r="E469" t="s">
        <v>3417</v>
      </c>
      <c r="F469" t="s">
        <v>85</v>
      </c>
      <c r="G469" t="s">
        <v>1835</v>
      </c>
      <c r="H469" t="s">
        <v>2882</v>
      </c>
      <c r="I469" t="s">
        <v>72</v>
      </c>
      <c r="J469" t="s">
        <v>2880</v>
      </c>
      <c r="K469" t="s">
        <v>2881</v>
      </c>
      <c r="P469" t="str">
        <f t="shared" si="1"/>
        <v>('SISTEMAS','Herramienta.Cxc','Herramienta.Cxc|CobranzaMenudeo|ActualizaReporteria','Herramientas|Cuentas por Cobrar|Cobranza Menudeo|Actualiza Reporteria','Expresion','EjecutarSQLAnimado(&lt;T&gt;spJobRecuperacion&lt;T&gt;)&lt;BR&gt;Informacion(&lt;T&gt; Proceso Concluido... &lt;T&gt;)','SISTEMAS','SIN USO','MAVI00002','ADMIN_MAVI','',''),</v>
      </c>
    </row>
    <row r="470" spans="1:16">
      <c r="A470" t="s">
        <v>2882</v>
      </c>
      <c r="B470" t="str">
        <f>CONCATENATE(SISTEMAS!A470)</f>
        <v>SISTEMAS</v>
      </c>
      <c r="C470" t="s">
        <v>3348</v>
      </c>
      <c r="D470" t="s">
        <v>3418</v>
      </c>
      <c r="E470" t="s">
        <v>3419</v>
      </c>
      <c r="F470" t="s">
        <v>17</v>
      </c>
      <c r="G470" t="s">
        <v>1838</v>
      </c>
      <c r="H470" t="s">
        <v>2882</v>
      </c>
      <c r="I470" t="s">
        <v>72</v>
      </c>
      <c r="J470" t="s">
        <v>2880</v>
      </c>
      <c r="K470" t="s">
        <v>2881</v>
      </c>
      <c r="P470" t="str">
        <f t="shared" si="1"/>
        <v>('SISTEMAS','Herramienta.Cxc','Herramienta.Cxc|CobranzaMenudeo|RM0493BIMPCTOFRM','Herramientas|Cuentas por Cobrar|Cobranza Menudeo|Integrar Niveles Especiales','Formas','RM0493BIMPCTOFRM.frm','SISTEMAS','SIN USO','MAVI00002','ADMIN_MAVI','',''),</v>
      </c>
    </row>
    <row r="471" spans="1:16">
      <c r="A471" t="s">
        <v>2882</v>
      </c>
      <c r="B471" t="str">
        <f>CONCATENATE(SISTEMAS!A471)</f>
        <v>SISTEMAS</v>
      </c>
      <c r="C471" t="s">
        <v>3348</v>
      </c>
      <c r="D471" t="s">
        <v>3420</v>
      </c>
      <c r="E471" t="s">
        <v>3421</v>
      </c>
      <c r="F471" t="s">
        <v>17</v>
      </c>
      <c r="G471" t="s">
        <v>1841</v>
      </c>
      <c r="H471" t="s">
        <v>2882</v>
      </c>
      <c r="I471" t="s">
        <v>72</v>
      </c>
      <c r="J471" t="s">
        <v>2880</v>
      </c>
      <c r="K471" t="s">
        <v>2881</v>
      </c>
      <c r="P471" t="str">
        <f t="shared" si="1"/>
        <v>('SISTEMAS','Herramienta.Cxc','Herramienta.Cxc|CobranzaMenudeo|DM0277CtasIncobrables','Herramientas|Cuentas por Cobrar|Cobranza Menudeo|Cuentas Incobrables por Lote','Formas','DM0277CtasIncobrablesFrm.frm','SISTEMAS','SIN USO','MAVI00002','ADMIN_MAVI','',''),</v>
      </c>
    </row>
    <row r="472" spans="1:16">
      <c r="A472" t="s">
        <v>2882</v>
      </c>
      <c r="B472" t="str">
        <f>CONCATENATE(SISTEMAS!A472)</f>
        <v>SISTEMAS</v>
      </c>
      <c r="C472" t="s">
        <v>3348</v>
      </c>
      <c r="D472" t="s">
        <v>3422</v>
      </c>
      <c r="E472" t="s">
        <v>3423</v>
      </c>
      <c r="F472" t="s">
        <v>17</v>
      </c>
      <c r="G472" t="s">
        <v>1844</v>
      </c>
      <c r="H472" t="s">
        <v>2882</v>
      </c>
      <c r="I472" t="s">
        <v>72</v>
      </c>
      <c r="J472" t="s">
        <v>2880</v>
      </c>
      <c r="K472" t="s">
        <v>2881</v>
      </c>
      <c r="P472" t="str">
        <f t="shared" si="1"/>
        <v>('SISTEMAS','Herramienta.Cxc','Herramienta.Cxc|CobranzaMenudeo|herramienta.DM0123ANivelDeContacto','Herramientas|Cuentas por Cobrar|Cobranza Menudeo|Nivel de Cobranza Contacto','Formas','DM0123AReasignarNivelCobConFrm.frm','SISTEMAS','SIN USO','MAVI00002','ADMIN_MAVI','',''),</v>
      </c>
    </row>
    <row r="473" spans="1:16">
      <c r="A473" t="s">
        <v>2882</v>
      </c>
      <c r="B473" t="str">
        <f>CONCATENATE(SISTEMAS!A473)</f>
        <v>SISTEMAS</v>
      </c>
      <c r="C473" t="s">
        <v>3348</v>
      </c>
      <c r="D473" t="s">
        <v>3424</v>
      </c>
      <c r="E473" t="s">
        <v>3425</v>
      </c>
      <c r="F473" t="s">
        <v>1340</v>
      </c>
      <c r="G473" t="s">
        <v>1847</v>
      </c>
      <c r="H473" t="s">
        <v>2882</v>
      </c>
      <c r="I473" t="s">
        <v>72</v>
      </c>
      <c r="J473" t="s">
        <v>2880</v>
      </c>
      <c r="K473" t="s">
        <v>2881</v>
      </c>
      <c r="P473" t="str">
        <f t="shared" si="1"/>
        <v>('SISTEMAS','Herramienta.Cxc','Herramienta.Cxc|CobranzaMenudeo|DM104','Herramientas|Cuentas por Cobrar|Cobranza Menudeo|Actualización de Días En Ruta','expresion','EjecutarSQLAnimado( &lt;T&gt;exec SP_MaviDM0104B_HistoricoCXC&lt;T&gt;)','SISTEMAS','SIN USO','MAVI00002','ADMIN_MAVI','',''),</v>
      </c>
    </row>
    <row r="474" spans="1:16">
      <c r="A474" t="s">
        <v>2882</v>
      </c>
      <c r="B474" t="str">
        <f>CONCATENATE(SISTEMAS!A474)</f>
        <v>SISTEMAS</v>
      </c>
      <c r="C474" t="s">
        <v>3348</v>
      </c>
      <c r="D474" t="s">
        <v>3426</v>
      </c>
      <c r="E474" t="s">
        <v>3427</v>
      </c>
      <c r="F474" t="s">
        <v>17</v>
      </c>
      <c r="G474" t="s">
        <v>1832</v>
      </c>
      <c r="H474" t="s">
        <v>2882</v>
      </c>
      <c r="I474" t="s">
        <v>72</v>
      </c>
      <c r="J474" t="s">
        <v>2880</v>
      </c>
      <c r="K474" t="s">
        <v>2881</v>
      </c>
      <c r="P474" t="str">
        <f t="shared" si="1"/>
        <v>('SISTEMAS','Herramienta.Cxc','Herramienta.Cxc|CobranzaMenudeo|DM0207Jeraquias','Herramientas|Cuentas por Cobrar|Cobranza Menudeo|DM0207 Jerarquias Asignacion','Formas','DM0207EtiquetaCategoriaFrm.frm','SISTEMAS','SIN USO','MAVI00002','ADMIN_MAVI','',''),</v>
      </c>
    </row>
    <row r="475" spans="1:16">
      <c r="A475" t="s">
        <v>2882</v>
      </c>
      <c r="B475" t="str">
        <f>CONCATENATE(SISTEMAS!A475)</f>
        <v>SISTEMAS</v>
      </c>
      <c r="C475" t="s">
        <v>3348</v>
      </c>
      <c r="D475" t="s">
        <v>3428</v>
      </c>
      <c r="E475" t="s">
        <v>3429</v>
      </c>
      <c r="F475" t="s">
        <v>17</v>
      </c>
      <c r="G475" t="s">
        <v>3285</v>
      </c>
      <c r="H475" t="s">
        <v>2882</v>
      </c>
      <c r="I475" t="s">
        <v>72</v>
      </c>
      <c r="J475" t="s">
        <v>2880</v>
      </c>
      <c r="K475" t="s">
        <v>2881</v>
      </c>
      <c r="P475" t="str">
        <f t="shared" si="1"/>
        <v>('SISTEMAS','Herramienta.Cxc','Herramienta.Cxc|CxcCFD','Herramientas|Cuentas por Cobrar|Comprobantes Digitales','Formas','CtasCobrarCFD.frm','SISTEMAS','SIN USO','MAVI00002','ADMIN_MAVI','',''),</v>
      </c>
    </row>
    <row r="476" spans="1:16">
      <c r="A476" t="s">
        <v>2882</v>
      </c>
      <c r="B476" t="str">
        <f>CONCATENATE(SISTEMAS!A476)</f>
        <v>SISTEMAS</v>
      </c>
      <c r="C476" t="s">
        <v>3430</v>
      </c>
      <c r="D476" t="s">
        <v>3431</v>
      </c>
      <c r="E476" t="s">
        <v>3432</v>
      </c>
      <c r="F476" t="s">
        <v>17</v>
      </c>
      <c r="G476" t="s">
        <v>3433</v>
      </c>
      <c r="H476" t="s">
        <v>2882</v>
      </c>
      <c r="I476" t="s">
        <v>72</v>
      </c>
      <c r="J476" t="s">
        <v>2880</v>
      </c>
      <c r="K476" t="s">
        <v>2881</v>
      </c>
      <c r="P476" t="str">
        <f t="shared" si="1"/>
        <v>('SISTEMAS','Herramienta.Cxp','Herramienta.Cxp|DocAuto','Herramientas|Cuentas por Pagar|Documentación Automática','Formas','CxpDocAuto.frm','SISTEMAS','SIN USO','MAVI00002','ADMIN_MAVI','',''),</v>
      </c>
    </row>
    <row r="477" spans="1:16">
      <c r="A477" t="s">
        <v>2882</v>
      </c>
      <c r="B477" t="str">
        <f>CONCATENATE(SISTEMAS!A477)</f>
        <v>SISTEMAS</v>
      </c>
      <c r="C477" t="s">
        <v>3430</v>
      </c>
      <c r="D477" t="s">
        <v>3434</v>
      </c>
      <c r="E477" t="s">
        <v>3435</v>
      </c>
      <c r="F477" t="s">
        <v>17</v>
      </c>
      <c r="G477" t="s">
        <v>3436</v>
      </c>
      <c r="H477" t="s">
        <v>2882</v>
      </c>
      <c r="I477" t="s">
        <v>72</v>
      </c>
      <c r="J477" t="s">
        <v>2880</v>
      </c>
      <c r="K477" t="s">
        <v>2881</v>
      </c>
      <c r="P477" t="str">
        <f t="shared" si="1"/>
        <v>('SISTEMAS','Herramienta.Cxp','Herramienta.Cxp|Tasa','Herramientas|Cuentas por Pagar|Tasas','Formas','EmpresaCfgCxpTasa.frm','SISTEMAS','SIN USO','MAVI00002','ADMIN_MAVI','',''),</v>
      </c>
    </row>
    <row r="478" spans="1:16">
      <c r="A478" t="s">
        <v>2882</v>
      </c>
      <c r="B478" t="str">
        <f>CONCATENATE(SISTEMAS!A478)</f>
        <v>SISTEMAS</v>
      </c>
      <c r="C478" t="s">
        <v>3430</v>
      </c>
      <c r="D478" t="s">
        <v>3437</v>
      </c>
      <c r="E478" t="s">
        <v>3438</v>
      </c>
      <c r="F478" t="s">
        <v>3290</v>
      </c>
      <c r="G478" t="s">
        <v>3439</v>
      </c>
      <c r="H478" t="s">
        <v>2882</v>
      </c>
      <c r="I478" t="s">
        <v>72</v>
      </c>
      <c r="J478" t="s">
        <v>2880</v>
      </c>
      <c r="K478" t="s">
        <v>2881</v>
      </c>
      <c r="P478" t="str">
        <f t="shared" si="1"/>
        <v>('SISTEMAS','Herramienta.Cxp','Herramienta.Cxp|AjusteRedondeo','Herramientas|Cuentas por Pagar|Ajuste Redondeo','Dialogos','CxpAjusteRedondeo.dlg','SISTEMAS','SIN USO','MAVI00002','ADMIN_MAVI','',''),</v>
      </c>
    </row>
    <row r="479" spans="1:16">
      <c r="A479" t="s">
        <v>2882</v>
      </c>
      <c r="B479" t="str">
        <f>CONCATENATE(SISTEMAS!A479)</f>
        <v>SISTEMAS</v>
      </c>
      <c r="C479" t="s">
        <v>3430</v>
      </c>
      <c r="D479" t="s">
        <v>3440</v>
      </c>
      <c r="E479" t="s">
        <v>3441</v>
      </c>
      <c r="F479" t="s">
        <v>17</v>
      </c>
      <c r="G479" t="s">
        <v>3442</v>
      </c>
      <c r="H479" t="s">
        <v>2882</v>
      </c>
      <c r="I479" t="s">
        <v>27</v>
      </c>
      <c r="J479" t="s">
        <v>2880</v>
      </c>
      <c r="K479" t="s">
        <v>2881</v>
      </c>
      <c r="O479" t="str">
        <f>CONCATENATE("Acceso: ",D479,"~Menu: ",E479,"~Perfil: ",K479,"~Usuario: ",J479,"~ClaveAccion: ",G479,"~TipoAccion: ",F479,"~Riesgo: ",I479)</f>
        <v>Acceso: Herramienta.Cxp|ProcesarPagos~Menu: Herramientas|Cuentas por Pagar|Pagos Automáticos~Perfil: ADMIN_MAVI~Usuario: MAVI00002~ClaveAccion: ProcesarPagos.frm~TipoAccion: Formas~Riesgo: ALTO</v>
      </c>
      <c r="P479" t="str">
        <f t="shared" si="1"/>
        <v>('SISTEMAS','Herramienta.Cxp','Herramienta.Cxp|ProcesarPagos','Herramientas|Cuentas por Pagar|Pagos Automáticos','Formas','ProcesarPagos.frm','SISTEMAS','ALTO','MAVI00002','ADMIN_MAVI','',''),</v>
      </c>
    </row>
    <row r="480" spans="1:16">
      <c r="A480" t="s">
        <v>2882</v>
      </c>
      <c r="B480" t="str">
        <f>CONCATENATE(SISTEMAS!A480)</f>
        <v>SISTEMAS</v>
      </c>
      <c r="C480" t="s">
        <v>3430</v>
      </c>
      <c r="D480" t="s">
        <v>3443</v>
      </c>
      <c r="E480" t="s">
        <v>3444</v>
      </c>
      <c r="F480" t="s">
        <v>3290</v>
      </c>
      <c r="G480" t="s">
        <v>3294</v>
      </c>
      <c r="H480" t="s">
        <v>2882</v>
      </c>
      <c r="I480" t="s">
        <v>72</v>
      </c>
      <c r="J480" t="s">
        <v>2880</v>
      </c>
      <c r="K480" t="s">
        <v>2881</v>
      </c>
      <c r="P480" t="str">
        <f t="shared" si="1"/>
        <v>('SISTEMAS','Herramienta.Cxp','Herramienta.Cxp|EliminarSaldosMenores','Herramientas|Cuentas por Pagar|Eliminar Saldos Menores','Dialogos','CxpEliminarSaldosMenores.dlg','SISTEMAS','SIN USO','MAVI00002','ADMIN_MAVI','',''),</v>
      </c>
    </row>
    <row r="481" spans="1:16">
      <c r="A481" t="s">
        <v>2882</v>
      </c>
      <c r="B481" t="str">
        <f>CONCATENATE(SISTEMAS!A481)</f>
        <v>SISTEMAS</v>
      </c>
      <c r="C481" t="s">
        <v>3430</v>
      </c>
      <c r="D481" t="s">
        <v>3445</v>
      </c>
      <c r="E481" t="s">
        <v>3446</v>
      </c>
      <c r="F481" t="s">
        <v>3290</v>
      </c>
      <c r="G481" t="s">
        <v>3447</v>
      </c>
      <c r="H481" t="s">
        <v>2882</v>
      </c>
      <c r="I481" t="s">
        <v>72</v>
      </c>
      <c r="J481" t="s">
        <v>2880</v>
      </c>
      <c r="K481" t="s">
        <v>2881</v>
      </c>
      <c r="P481" t="str">
        <f t="shared" si="1"/>
        <v>('SISTEMAS','Herramienta.Cxp','Herramienta.Cxp|AplicarAuto','Herramientas|Cuentas por Pagar|Aplicación Automática','Dialogos','CxpAplicarAuto.dlg','SISTEMAS','SIN USO','MAVI00002','ADMIN_MAVI','',''),</v>
      </c>
    </row>
    <row r="482" spans="1:16">
      <c r="A482" t="s">
        <v>2882</v>
      </c>
      <c r="B482" t="str">
        <f>CONCATENATE(SISTEMAS!A482)</f>
        <v>SISTEMAS</v>
      </c>
      <c r="C482" t="s">
        <v>3430</v>
      </c>
      <c r="D482" t="s">
        <v>3448</v>
      </c>
      <c r="E482" t="s">
        <v>3449</v>
      </c>
      <c r="F482" t="s">
        <v>17</v>
      </c>
      <c r="G482" t="s">
        <v>3450</v>
      </c>
      <c r="H482" t="s">
        <v>2882</v>
      </c>
      <c r="I482" t="s">
        <v>72</v>
      </c>
      <c r="J482" t="s">
        <v>2880</v>
      </c>
      <c r="K482" t="s">
        <v>2881</v>
      </c>
      <c r="P482" t="str">
        <f t="shared" si="1"/>
        <v>('SISTEMAS','Herramienta.Cxp','Herramienta.Cxp|CxpConversion','Herramientas|Cuentas por Pagar|Conversión Moneda Cargos Pendientes','Formas','CxpConversion.frm','SISTEMAS','SIN USO','MAVI00002','ADMIN_MAVI','',''),</v>
      </c>
    </row>
    <row r="483" spans="1:16">
      <c r="A483" t="s">
        <v>2882</v>
      </c>
      <c r="B483" t="str">
        <f>CONCATENATE(SISTEMAS!A483)</f>
        <v>SISTEMAS</v>
      </c>
      <c r="C483" t="s">
        <v>3430</v>
      </c>
      <c r="D483" t="s">
        <v>3451</v>
      </c>
      <c r="E483" t="s">
        <v>3452</v>
      </c>
      <c r="F483" t="s">
        <v>17</v>
      </c>
      <c r="G483" t="s">
        <v>3453</v>
      </c>
      <c r="H483" t="s">
        <v>2882</v>
      </c>
      <c r="I483" t="s">
        <v>72</v>
      </c>
      <c r="J483" t="s">
        <v>2880</v>
      </c>
      <c r="K483" t="s">
        <v>2881</v>
      </c>
      <c r="P483" t="str">
        <f t="shared" si="1"/>
        <v>('SISTEMAS','Herramienta.Cxp','Herramienta.Cxp|CxpTraspasarMovimientos','Herramientas|Cuentas por Pagar|Traspasar Movimientos','Formas','CxpTraspasarMovimientos.frm','SISTEMAS','SIN USO','MAVI00002','ADMIN_MAVI','',''),</v>
      </c>
    </row>
    <row r="484" spans="1:16">
      <c r="A484" t="s">
        <v>2882</v>
      </c>
      <c r="B484" t="str">
        <f>CONCATENATE(SISTEMAS!A484)</f>
        <v>SISTEMAS</v>
      </c>
      <c r="C484" t="s">
        <v>3430</v>
      </c>
      <c r="D484" t="s">
        <v>3454</v>
      </c>
      <c r="E484" t="s">
        <v>3455</v>
      </c>
      <c r="F484" t="s">
        <v>17</v>
      </c>
      <c r="G484" t="s">
        <v>3456</v>
      </c>
      <c r="H484" t="s">
        <v>2882</v>
      </c>
      <c r="I484" t="s">
        <v>72</v>
      </c>
      <c r="J484" t="s">
        <v>2880</v>
      </c>
      <c r="K484" t="s">
        <v>2881</v>
      </c>
      <c r="P484" t="str">
        <f t="shared" si="1"/>
        <v>('SISTEMAS','Herramienta.Cxp','Herramienta.Cxp|CxpFusionar','Herramientas|Cuentas por Pagar|Fusionar Cuentas por Pagar','Formas','CxpFusionar.frm','SISTEMAS','SIN USO','MAVI00002','ADMIN_MAVI','',''),</v>
      </c>
    </row>
    <row r="485" spans="1:16">
      <c r="A485" t="s">
        <v>2882</v>
      </c>
      <c r="B485" t="str">
        <f>CONCATENATE(SISTEMAS!A485)</f>
        <v>SISTEMAS</v>
      </c>
      <c r="C485" t="s">
        <v>3430</v>
      </c>
      <c r="D485" t="s">
        <v>3457</v>
      </c>
      <c r="E485" t="s">
        <v>3458</v>
      </c>
      <c r="F485" t="s">
        <v>17</v>
      </c>
      <c r="G485" t="s">
        <v>3395</v>
      </c>
      <c r="H485" t="s">
        <v>2882</v>
      </c>
      <c r="I485" t="s">
        <v>27</v>
      </c>
      <c r="J485" t="s">
        <v>2880</v>
      </c>
      <c r="K485" t="s">
        <v>2881</v>
      </c>
      <c r="O485" t="str">
        <f>CONCATENATE("Acceso: ",D485,"~Menu: ",E485,"~Perfil: ",K485,"~Usuario: ",J485,"~ClaveAccion: ",G485,"~TipoAccion: ",F485,"~Riesgo: ",I485)</f>
        <v>Acceso: Herramienta.Cxp|Reevaluacion~Menu: Herramientas|Cuentas por Pagar|Reevaluar Cuentas por Pagar~Perfil: ADMIN_MAVI~Usuario: MAVI00002~ClaveAccion: Reevaluacion.frm~TipoAccion: Formas~Riesgo: ALTO</v>
      </c>
      <c r="P485" t="str">
        <f t="shared" si="1"/>
        <v>('SISTEMAS','Herramienta.Cxp','Herramienta.Cxp|Reevaluacion','Herramientas|Cuentas por Pagar|Reevaluar Cuentas por Pagar','Formas','Reevaluacion.frm','SISTEMAS','ALTO','MAVI00002','ADMIN_MAVI','',''),</v>
      </c>
    </row>
    <row r="486" spans="1:16">
      <c r="A486" t="s">
        <v>2882</v>
      </c>
      <c r="B486" t="str">
        <f>CONCATENATE(SISTEMAS!A486)</f>
        <v>SISTEMAS</v>
      </c>
      <c r="C486" t="s">
        <v>3430</v>
      </c>
      <c r="D486" t="s">
        <v>3459</v>
      </c>
      <c r="E486" t="s">
        <v>3460</v>
      </c>
      <c r="F486" t="s">
        <v>17</v>
      </c>
      <c r="G486" t="s">
        <v>3398</v>
      </c>
      <c r="H486" t="s">
        <v>2882</v>
      </c>
      <c r="I486" t="s">
        <v>72</v>
      </c>
      <c r="J486" t="s">
        <v>2880</v>
      </c>
      <c r="K486" t="s">
        <v>2881</v>
      </c>
      <c r="P486" t="str">
        <f t="shared" si="1"/>
        <v>('SISTEMAS','Herramienta.Cxp','Herramienta.Cxp|Neteo','Herramientas|Cuentas por Pagar|Netear','Formas','Neteo.frm','SISTEMAS','SIN USO','MAVI00002','ADMIN_MAVI','',''),</v>
      </c>
    </row>
    <row r="487" spans="1:16">
      <c r="A487" t="s">
        <v>2882</v>
      </c>
      <c r="B487" t="str">
        <f>CONCATENATE(SISTEMAS!A487)</f>
        <v>SISTEMAS</v>
      </c>
      <c r="C487" t="s">
        <v>3430</v>
      </c>
      <c r="D487" t="s">
        <v>3461</v>
      </c>
      <c r="E487" t="s">
        <v>3462</v>
      </c>
      <c r="F487" t="s">
        <v>17</v>
      </c>
      <c r="G487" t="s">
        <v>3463</v>
      </c>
      <c r="H487" t="s">
        <v>2882</v>
      </c>
      <c r="I487" t="s">
        <v>72</v>
      </c>
      <c r="J487" t="s">
        <v>2880</v>
      </c>
      <c r="K487" t="s">
        <v>2881</v>
      </c>
      <c r="P487" t="str">
        <f t="shared" si="1"/>
        <v>('SISTEMAS','Herramienta.Cxp','Herramienta.Cxp|CxpSituacionLote','Herramientas|Cuentas por Pagar|Modificar Situación en Lote','Formas','CxpSituacionLote.frm','SISTEMAS','SIN USO','MAVI00002','ADMIN_MAVI','',''),</v>
      </c>
    </row>
    <row r="488" spans="1:16">
      <c r="A488" t="s">
        <v>2882</v>
      </c>
      <c r="B488" t="str">
        <f>CONCATENATE(SISTEMAS!A488)</f>
        <v>SISTEMAS</v>
      </c>
      <c r="C488" t="s">
        <v>3430</v>
      </c>
      <c r="D488" t="s">
        <v>3464</v>
      </c>
      <c r="E488" t="s">
        <v>3465</v>
      </c>
      <c r="F488" t="s">
        <v>85</v>
      </c>
      <c r="G488" t="s">
        <v>3466</v>
      </c>
      <c r="H488" t="s">
        <v>2882</v>
      </c>
      <c r="I488" t="s">
        <v>72</v>
      </c>
      <c r="J488" t="s">
        <v>2880</v>
      </c>
      <c r="K488" t="s">
        <v>2881</v>
      </c>
      <c r="P488" t="str">
        <f t="shared" si="1"/>
        <v>('SISTEMAS','Herramienta.Cxp','Herramienta.Cxp|ModificarVencimiento','Herramientas|Cuentas por Pagar|Modificar Vencimiento (en Lote)','Expresion','Si&lt;BR&gt;  Forma(&lt;T&gt;EspecificarProveedor&lt;T&gt;)&lt;BR&gt;Entonces&lt;BR&gt;  Forma(&lt;T&gt;CxpModificarVencimiento&lt;T&gt;)&lt;BR&gt;Fin','SISTEMAS','SIN USO','MAVI00002','ADMIN_MAVI','',''),</v>
      </c>
    </row>
    <row r="489" spans="1:16">
      <c r="A489" t="s">
        <v>2882</v>
      </c>
      <c r="B489" t="str">
        <f>CONCATENATE(SISTEMAS!A489)</f>
        <v>SISTEMAS</v>
      </c>
      <c r="C489" t="s">
        <v>3430</v>
      </c>
      <c r="D489" t="s">
        <v>3467</v>
      </c>
      <c r="E489" t="s">
        <v>3468</v>
      </c>
      <c r="F489" t="s">
        <v>17</v>
      </c>
      <c r="G489" t="s">
        <v>3469</v>
      </c>
      <c r="H489" t="s">
        <v>2882</v>
      </c>
      <c r="I489" t="s">
        <v>72</v>
      </c>
      <c r="J489" t="s">
        <v>2880</v>
      </c>
      <c r="K489" t="s">
        <v>2881</v>
      </c>
      <c r="P489" t="str">
        <f t="shared" si="1"/>
        <v>('SISTEMAS','Herramienta.Cxp','Herramienta.Cxp|PagarEnLote','Herramientas|Cuentas por Pagar|Pagar En Lote','Formas','CxpPagarEnLote.frm','SISTEMAS','SIN USO','MAVI00002','ADMIN_MAVI','',''),</v>
      </c>
    </row>
    <row r="490" spans="2:11">
      <c r="B490" t="str">
        <f>CONCATENATE(SISTEMAS!A490)</f>
        <v/>
      </c>
      <c r="C490" t="s">
        <v>3470</v>
      </c>
      <c r="D490" t="s">
        <v>3471</v>
      </c>
      <c r="E490" t="s">
        <v>3472</v>
      </c>
      <c r="F490" t="s">
        <v>17</v>
      </c>
      <c r="G490" t="s">
        <v>3473</v>
      </c>
      <c r="H490" t="s">
        <v>2882</v>
      </c>
      <c r="I490" t="s">
        <v>72</v>
      </c>
      <c r="J490" t="s">
        <v>2880</v>
      </c>
      <c r="K490" t="s">
        <v>2881</v>
      </c>
    </row>
    <row r="491" spans="2:11">
      <c r="B491" t="str">
        <f>CONCATENATE(SISTEMAS!A491)</f>
        <v/>
      </c>
      <c r="C491" t="s">
        <v>3470</v>
      </c>
      <c r="D491" t="s">
        <v>3474</v>
      </c>
      <c r="E491" t="s">
        <v>3475</v>
      </c>
      <c r="F491" t="s">
        <v>17</v>
      </c>
      <c r="G491" t="s">
        <v>3476</v>
      </c>
      <c r="H491" t="s">
        <v>2882</v>
      </c>
      <c r="I491" t="s">
        <v>72</v>
      </c>
      <c r="J491" t="s">
        <v>2880</v>
      </c>
      <c r="K491" t="s">
        <v>2881</v>
      </c>
    </row>
    <row r="492" spans="2:9">
      <c r="B492" t="str">
        <f>CONCATENATE(SISTEMAS!A492,CONTABILIDAD!A108)</f>
        <v>CONTABILIDAD</v>
      </c>
      <c r="C492" t="s">
        <v>2094</v>
      </c>
      <c r="D492" t="s">
        <v>2146</v>
      </c>
      <c r="E492" t="s">
        <v>2147</v>
      </c>
      <c r="F492" t="s">
        <v>17</v>
      </c>
      <c r="G492" t="s">
        <v>2148</v>
      </c>
      <c r="H492" t="s">
        <v>1969</v>
      </c>
      <c r="I492" t="s">
        <v>72</v>
      </c>
    </row>
    <row r="493" spans="2:11">
      <c r="B493" t="str">
        <f>CONCATENATE(SISTEMAS!A493)</f>
        <v/>
      </c>
      <c r="C493" t="s">
        <v>3477</v>
      </c>
      <c r="D493" t="s">
        <v>3478</v>
      </c>
      <c r="E493" t="s">
        <v>3479</v>
      </c>
      <c r="F493" t="s">
        <v>17</v>
      </c>
      <c r="G493" t="s">
        <v>277</v>
      </c>
      <c r="H493" t="s">
        <v>2882</v>
      </c>
      <c r="I493" t="s">
        <v>72</v>
      </c>
      <c r="J493" t="s">
        <v>2880</v>
      </c>
      <c r="K493" t="s">
        <v>2881</v>
      </c>
    </row>
    <row r="494" spans="2:11">
      <c r="B494" t="str">
        <f>CONCATENATE(SISTEMAS!A494)</f>
        <v/>
      </c>
      <c r="C494" t="s">
        <v>3477</v>
      </c>
      <c r="D494" t="s">
        <v>3480</v>
      </c>
      <c r="E494" t="s">
        <v>3481</v>
      </c>
      <c r="F494" t="s">
        <v>17</v>
      </c>
      <c r="G494" t="s">
        <v>280</v>
      </c>
      <c r="H494" t="s">
        <v>2882</v>
      </c>
      <c r="I494" t="s">
        <v>72</v>
      </c>
      <c r="J494" t="s">
        <v>2880</v>
      </c>
      <c r="K494" t="s">
        <v>2881</v>
      </c>
    </row>
    <row r="495" spans="2:11">
      <c r="B495" t="str">
        <f>CONCATENATE(SISTEMAS!A495)</f>
        <v/>
      </c>
      <c r="C495" t="s">
        <v>3477</v>
      </c>
      <c r="D495" t="s">
        <v>3482</v>
      </c>
      <c r="E495" t="s">
        <v>3483</v>
      </c>
      <c r="F495" t="s">
        <v>17</v>
      </c>
      <c r="G495" t="s">
        <v>283</v>
      </c>
      <c r="H495" t="s">
        <v>2882</v>
      </c>
      <c r="I495" t="s">
        <v>72</v>
      </c>
      <c r="J495" t="s">
        <v>2880</v>
      </c>
      <c r="K495" t="s">
        <v>2881</v>
      </c>
    </row>
    <row r="496" spans="2:11">
      <c r="B496" t="str">
        <f>CONCATENATE(SISTEMAS!A496)</f>
        <v/>
      </c>
      <c r="C496" t="s">
        <v>3477</v>
      </c>
      <c r="D496" t="s">
        <v>3484</v>
      </c>
      <c r="E496" t="s">
        <v>3485</v>
      </c>
      <c r="F496" t="s">
        <v>17</v>
      </c>
      <c r="G496" t="s">
        <v>286</v>
      </c>
      <c r="H496" t="s">
        <v>2882</v>
      </c>
      <c r="I496" t="s">
        <v>72</v>
      </c>
      <c r="J496" t="s">
        <v>2880</v>
      </c>
      <c r="K496" t="s">
        <v>2881</v>
      </c>
    </row>
    <row r="497" spans="2:11">
      <c r="B497" t="str">
        <f>CONCATENATE(SISTEMAS!A497)</f>
        <v/>
      </c>
      <c r="C497" t="s">
        <v>3477</v>
      </c>
      <c r="D497" t="s">
        <v>3486</v>
      </c>
      <c r="E497" t="s">
        <v>3487</v>
      </c>
      <c r="F497" t="s">
        <v>17</v>
      </c>
      <c r="G497" t="s">
        <v>289</v>
      </c>
      <c r="H497" t="s">
        <v>2882</v>
      </c>
      <c r="I497" t="s">
        <v>72</v>
      </c>
      <c r="J497" t="s">
        <v>2880</v>
      </c>
      <c r="K497" t="s">
        <v>2881</v>
      </c>
    </row>
    <row r="498" spans="2:11">
      <c r="B498" t="str">
        <f>CONCATENATE(SISTEMAS!A498)</f>
        <v/>
      </c>
      <c r="C498" t="s">
        <v>3488</v>
      </c>
      <c r="D498" t="s">
        <v>3489</v>
      </c>
      <c r="E498" t="s">
        <v>3490</v>
      </c>
      <c r="F498" t="s">
        <v>17</v>
      </c>
      <c r="G498" t="s">
        <v>3491</v>
      </c>
      <c r="H498" t="s">
        <v>2882</v>
      </c>
      <c r="I498" t="s">
        <v>72</v>
      </c>
      <c r="J498" t="s">
        <v>2880</v>
      </c>
      <c r="K498" t="s">
        <v>2881</v>
      </c>
    </row>
    <row r="499" spans="2:11">
      <c r="B499" t="str">
        <f>CONCATENATE(SISTEMAS!A499)</f>
        <v/>
      </c>
      <c r="C499" t="s">
        <v>3488</v>
      </c>
      <c r="D499" t="s">
        <v>3492</v>
      </c>
      <c r="E499" t="s">
        <v>3493</v>
      </c>
      <c r="F499" t="s">
        <v>17</v>
      </c>
      <c r="G499" t="s">
        <v>3494</v>
      </c>
      <c r="H499" t="s">
        <v>2882</v>
      </c>
      <c r="I499" t="s">
        <v>72</v>
      </c>
      <c r="J499" t="s">
        <v>2880</v>
      </c>
      <c r="K499" t="s">
        <v>2881</v>
      </c>
    </row>
    <row r="500" spans="2:11">
      <c r="B500" t="str">
        <f>CONCATENATE(SISTEMAS!A500)</f>
        <v/>
      </c>
      <c r="C500" t="s">
        <v>3488</v>
      </c>
      <c r="D500" t="s">
        <v>3495</v>
      </c>
      <c r="E500" t="s">
        <v>3496</v>
      </c>
      <c r="F500" t="s">
        <v>17</v>
      </c>
      <c r="G500" t="s">
        <v>1075</v>
      </c>
      <c r="H500" t="s">
        <v>2882</v>
      </c>
      <c r="I500" t="s">
        <v>72</v>
      </c>
      <c r="J500" t="s">
        <v>2880</v>
      </c>
      <c r="K500" t="s">
        <v>2881</v>
      </c>
    </row>
    <row r="501" spans="2:11">
      <c r="B501" t="str">
        <f>CONCATENATE(SISTEMAS!A501)</f>
        <v/>
      </c>
      <c r="C501" t="s">
        <v>3488</v>
      </c>
      <c r="D501" t="s">
        <v>3497</v>
      </c>
      <c r="E501" t="s">
        <v>3498</v>
      </c>
      <c r="F501" t="s">
        <v>17</v>
      </c>
      <c r="G501" t="s">
        <v>3499</v>
      </c>
      <c r="H501" t="s">
        <v>2882</v>
      </c>
      <c r="I501" t="s">
        <v>72</v>
      </c>
      <c r="J501" t="s">
        <v>2880</v>
      </c>
      <c r="K501" t="s">
        <v>2881</v>
      </c>
    </row>
    <row r="502" spans="2:11">
      <c r="B502" t="str">
        <f>CONCATENATE(SISTEMAS!A502)</f>
        <v/>
      </c>
      <c r="C502" t="s">
        <v>3488</v>
      </c>
      <c r="D502" t="s">
        <v>3500</v>
      </c>
      <c r="E502" t="s">
        <v>3501</v>
      </c>
      <c r="F502" t="s">
        <v>17</v>
      </c>
      <c r="G502" t="s">
        <v>3502</v>
      </c>
      <c r="H502" t="s">
        <v>2882</v>
      </c>
      <c r="I502" t="s">
        <v>72</v>
      </c>
      <c r="J502" t="s">
        <v>2880</v>
      </c>
      <c r="K502" t="s">
        <v>2881</v>
      </c>
    </row>
    <row r="503" spans="2:11">
      <c r="B503" t="str">
        <f>CONCATENATE(SISTEMAS!A503)</f>
        <v/>
      </c>
      <c r="C503" t="s">
        <v>3488</v>
      </c>
      <c r="D503" t="s">
        <v>3503</v>
      </c>
      <c r="E503" t="s">
        <v>3504</v>
      </c>
      <c r="F503" t="s">
        <v>17</v>
      </c>
      <c r="G503" t="s">
        <v>3505</v>
      </c>
      <c r="H503" t="s">
        <v>2882</v>
      </c>
      <c r="I503" t="s">
        <v>72</v>
      </c>
      <c r="J503" t="s">
        <v>2880</v>
      </c>
      <c r="K503" t="s">
        <v>2881</v>
      </c>
    </row>
    <row r="504" spans="2:11">
      <c r="B504" t="str">
        <f>CONCATENATE(SISTEMAS!A504)</f>
        <v/>
      </c>
      <c r="C504" t="s">
        <v>3488</v>
      </c>
      <c r="D504" t="s">
        <v>3506</v>
      </c>
      <c r="E504" t="s">
        <v>3507</v>
      </c>
      <c r="F504" t="s">
        <v>17</v>
      </c>
      <c r="G504" t="s">
        <v>3508</v>
      </c>
      <c r="H504" t="s">
        <v>2882</v>
      </c>
      <c r="I504" t="s">
        <v>72</v>
      </c>
      <c r="J504" t="s">
        <v>2880</v>
      </c>
      <c r="K504" t="s">
        <v>2881</v>
      </c>
    </row>
    <row r="505" spans="2:11">
      <c r="B505" t="str">
        <f>CONCATENATE(SISTEMAS!A505)</f>
        <v/>
      </c>
      <c r="C505" t="s">
        <v>3488</v>
      </c>
      <c r="D505" t="s">
        <v>3509</v>
      </c>
      <c r="E505" t="s">
        <v>3510</v>
      </c>
      <c r="F505" t="s">
        <v>17</v>
      </c>
      <c r="G505" t="s">
        <v>3511</v>
      </c>
      <c r="H505" t="s">
        <v>2882</v>
      </c>
      <c r="I505" t="s">
        <v>72</v>
      </c>
      <c r="J505" t="s">
        <v>2880</v>
      </c>
      <c r="K505" t="s">
        <v>2881</v>
      </c>
    </row>
    <row r="506" spans="2:11">
      <c r="B506" t="str">
        <f>CONCATENATE(SISTEMAS!A506)</f>
        <v/>
      </c>
      <c r="C506" t="s">
        <v>3488</v>
      </c>
      <c r="D506" t="s">
        <v>3512</v>
      </c>
      <c r="E506" t="s">
        <v>3513</v>
      </c>
      <c r="F506" t="s">
        <v>17</v>
      </c>
      <c r="G506" t="s">
        <v>3514</v>
      </c>
      <c r="H506" t="s">
        <v>2882</v>
      </c>
      <c r="I506" t="s">
        <v>72</v>
      </c>
      <c r="J506" t="s">
        <v>2880</v>
      </c>
      <c r="K506" t="s">
        <v>2881</v>
      </c>
    </row>
    <row r="507" spans="2:11">
      <c r="B507" t="str">
        <f>CONCATENATE(SISTEMAS!A507)</f>
        <v/>
      </c>
      <c r="C507" t="s">
        <v>3488</v>
      </c>
      <c r="D507" t="s">
        <v>3515</v>
      </c>
      <c r="E507" t="s">
        <v>3516</v>
      </c>
      <c r="F507" t="s">
        <v>17</v>
      </c>
      <c r="G507" t="s">
        <v>3517</v>
      </c>
      <c r="H507" t="s">
        <v>2882</v>
      </c>
      <c r="I507" t="s">
        <v>72</v>
      </c>
      <c r="J507" t="s">
        <v>2880</v>
      </c>
      <c r="K507" t="s">
        <v>2881</v>
      </c>
    </row>
    <row r="508" spans="2:11">
      <c r="B508" t="str">
        <f>CONCATENATE(SISTEMAS!A508)</f>
        <v/>
      </c>
      <c r="C508" t="s">
        <v>3488</v>
      </c>
      <c r="D508" t="s">
        <v>3518</v>
      </c>
      <c r="E508" t="s">
        <v>3519</v>
      </c>
      <c r="F508" t="s">
        <v>17</v>
      </c>
      <c r="G508" t="s">
        <v>3520</v>
      </c>
      <c r="H508" t="s">
        <v>2882</v>
      </c>
      <c r="I508" t="s">
        <v>72</v>
      </c>
      <c r="J508" t="s">
        <v>2880</v>
      </c>
      <c r="K508" t="s">
        <v>2881</v>
      </c>
    </row>
    <row r="509" spans="2:11">
      <c r="B509" t="str">
        <f>CONCATENATE(SISTEMAS!A509)</f>
        <v/>
      </c>
      <c r="C509" t="s">
        <v>3488</v>
      </c>
      <c r="D509" t="s">
        <v>3521</v>
      </c>
      <c r="E509" t="s">
        <v>3522</v>
      </c>
      <c r="F509" t="s">
        <v>17</v>
      </c>
      <c r="G509" t="s">
        <v>3523</v>
      </c>
      <c r="H509" t="s">
        <v>2882</v>
      </c>
      <c r="I509" t="s">
        <v>72</v>
      </c>
      <c r="J509" t="s">
        <v>2880</v>
      </c>
      <c r="K509" t="s">
        <v>2881</v>
      </c>
    </row>
    <row r="510" spans="2:11">
      <c r="B510" t="str">
        <f>CONCATENATE(SISTEMAS!A510)</f>
        <v/>
      </c>
      <c r="C510" t="s">
        <v>3488</v>
      </c>
      <c r="D510" t="s">
        <v>3524</v>
      </c>
      <c r="E510" t="s">
        <v>3525</v>
      </c>
      <c r="F510" t="s">
        <v>17</v>
      </c>
      <c r="G510" t="s">
        <v>3526</v>
      </c>
      <c r="H510" t="s">
        <v>2882</v>
      </c>
      <c r="I510" t="s">
        <v>72</v>
      </c>
      <c r="J510" t="s">
        <v>2880</v>
      </c>
      <c r="K510" t="s">
        <v>2881</v>
      </c>
    </row>
    <row r="511" spans="2:9">
      <c r="B511" t="str">
        <f>CONCATENATE(SISTEMAS!A511,CONTABILIDAD!A107)</f>
        <v>CONTABILIDAD</v>
      </c>
      <c r="C511" t="s">
        <v>2090</v>
      </c>
      <c r="D511" t="s">
        <v>2143</v>
      </c>
      <c r="E511" t="s">
        <v>2144</v>
      </c>
      <c r="F511" t="s">
        <v>17</v>
      </c>
      <c r="G511" t="s">
        <v>2145</v>
      </c>
      <c r="H511" t="s">
        <v>1969</v>
      </c>
      <c r="I511" t="s">
        <v>72</v>
      </c>
    </row>
    <row r="512" spans="2:11">
      <c r="B512" t="str">
        <f>CONCATENATE(SISTEMAS!A512)</f>
        <v/>
      </c>
      <c r="C512" t="s">
        <v>3527</v>
      </c>
      <c r="D512" t="s">
        <v>3528</v>
      </c>
      <c r="E512" t="s">
        <v>3529</v>
      </c>
      <c r="F512" t="s">
        <v>17</v>
      </c>
      <c r="G512" t="s">
        <v>3530</v>
      </c>
      <c r="H512" t="s">
        <v>2882</v>
      </c>
      <c r="I512" t="s">
        <v>72</v>
      </c>
      <c r="J512" t="s">
        <v>2880</v>
      </c>
      <c r="K512" t="s">
        <v>2881</v>
      </c>
    </row>
    <row r="513" spans="2:11">
      <c r="B513" t="str">
        <f>CONCATENATE(SISTEMAS!A513)</f>
        <v/>
      </c>
      <c r="C513" t="s">
        <v>3527</v>
      </c>
      <c r="D513" t="s">
        <v>3531</v>
      </c>
      <c r="E513" t="s">
        <v>3532</v>
      </c>
      <c r="F513" t="s">
        <v>17</v>
      </c>
      <c r="G513" t="s">
        <v>3533</v>
      </c>
      <c r="H513" t="s">
        <v>2882</v>
      </c>
      <c r="I513" t="s">
        <v>72</v>
      </c>
      <c r="J513" t="s">
        <v>2880</v>
      </c>
      <c r="K513" t="s">
        <v>2881</v>
      </c>
    </row>
    <row r="514" spans="2:11">
      <c r="B514" t="str">
        <f>CONCATENATE(SISTEMAS!A514)</f>
        <v/>
      </c>
      <c r="C514" t="s">
        <v>3527</v>
      </c>
      <c r="D514" t="s">
        <v>3534</v>
      </c>
      <c r="E514" t="s">
        <v>3535</v>
      </c>
      <c r="F514" t="s">
        <v>17</v>
      </c>
      <c r="G514" t="s">
        <v>3536</v>
      </c>
      <c r="H514" t="s">
        <v>2882</v>
      </c>
      <c r="I514" t="s">
        <v>72</v>
      </c>
      <c r="J514" t="s">
        <v>2880</v>
      </c>
      <c r="K514" t="s">
        <v>2881</v>
      </c>
    </row>
    <row r="515" spans="2:11">
      <c r="B515" t="str">
        <f>CONCATENATE(SISTEMAS!A515)</f>
        <v/>
      </c>
      <c r="C515" t="s">
        <v>3527</v>
      </c>
      <c r="D515" t="s">
        <v>3537</v>
      </c>
      <c r="E515" t="s">
        <v>3538</v>
      </c>
      <c r="F515" t="s">
        <v>17</v>
      </c>
      <c r="G515" t="s">
        <v>3539</v>
      </c>
      <c r="H515" t="s">
        <v>2882</v>
      </c>
      <c r="I515" t="s">
        <v>72</v>
      </c>
      <c r="J515" t="s">
        <v>2880</v>
      </c>
      <c r="K515" t="s">
        <v>2881</v>
      </c>
    </row>
    <row r="516" spans="2:11">
      <c r="B516" t="str">
        <f>CONCATENATE(SISTEMAS!A516)</f>
        <v/>
      </c>
      <c r="C516" t="s">
        <v>3527</v>
      </c>
      <c r="D516" t="s">
        <v>3540</v>
      </c>
      <c r="E516" t="s">
        <v>3541</v>
      </c>
      <c r="F516" t="s">
        <v>17</v>
      </c>
      <c r="G516" t="s">
        <v>3542</v>
      </c>
      <c r="H516" t="s">
        <v>2882</v>
      </c>
      <c r="I516" t="s">
        <v>72</v>
      </c>
      <c r="J516" t="s">
        <v>2880</v>
      </c>
      <c r="K516" t="s">
        <v>2881</v>
      </c>
    </row>
    <row r="517" spans="2:11">
      <c r="B517" t="str">
        <f>CONCATENATE(SISTEMAS!A517)</f>
        <v/>
      </c>
      <c r="C517" t="s">
        <v>3527</v>
      </c>
      <c r="D517" t="s">
        <v>3543</v>
      </c>
      <c r="E517" t="s">
        <v>3544</v>
      </c>
      <c r="F517" t="s">
        <v>17</v>
      </c>
      <c r="G517" t="s">
        <v>3545</v>
      </c>
      <c r="H517" t="s">
        <v>2882</v>
      </c>
      <c r="I517" t="s">
        <v>72</v>
      </c>
      <c r="J517" t="s">
        <v>2880</v>
      </c>
      <c r="K517" t="s">
        <v>2881</v>
      </c>
    </row>
    <row r="518" spans="2:11">
      <c r="B518" t="str">
        <f>CONCATENATE(SISTEMAS!A518)</f>
        <v/>
      </c>
      <c r="C518" t="s">
        <v>3527</v>
      </c>
      <c r="D518" t="s">
        <v>3546</v>
      </c>
      <c r="E518" t="s">
        <v>3547</v>
      </c>
      <c r="F518" t="s">
        <v>17</v>
      </c>
      <c r="G518" t="s">
        <v>3548</v>
      </c>
      <c r="H518" t="s">
        <v>2882</v>
      </c>
      <c r="I518" t="s">
        <v>72</v>
      </c>
      <c r="J518" t="s">
        <v>2880</v>
      </c>
      <c r="K518" t="s">
        <v>2881</v>
      </c>
    </row>
    <row r="519" spans="2:11">
      <c r="B519" t="str">
        <f>CONCATENATE(SISTEMAS!A519)</f>
        <v/>
      </c>
      <c r="C519" t="s">
        <v>3527</v>
      </c>
      <c r="D519" t="s">
        <v>3549</v>
      </c>
      <c r="E519" t="s">
        <v>3550</v>
      </c>
      <c r="F519" t="s">
        <v>85</v>
      </c>
      <c r="G519" t="s">
        <v>3551</v>
      </c>
      <c r="H519" t="s">
        <v>2882</v>
      </c>
      <c r="I519" t="s">
        <v>72</v>
      </c>
      <c r="J519" t="s">
        <v>2880</v>
      </c>
      <c r="K519" t="s">
        <v>2881</v>
      </c>
    </row>
    <row r="520" spans="2:8">
      <c r="B520" t="str">
        <f>CONCATENATE(SISTEMAS!A520,CONTABILIDAD!A106)</f>
        <v>CONTABILIDAD</v>
      </c>
      <c r="C520" t="s">
        <v>2090</v>
      </c>
      <c r="D520" t="s">
        <v>2140</v>
      </c>
      <c r="E520" t="s">
        <v>2141</v>
      </c>
      <c r="F520" t="s">
        <v>17</v>
      </c>
      <c r="G520" t="s">
        <v>2142</v>
      </c>
      <c r="H520" t="s">
        <v>1969</v>
      </c>
    </row>
    <row r="521" spans="2:8">
      <c r="B521" t="str">
        <f>CONCATENATE(SISTEMAS!A521,CONTABILIDAD!A105)</f>
        <v>CONTABILIDAD</v>
      </c>
      <c r="C521" t="s">
        <v>2090</v>
      </c>
      <c r="D521" t="s">
        <v>2137</v>
      </c>
      <c r="E521" t="s">
        <v>2138</v>
      </c>
      <c r="F521" t="s">
        <v>17</v>
      </c>
      <c r="G521" t="s">
        <v>2139</v>
      </c>
      <c r="H521" t="s">
        <v>1969</v>
      </c>
    </row>
    <row r="522" spans="2:8">
      <c r="B522" t="str">
        <f>CONCATENATE(SISTEMAS!A522,CONTABILIDAD!A104)</f>
        <v>CONTABILIDAD</v>
      </c>
      <c r="C522" t="s">
        <v>2090</v>
      </c>
      <c r="D522" t="s">
        <v>2134</v>
      </c>
      <c r="E522" t="s">
        <v>2135</v>
      </c>
      <c r="F522" t="s">
        <v>17</v>
      </c>
      <c r="G522" t="s">
        <v>2136</v>
      </c>
      <c r="H522" t="s">
        <v>1969</v>
      </c>
    </row>
    <row r="523" spans="2:8">
      <c r="B523" t="str">
        <f>CONCATENATE(SISTEMAS!A523,CONTABILIDAD!A103)</f>
        <v>CONTABILIDAD</v>
      </c>
      <c r="C523" t="s">
        <v>2090</v>
      </c>
      <c r="D523" t="s">
        <v>2131</v>
      </c>
      <c r="E523" t="s">
        <v>2132</v>
      </c>
      <c r="F523" t="s">
        <v>17</v>
      </c>
      <c r="G523" t="s">
        <v>2133</v>
      </c>
      <c r="H523" t="s">
        <v>1969</v>
      </c>
    </row>
    <row r="524" spans="2:8">
      <c r="B524" t="str">
        <f>CONCATENATE(SISTEMAS!A524,CONTABILIDAD!A102)</f>
        <v>CONTABILIDAD</v>
      </c>
      <c r="C524" t="s">
        <v>2090</v>
      </c>
      <c r="D524" t="s">
        <v>2128</v>
      </c>
      <c r="E524" t="s">
        <v>2129</v>
      </c>
      <c r="F524" t="s">
        <v>17</v>
      </c>
      <c r="G524" t="s">
        <v>2130</v>
      </c>
      <c r="H524" t="s">
        <v>1969</v>
      </c>
    </row>
    <row r="525" spans="2:8">
      <c r="B525" t="str">
        <f>CONCATENATE(SISTEMAS!A525,CONTABILIDAD!A101)</f>
        <v>CONTABILIDAD</v>
      </c>
      <c r="C525" t="s">
        <v>2090</v>
      </c>
      <c r="D525" t="s">
        <v>2125</v>
      </c>
      <c r="E525" t="s">
        <v>2126</v>
      </c>
      <c r="F525" t="s">
        <v>17</v>
      </c>
      <c r="G525" t="s">
        <v>2127</v>
      </c>
      <c r="H525" t="s">
        <v>1969</v>
      </c>
    </row>
    <row r="526" spans="2:8">
      <c r="B526" t="str">
        <f>CONCATENATE(SISTEMAS!A526,CONTABILIDAD!A100)</f>
        <v>CONTABILIDAD</v>
      </c>
      <c r="C526" t="s">
        <v>2090</v>
      </c>
      <c r="D526" t="s">
        <v>2122</v>
      </c>
      <c r="E526" t="s">
        <v>2123</v>
      </c>
      <c r="F526" t="s">
        <v>17</v>
      </c>
      <c r="G526" t="s">
        <v>2124</v>
      </c>
      <c r="H526" t="s">
        <v>1969</v>
      </c>
    </row>
    <row r="527" spans="2:8">
      <c r="B527" t="str">
        <f>CONCATENATE(SISTEMAS!A527,CONTABILIDAD!A99)</f>
        <v>CONTABILIDAD</v>
      </c>
      <c r="C527" t="s">
        <v>2090</v>
      </c>
      <c r="D527" t="s">
        <v>2119</v>
      </c>
      <c r="E527" t="s">
        <v>2120</v>
      </c>
      <c r="F527" t="s">
        <v>17</v>
      </c>
      <c r="G527" t="s">
        <v>2121</v>
      </c>
      <c r="H527" t="s">
        <v>1969</v>
      </c>
    </row>
    <row r="528" spans="2:8">
      <c r="B528" t="str">
        <f>CONCATENATE(SISTEMAS!A528,CONTABILIDAD!A98)</f>
        <v>CONTABILIDAD</v>
      </c>
      <c r="C528" t="s">
        <v>2090</v>
      </c>
      <c r="D528" t="s">
        <v>2116</v>
      </c>
      <c r="E528" t="s">
        <v>2117</v>
      </c>
      <c r="F528" t="s">
        <v>17</v>
      </c>
      <c r="G528" t="s">
        <v>2118</v>
      </c>
      <c r="H528" t="s">
        <v>1969</v>
      </c>
    </row>
    <row r="529" spans="2:8">
      <c r="B529" t="str">
        <f>CONCATENATE(SISTEMAS!A529,CONTABILIDAD!A97)</f>
        <v>CONTABILIDAD</v>
      </c>
      <c r="C529" t="s">
        <v>2090</v>
      </c>
      <c r="D529" t="s">
        <v>2113</v>
      </c>
      <c r="E529" t="s">
        <v>2114</v>
      </c>
      <c r="F529" t="s">
        <v>17</v>
      </c>
      <c r="G529" t="s">
        <v>2115</v>
      </c>
      <c r="H529" t="s">
        <v>1969</v>
      </c>
    </row>
    <row r="530" spans="2:8">
      <c r="B530" t="str">
        <f>CONCATENATE(SISTEMAS!A530,CONTABILIDAD!A96)</f>
        <v>CONTABILIDAD</v>
      </c>
      <c r="C530" t="s">
        <v>2090</v>
      </c>
      <c r="D530" t="s">
        <v>2110</v>
      </c>
      <c r="E530" t="s">
        <v>2111</v>
      </c>
      <c r="F530" t="s">
        <v>17</v>
      </c>
      <c r="G530" t="s">
        <v>2112</v>
      </c>
      <c r="H530" t="s">
        <v>1969</v>
      </c>
    </row>
    <row r="531" spans="2:8">
      <c r="B531" t="str">
        <f>CONCATENATE(SISTEMAS!A531,CONTABILIDAD!A95)</f>
        <v>CONTABILIDAD</v>
      </c>
      <c r="C531" t="s">
        <v>2090</v>
      </c>
      <c r="D531" t="s">
        <v>2107</v>
      </c>
      <c r="E531" t="s">
        <v>2108</v>
      </c>
      <c r="F531" t="s">
        <v>17</v>
      </c>
      <c r="G531" t="s">
        <v>2109</v>
      </c>
      <c r="H531" t="s">
        <v>1969</v>
      </c>
    </row>
    <row r="532" spans="2:9">
      <c r="B532" t="str">
        <f>CONCATENATE(SISTEMAS!A532,CONTABILIDAD!A94)</f>
        <v>CONTABILIDAD</v>
      </c>
      <c r="C532" t="s">
        <v>2090</v>
      </c>
      <c r="D532" t="s">
        <v>2104</v>
      </c>
      <c r="E532" t="s">
        <v>2105</v>
      </c>
      <c r="F532" t="s">
        <v>17</v>
      </c>
      <c r="G532" t="s">
        <v>2106</v>
      </c>
      <c r="H532" t="s">
        <v>1969</v>
      </c>
      <c r="I532" t="s">
        <v>72</v>
      </c>
    </row>
    <row r="533" spans="1:16">
      <c r="A533" t="s">
        <v>2882</v>
      </c>
      <c r="B533" t="str">
        <f>CONCATENATE(SISTEMAS!A533,CREDITO!A49)</f>
        <v>SISTEMAS</v>
      </c>
      <c r="C533" t="s">
        <v>1048</v>
      </c>
      <c r="D533" t="s">
        <v>1076</v>
      </c>
      <c r="E533" t="s">
        <v>1077</v>
      </c>
      <c r="F533" t="s">
        <v>17</v>
      </c>
      <c r="G533" t="s">
        <v>1078</v>
      </c>
      <c r="H533" t="s">
        <v>987</v>
      </c>
      <c r="I533" t="s">
        <v>54</v>
      </c>
      <c r="J533" t="s">
        <v>2880</v>
      </c>
      <c r="K533" t="s">
        <v>2881</v>
      </c>
      <c r="O533" t="str">
        <f>CONCATENATE("Acceso: ",D533,"~Menu: ",E533,"~Perfil: ",K533,"~Usuario: ",J533,"~ClaveAccion: ",G533,"~TipoAccion: ",F533,"~Riesgo: ",I533)</f>
        <v>Acceso: Config.Ventas|VentaRestringida~Menu: Configurar|Ventas|Venta Restringida (Fechas/Horas)~Perfil: ADMIN_MAVI~Usuario: MAVI00002~ClaveAccion: VentaRestringida.frm~TipoAccion: Formas~Riesgo: NULO</v>
      </c>
      <c r="P533" t="str">
        <f t="shared" ref="P533:P539" si="2">CONCATENATE("('",B533,"','",C533,"','",D533,"','",E533,"','",F533,"','",G533,"','",H533,"','",I533,"','",J533,"','",K533,"','",L533,"','",M533,"'),")</f>
        <v>('SISTEMAS','Config.Ventas','Config.Ventas|VentaRestringida','Configurar|Ventas|Venta Restringida (Fechas/Horas)','Formas','VentaRestringida.frm','CREDITO, SISTEMAS','NULO','MAVI00002','ADMIN_MAVI','',''),</v>
      </c>
    </row>
    <row r="534" spans="1:16">
      <c r="A534" t="s">
        <v>2882</v>
      </c>
      <c r="B534" t="str">
        <f>CONCATENATE(SISTEMAS!A534,CREDITO!A48)</f>
        <v>SISTEMAS</v>
      </c>
      <c r="C534" t="s">
        <v>1048</v>
      </c>
      <c r="D534" t="s">
        <v>1073</v>
      </c>
      <c r="E534" t="s">
        <v>1074</v>
      </c>
      <c r="F534" t="s">
        <v>17</v>
      </c>
      <c r="G534" t="s">
        <v>1075</v>
      </c>
      <c r="H534" t="s">
        <v>987</v>
      </c>
      <c r="I534" t="s">
        <v>72</v>
      </c>
      <c r="J534" t="s">
        <v>2880</v>
      </c>
      <c r="K534" t="s">
        <v>2881</v>
      </c>
      <c r="P534" t="str">
        <f t="shared" si="2"/>
        <v>('SISTEMAS','Config.Ventas','Config.Ventas|ContratoTipo','Configurar|Ventas|Tipos de Contratos','Formas','ContratoTipo.frm','CREDITO, SISTEMAS','SIN USO','MAVI00002','ADMIN_MAVI','',''),</v>
      </c>
    </row>
    <row r="535" spans="1:16">
      <c r="A535" t="s">
        <v>2882</v>
      </c>
      <c r="B535" t="str">
        <f>CONCATENATE(SISTEMAS!A535,CREDITO!A47)</f>
        <v>SISTEMAS</v>
      </c>
      <c r="C535" t="s">
        <v>1048</v>
      </c>
      <c r="D535" t="s">
        <v>1070</v>
      </c>
      <c r="E535" t="s">
        <v>1071</v>
      </c>
      <c r="F535" t="s">
        <v>17</v>
      </c>
      <c r="G535" t="s">
        <v>1072</v>
      </c>
      <c r="H535" t="s">
        <v>987</v>
      </c>
      <c r="I535" t="s">
        <v>54</v>
      </c>
      <c r="J535" t="s">
        <v>2880</v>
      </c>
      <c r="K535" t="s">
        <v>2881</v>
      </c>
      <c r="O535" t="str">
        <f>CONCATENATE("Acceso: ",D535,"~Menu: ",E535,"~Perfil: ",K535,"~Usuario: ",J535,"~ClaveAccion: ",G535,"~TipoAccion: ",F535,"~Riesgo: ",I535)</f>
        <v>Acceso: Config.Ventas|CfgAnexarMov~Menu: Configurar|Ventas|Anexar Movimientos~Perfil: ADMIN_MAVI~Usuario: MAVI00002~ClaveAccion: CfgAnexarMov.frm~TipoAccion: Formas~Riesgo: NULO</v>
      </c>
      <c r="P535" t="str">
        <f t="shared" si="2"/>
        <v>('SISTEMAS','Config.Ventas','Config.Ventas|CfgAnexarMov','Configurar|Ventas|Anexar Movimientos','Formas','CfgAnexarMov.frm','CREDITO, SISTEMAS','NULO','MAVI00002','ADMIN_MAVI','',''),</v>
      </c>
    </row>
    <row r="536" spans="1:16">
      <c r="A536" t="s">
        <v>2882</v>
      </c>
      <c r="B536" t="str">
        <f>CONCATENATE(SISTEMAS!A536,CREDITO!A46)</f>
        <v>SISTEMAS</v>
      </c>
      <c r="C536" t="s">
        <v>1048</v>
      </c>
      <c r="D536" t="s">
        <v>1067</v>
      </c>
      <c r="E536" t="s">
        <v>1068</v>
      </c>
      <c r="F536" t="s">
        <v>17</v>
      </c>
      <c r="G536" t="s">
        <v>1069</v>
      </c>
      <c r="H536" t="s">
        <v>987</v>
      </c>
      <c r="I536" t="s">
        <v>72</v>
      </c>
      <c r="J536" t="s">
        <v>2880</v>
      </c>
      <c r="K536" t="s">
        <v>2881</v>
      </c>
      <c r="P536" t="str">
        <f t="shared" si="2"/>
        <v>('SISTEMAS','Config.Ventas','Config.Ventas|Comentario','Configurar|Ventas|Comentarios','Formas','Comentario.frm','CREDITO, SISTEMAS','SIN USO','MAVI00002','ADMIN_MAVI','',''),</v>
      </c>
    </row>
    <row r="537" spans="1:16">
      <c r="A537" t="s">
        <v>2882</v>
      </c>
      <c r="B537" t="str">
        <f>CONCATENATE(SISTEMAS!A537,CREDITO!A45)</f>
        <v>SISTEMAS</v>
      </c>
      <c r="C537" t="s">
        <v>1048</v>
      </c>
      <c r="D537" t="s">
        <v>1064</v>
      </c>
      <c r="E537" t="s">
        <v>1065</v>
      </c>
      <c r="F537" t="s">
        <v>17</v>
      </c>
      <c r="G537" t="s">
        <v>1066</v>
      </c>
      <c r="H537" t="s">
        <v>987</v>
      </c>
      <c r="I537" t="s">
        <v>54</v>
      </c>
      <c r="J537" t="s">
        <v>2880</v>
      </c>
      <c r="K537" t="s">
        <v>2881</v>
      </c>
      <c r="O537" t="str">
        <f>CONCATENATE("Acceso: ",D537,"~Menu: ",E537,"~Perfil: ",K537,"~Usuario: ",J537,"~ClaveAccion: ",G537,"~TipoAccion: ",F537,"~Riesgo: ",I537)</f>
        <v>Acceso: Config.Ventas|OtrosCargos~Menu: Configurar|Ventas|Otros Cargos (Automáticos)~Perfil: ADMIN_MAVI~Usuario: MAVI00002~ClaveAccion: OtrosCargos.frm~TipoAccion: Formas~Riesgo: NULO</v>
      </c>
      <c r="P537" t="str">
        <f t="shared" si="2"/>
        <v>('SISTEMAS','Config.Ventas','Config.Ventas|OtrosCargos','Configurar|Ventas|Otros Cargos (Automáticos)','Formas','OtrosCargos.frm','CREDITO, SISTEMAS','NULO','MAVI00002','ADMIN_MAVI','',''),</v>
      </c>
    </row>
    <row r="538" spans="1:16">
      <c r="A538" t="s">
        <v>2882</v>
      </c>
      <c r="B538" t="str">
        <f>CONCATENATE(SISTEMAS!A538,CREDITO!A44)</f>
        <v>SISTEMAS</v>
      </c>
      <c r="C538" t="s">
        <v>1048</v>
      </c>
      <c r="D538" t="s">
        <v>1061</v>
      </c>
      <c r="E538" t="s">
        <v>1062</v>
      </c>
      <c r="F538" t="s">
        <v>17</v>
      </c>
      <c r="G538" t="s">
        <v>1063</v>
      </c>
      <c r="H538" t="s">
        <v>987</v>
      </c>
      <c r="I538" t="s">
        <v>72</v>
      </c>
      <c r="J538" t="s">
        <v>2880</v>
      </c>
      <c r="K538" t="s">
        <v>2881</v>
      </c>
      <c r="P538" t="str">
        <f t="shared" si="2"/>
        <v>('SISTEMAS','Config.Ventas','Config.Ventas|Clase','Configurar|Ventas|Clasificaciones','Formas','Clase.frm','CREDITO, SISTEMAS','SIN USO','MAVI00002','ADMIN_MAVI','',''),</v>
      </c>
    </row>
    <row r="539" spans="1:16">
      <c r="A539" t="s">
        <v>2882</v>
      </c>
      <c r="B539" t="str">
        <f>CONCATENATE(SISTEMAS!A539,CREDITO!A43)</f>
        <v>SISTEMAS</v>
      </c>
      <c r="C539" t="s">
        <v>1048</v>
      </c>
      <c r="D539" t="s">
        <v>1058</v>
      </c>
      <c r="E539" t="s">
        <v>1059</v>
      </c>
      <c r="F539" t="s">
        <v>17</v>
      </c>
      <c r="G539" t="s">
        <v>1060</v>
      </c>
      <c r="H539" t="s">
        <v>987</v>
      </c>
      <c r="J539" t="s">
        <v>2880</v>
      </c>
      <c r="K539" t="s">
        <v>2881</v>
      </c>
      <c r="P539" t="str">
        <f t="shared" si="2"/>
        <v>('SISTEMAS','Config.Ventas','Config.Ventas|Descuento','Configurar|Ventas|Descuentos Globales','Formas','Descuento.frm','CREDITO, SISTEMAS','','MAVI00002','ADMIN_MAVI','',''),</v>
      </c>
    </row>
    <row r="540" spans="2:9">
      <c r="B540" t="str">
        <f>CONCATENATE(SISTEMAS!A540,RH!A19)</f>
        <v>RH</v>
      </c>
      <c r="C540" t="s">
        <v>2842</v>
      </c>
      <c r="D540" t="s">
        <v>2842</v>
      </c>
      <c r="E540" t="s">
        <v>2843</v>
      </c>
      <c r="F540" t="s">
        <v>17</v>
      </c>
      <c r="G540" t="s">
        <v>2844</v>
      </c>
      <c r="H540" t="s">
        <v>2830</v>
      </c>
      <c r="I540" t="s">
        <v>72</v>
      </c>
    </row>
    <row r="541" spans="2:15">
      <c r="B541" t="str">
        <f>CONCATENATE(SISTEMAS!A541)</f>
        <v/>
      </c>
      <c r="C541" t="s">
        <v>3552</v>
      </c>
      <c r="D541" t="s">
        <v>3552</v>
      </c>
      <c r="E541" t="s">
        <v>3553</v>
      </c>
      <c r="F541" t="s">
        <v>17</v>
      </c>
      <c r="G541" t="s">
        <v>2033</v>
      </c>
      <c r="H541" t="s">
        <v>2882</v>
      </c>
      <c r="I541" t="s">
        <v>54</v>
      </c>
      <c r="J541" t="s">
        <v>2880</v>
      </c>
      <c r="K541" t="s">
        <v>2881</v>
      </c>
      <c r="O541" t="str">
        <f t="shared" ref="O541:O546" si="3">CONCATENATE("Acceso: ",D541,"~Menu: ",E541,"~Perfil: ",K541,"~Usuario: ",J541,"~ClaveAccion: ",G541,"~TipoAccion: ",F541,"~Riesgo: ",I541)</f>
        <v>Acceso: Exp.CtaContables~Menu: Exploradores|Cuentas Contables~Perfil: ADMIN_MAVI~Usuario: MAVI00002~ClaveAccion: ExplorarCta.frm~TipoAccion: Formas~Riesgo: NULO</v>
      </c>
    </row>
    <row r="542" spans="1:16">
      <c r="A542" t="s">
        <v>2882</v>
      </c>
      <c r="B542" t="str">
        <f>CONCATENATE(SISTEMAS!A542)</f>
        <v>SISTEMAS</v>
      </c>
      <c r="C542" t="s">
        <v>3554</v>
      </c>
      <c r="D542" t="s">
        <v>3554</v>
      </c>
      <c r="E542" t="s">
        <v>3555</v>
      </c>
      <c r="F542" t="s">
        <v>85</v>
      </c>
      <c r="G542" t="s">
        <v>3556</v>
      </c>
      <c r="H542" t="s">
        <v>2882</v>
      </c>
      <c r="I542" t="s">
        <v>54</v>
      </c>
      <c r="J542" t="s">
        <v>2880</v>
      </c>
      <c r="K542" t="s">
        <v>2881</v>
      </c>
      <c r="O542" t="str">
        <f t="shared" si="3"/>
        <v>Acceso: Cta.CentroCostos~Menu: Cuentas|Centros Costos~Perfil: ADMIN_MAVI~Usuario: MAVI00002~ClaveAccion: Si(Config.CentroCostosRamas, Forma(&lt;T&gt;CentroCostosRama&lt;T&gt;), Forma(&lt;T&gt;CentroCostos&lt;T&gt;))~TipoAccion: Expresion~Riesgo: NULO</v>
      </c>
      <c r="P542" t="str">
        <f t="shared" ref="P542:P564" si="4">CONCATENATE("('",B542,"','",C542,"','",D542,"','",E542,"','",F542,"','",G542,"','",H542,"','",I542,"','",J542,"','",K542,"','",L542,"','",M542,"'),")</f>
        <v>('SISTEMAS','Cta.CentroCostos','Cta.CentroCostos','Cuentas|Centros Costos','Expresion','Si(Config.CentroCostosRamas, Forma(&lt;T&gt;CentroCostosRama&lt;T&gt;), Forma(&lt;T&gt;CentroCostos&lt;T&gt;))','SISTEMAS','NULO','MAVI00002','ADMIN_MAVI','',''),</v>
      </c>
    </row>
    <row r="543" spans="1:16">
      <c r="A543" t="s">
        <v>2882</v>
      </c>
      <c r="B543" t="str">
        <f>CONCATENATE(SISTEMAS!A543)</f>
        <v>SISTEMAS</v>
      </c>
      <c r="C543" t="s">
        <v>3557</v>
      </c>
      <c r="D543" t="s">
        <v>3558</v>
      </c>
      <c r="E543" t="s">
        <v>3559</v>
      </c>
      <c r="F543" t="s">
        <v>17</v>
      </c>
      <c r="G543" t="s">
        <v>3560</v>
      </c>
      <c r="H543" t="s">
        <v>2882</v>
      </c>
      <c r="I543" t="s">
        <v>27</v>
      </c>
      <c r="J543" t="s">
        <v>2880</v>
      </c>
      <c r="K543" t="s">
        <v>2881</v>
      </c>
      <c r="O543" t="str">
        <f t="shared" si="3"/>
        <v>Acceso: Config.General|Mon~Menu: Configurar|Generales|Monedas~Perfil: ADMIN_MAVI~Usuario: MAVI00002~ClaveAccion: Mon.frm~TipoAccion: Formas~Riesgo: ALTO</v>
      </c>
      <c r="P543" t="str">
        <f t="shared" si="4"/>
        <v>('SISTEMAS','Config.General','Config.General|Mon','Configurar|Generales|Monedas','Formas','Mon.frm','SISTEMAS','ALTO','MAVI00002','ADMIN_MAVI','',''),</v>
      </c>
    </row>
    <row r="544" spans="1:16">
      <c r="A544" t="s">
        <v>2882</v>
      </c>
      <c r="B544" t="str">
        <f>CONCATENATE(SISTEMAS!A544)</f>
        <v>SISTEMAS</v>
      </c>
      <c r="C544" t="s">
        <v>3557</v>
      </c>
      <c r="D544" t="s">
        <v>3561</v>
      </c>
      <c r="E544" t="s">
        <v>3562</v>
      </c>
      <c r="F544" t="s">
        <v>17</v>
      </c>
      <c r="G544" t="s">
        <v>3563</v>
      </c>
      <c r="H544" t="s">
        <v>2882</v>
      </c>
      <c r="I544" t="s">
        <v>54</v>
      </c>
      <c r="J544" t="s">
        <v>2880</v>
      </c>
      <c r="K544" t="s">
        <v>2881</v>
      </c>
      <c r="O544" t="str">
        <f t="shared" si="3"/>
        <v>Acceso: Config.General|Condicion~Menu: Configurar|Generales|Condiciones Pago~Perfil: ADMIN_MAVI~Usuario: MAVI00002~ClaveAccion: Condicion.frm~TipoAccion: Formas~Riesgo: NULO</v>
      </c>
      <c r="P544" t="str">
        <f t="shared" si="4"/>
        <v>('SISTEMAS','Config.General','Config.General|Condicion','Configurar|Generales|Condiciones Pago','Formas','Condicion.frm','SISTEMAS','NULO','MAVI00002','ADMIN_MAVI','',''),</v>
      </c>
    </row>
    <row r="545" spans="1:16">
      <c r="A545" t="s">
        <v>2882</v>
      </c>
      <c r="B545" t="str">
        <f>CONCATENATE(SISTEMAS!A545)</f>
        <v>SISTEMAS</v>
      </c>
      <c r="C545" t="s">
        <v>3557</v>
      </c>
      <c r="D545" t="s">
        <v>3564</v>
      </c>
      <c r="E545" t="s">
        <v>3565</v>
      </c>
      <c r="F545" t="s">
        <v>17</v>
      </c>
      <c r="G545" t="s">
        <v>3566</v>
      </c>
      <c r="H545" t="s">
        <v>2882</v>
      </c>
      <c r="I545" t="s">
        <v>54</v>
      </c>
      <c r="J545" t="s">
        <v>2880</v>
      </c>
      <c r="K545" t="s">
        <v>2881</v>
      </c>
      <c r="O545" t="str">
        <f t="shared" si="3"/>
        <v>Acceso: Config.General|FormaPago~Menu: Configurar|Generales|Formas Pago~Perfil: ADMIN_MAVI~Usuario: MAVI00002~ClaveAccion: FormaPago.frm~TipoAccion: Formas~Riesgo: NULO</v>
      </c>
      <c r="P545" t="str">
        <f t="shared" si="4"/>
        <v>('SISTEMAS','Config.General','Config.General|FormaPago','Configurar|Generales|Formas Pago','Formas','FormaPago.frm','SISTEMAS','NULO','MAVI00002','ADMIN_MAVI','',''),</v>
      </c>
    </row>
    <row r="546" spans="1:16">
      <c r="A546" t="s">
        <v>2882</v>
      </c>
      <c r="B546" t="str">
        <f>CONCATENATE(SISTEMAS!A546)</f>
        <v>SISTEMAS</v>
      </c>
      <c r="C546" t="s">
        <v>3557</v>
      </c>
      <c r="D546" t="s">
        <v>3567</v>
      </c>
      <c r="E546" t="s">
        <v>3568</v>
      </c>
      <c r="F546" t="s">
        <v>17</v>
      </c>
      <c r="G546" t="s">
        <v>3569</v>
      </c>
      <c r="H546" t="s">
        <v>2882</v>
      </c>
      <c r="I546" t="s">
        <v>54</v>
      </c>
      <c r="J546" t="s">
        <v>2880</v>
      </c>
      <c r="K546" t="s">
        <v>2881</v>
      </c>
      <c r="O546" t="str">
        <f t="shared" si="3"/>
        <v>Acceso: Config.General|Unidad~Menu: Configurar|Generales|Unidades~Perfil: ADMIN_MAVI~Usuario: MAVI00002~ClaveAccion: Unidad.frm~TipoAccion: Formas~Riesgo: NULO</v>
      </c>
      <c r="P546" t="str">
        <f t="shared" si="4"/>
        <v>('SISTEMAS','Config.General','Config.General|Unidad','Configurar|Generales|Unidades','Formas','Unidad.frm','SISTEMAS','NULO','MAVI00002','ADMIN_MAVI','',''),</v>
      </c>
    </row>
    <row r="547" spans="1:16">
      <c r="A547" t="s">
        <v>2882</v>
      </c>
      <c r="B547" t="str">
        <f>CONCATENATE(SISTEMAS!A547)</f>
        <v>SISTEMAS</v>
      </c>
      <c r="C547" t="s">
        <v>3557</v>
      </c>
      <c r="D547" t="s">
        <v>3570</v>
      </c>
      <c r="E547" t="s">
        <v>3571</v>
      </c>
      <c r="F547" t="s">
        <v>17</v>
      </c>
      <c r="G547" t="s">
        <v>3572</v>
      </c>
      <c r="H547" t="s">
        <v>2882</v>
      </c>
      <c r="I547" t="s">
        <v>72</v>
      </c>
      <c r="J547" t="s">
        <v>2880</v>
      </c>
      <c r="K547" t="s">
        <v>2881</v>
      </c>
      <c r="P547" t="str">
        <f t="shared" si="4"/>
        <v>('SISTEMAS','Config.General','Config.General|PropTipo','Configurar|Generales|Propiedades','Formas','PropTipo.frm','SISTEMAS','SIN USO','MAVI00002','ADMIN_MAVI','',''),</v>
      </c>
    </row>
    <row r="548" spans="1:16">
      <c r="A548" t="s">
        <v>2882</v>
      </c>
      <c r="B548" t="str">
        <f>CONCATENATE(SISTEMAS!A548)</f>
        <v>SISTEMAS</v>
      </c>
      <c r="C548" t="s">
        <v>3557</v>
      </c>
      <c r="D548" t="s">
        <v>3573</v>
      </c>
      <c r="E548" t="s">
        <v>3574</v>
      </c>
      <c r="F548" t="s">
        <v>17</v>
      </c>
      <c r="G548" t="s">
        <v>3575</v>
      </c>
      <c r="H548" t="s">
        <v>2882</v>
      </c>
      <c r="I548" t="s">
        <v>72</v>
      </c>
      <c r="J548" t="s">
        <v>2880</v>
      </c>
      <c r="K548" t="s">
        <v>2881</v>
      </c>
      <c r="P548" t="str">
        <f t="shared" si="4"/>
        <v>('SISTEMAS','Config.General','Config.General|ContUso','Configurar|Generales|Usos Contables','Formas','ContUso.frm','SISTEMAS','SIN USO','MAVI00002','ADMIN_MAVI','',''),</v>
      </c>
    </row>
    <row r="549" spans="1:16">
      <c r="A549" t="s">
        <v>2882</v>
      </c>
      <c r="B549" t="str">
        <f>CONCATENATE(SISTEMAS!A549)</f>
        <v>SISTEMAS</v>
      </c>
      <c r="C549" t="s">
        <v>3557</v>
      </c>
      <c r="D549" t="s">
        <v>3576</v>
      </c>
      <c r="E549" t="s">
        <v>3577</v>
      </c>
      <c r="F549" t="s">
        <v>17</v>
      </c>
      <c r="G549" t="s">
        <v>3578</v>
      </c>
      <c r="H549" t="s">
        <v>2882</v>
      </c>
      <c r="I549" t="s">
        <v>54</v>
      </c>
      <c r="J549" t="s">
        <v>2880</v>
      </c>
      <c r="K549" t="s">
        <v>2881</v>
      </c>
      <c r="O549" t="str">
        <f>CONCATENATE("Acceso: ",D549,"~Menu: ",E549,"~Perfil: ",K549,"~Usuario: ",J549,"~ClaveAccion: ",G549,"~TipoAccion: ",F549,"~Riesgo: ",I549)</f>
        <v>Acceso: Config.General|ValeTipo~Menu: Configurar|Generales|Tipos Vales~Perfil: ADMIN_MAVI~Usuario: MAVI00002~ClaveAccion: ValeTipo.frm~TipoAccion: Formas~Riesgo: NULO</v>
      </c>
      <c r="P549" t="str">
        <f t="shared" si="4"/>
        <v>('SISTEMAS','Config.General','Config.General|ValeTipo','Configurar|Generales|Tipos Vales','Formas','ValeTipo.frm','SISTEMAS','NULO','MAVI00002','ADMIN_MAVI','',''),</v>
      </c>
    </row>
    <row r="550" spans="1:16">
      <c r="A550" t="s">
        <v>2882</v>
      </c>
      <c r="B550" t="str">
        <f>CONCATENATE(SISTEMAS!A550)</f>
        <v>SISTEMAS</v>
      </c>
      <c r="C550" t="s">
        <v>3557</v>
      </c>
      <c r="D550" t="s">
        <v>3579</v>
      </c>
      <c r="E550" t="s">
        <v>3580</v>
      </c>
      <c r="F550" t="s">
        <v>17</v>
      </c>
      <c r="G550" t="s">
        <v>3581</v>
      </c>
      <c r="H550" t="s">
        <v>2882</v>
      </c>
      <c r="I550" t="s">
        <v>72</v>
      </c>
      <c r="J550" t="s">
        <v>2880</v>
      </c>
      <c r="K550" t="s">
        <v>2881</v>
      </c>
      <c r="P550" t="str">
        <f t="shared" si="4"/>
        <v>('SISTEMAS','Config.General','Config.General|UEN','Configurar|Generales|UEN&lt;T&gt;s','Formas','UEN.frm','SISTEMAS','SIN USO','MAVI00002','ADMIN_MAVI','',''),</v>
      </c>
    </row>
    <row r="551" spans="1:16">
      <c r="A551" t="s">
        <v>2882</v>
      </c>
      <c r="B551" t="str">
        <f>CONCATENATE(SISTEMAS!A551)</f>
        <v>SISTEMAS</v>
      </c>
      <c r="C551" t="s">
        <v>3557</v>
      </c>
      <c r="D551" t="s">
        <v>3582</v>
      </c>
      <c r="E551" t="s">
        <v>3583</v>
      </c>
      <c r="F551" t="s">
        <v>17</v>
      </c>
      <c r="G551" t="s">
        <v>3584</v>
      </c>
      <c r="H551" t="s">
        <v>2882</v>
      </c>
      <c r="I551" t="s">
        <v>72</v>
      </c>
      <c r="J551" t="s">
        <v>2880</v>
      </c>
      <c r="K551" t="s">
        <v>2881</v>
      </c>
      <c r="P551" t="str">
        <f t="shared" si="4"/>
        <v>('SISTEMAS','Config.General','Config.General|Evaluacion','Configurar|Generales|Evaluaciones','Formas','Evaluacion.frm','SISTEMAS','SIN USO','MAVI00002','ADMIN_MAVI','',''),</v>
      </c>
    </row>
    <row r="552" spans="1:16">
      <c r="A552" t="s">
        <v>2882</v>
      </c>
      <c r="B552" t="str">
        <f>CONCATENATE(SISTEMAS!A552)</f>
        <v>SISTEMAS</v>
      </c>
      <c r="C552" t="s">
        <v>3557</v>
      </c>
      <c r="D552" t="s">
        <v>3585</v>
      </c>
      <c r="E552" t="s">
        <v>3586</v>
      </c>
      <c r="F552" t="s">
        <v>17</v>
      </c>
      <c r="G552" t="s">
        <v>3587</v>
      </c>
      <c r="H552" t="s">
        <v>2882</v>
      </c>
      <c r="I552" t="s">
        <v>27</v>
      </c>
      <c r="J552" t="s">
        <v>2880</v>
      </c>
      <c r="K552" t="s">
        <v>2881</v>
      </c>
      <c r="O552" t="str">
        <f>CONCATENATE("Acceso: ",D552,"~Menu: ",E552,"~Perfil: ",K552,"~Usuario: ",J552,"~ClaveAccion: ",G552,"~TipoAccion: ",F552,"~Riesgo: ",I552)</f>
        <v>Acceso: Config.General|Actividad~Menu: Configurar|Generales|Actividades~Perfil: ADMIN_MAVI~Usuario: MAVI00002~ClaveAccion: Actividad.frm~TipoAccion: Formas~Riesgo: ALTO</v>
      </c>
      <c r="P552" t="str">
        <f t="shared" si="4"/>
        <v>('SISTEMAS','Config.General','Config.General|Actividad','Configurar|Generales|Actividades','Formas','Actividad.frm','SISTEMAS','ALTO','MAVI00002','ADMIN_MAVI','',''),</v>
      </c>
    </row>
    <row r="553" spans="1:16">
      <c r="A553" t="s">
        <v>2882</v>
      </c>
      <c r="B553" t="str">
        <f>CONCATENATE(SISTEMAS!A553)</f>
        <v>SISTEMAS</v>
      </c>
      <c r="C553" t="s">
        <v>3557</v>
      </c>
      <c r="D553" t="s">
        <v>3588</v>
      </c>
      <c r="E553" t="s">
        <v>3589</v>
      </c>
      <c r="F553" t="s">
        <v>17</v>
      </c>
      <c r="G553" t="s">
        <v>3590</v>
      </c>
      <c r="H553" t="s">
        <v>2882</v>
      </c>
      <c r="I553" t="s">
        <v>72</v>
      </c>
      <c r="J553" t="s">
        <v>2880</v>
      </c>
      <c r="K553" t="s">
        <v>2881</v>
      </c>
      <c r="P553" t="str">
        <f t="shared" si="4"/>
        <v>('SISTEMAS','Config.General','Config.General|CampoExtra','Configurar|Generales|Campos Extras','Formas','CampoExtra.frm','SISTEMAS','SIN USO','MAVI00002','ADMIN_MAVI','',''),</v>
      </c>
    </row>
    <row r="554" spans="1:16">
      <c r="A554" t="s">
        <v>2882</v>
      </c>
      <c r="B554" t="str">
        <f>CONCATENATE(SISTEMAS!A554)</f>
        <v>SISTEMAS</v>
      </c>
      <c r="C554" t="s">
        <v>3557</v>
      </c>
      <c r="D554" t="s">
        <v>3591</v>
      </c>
      <c r="E554" t="s">
        <v>3592</v>
      </c>
      <c r="F554" t="s">
        <v>17</v>
      </c>
      <c r="G554" t="s">
        <v>3593</v>
      </c>
      <c r="H554" t="s">
        <v>2882</v>
      </c>
      <c r="I554" t="s">
        <v>72</v>
      </c>
      <c r="J554" t="s">
        <v>2880</v>
      </c>
      <c r="K554" t="s">
        <v>2881</v>
      </c>
      <c r="P554" t="str">
        <f t="shared" si="4"/>
        <v>('SISTEMAS','Config.General','Config.General|FormaTipo','Configurar|Generales|Tipos Formas / Características','Formas','FormaTipo.frm','SISTEMAS','SIN USO','MAVI00002','ADMIN_MAVI','',''),</v>
      </c>
    </row>
    <row r="555" spans="1:16">
      <c r="A555" t="s">
        <v>2882</v>
      </c>
      <c r="B555" t="str">
        <f>CONCATENATE(SISTEMAS!A555)</f>
        <v>SISTEMAS</v>
      </c>
      <c r="C555" t="s">
        <v>3557</v>
      </c>
      <c r="D555" t="s">
        <v>3594</v>
      </c>
      <c r="E555" t="s">
        <v>3595</v>
      </c>
      <c r="F555" t="s">
        <v>17</v>
      </c>
      <c r="G555" t="s">
        <v>3596</v>
      </c>
      <c r="H555" t="s">
        <v>2882</v>
      </c>
      <c r="I555" t="s">
        <v>72</v>
      </c>
      <c r="J555" t="s">
        <v>2880</v>
      </c>
      <c r="K555" t="s">
        <v>2881</v>
      </c>
      <c r="P555" t="str">
        <f t="shared" si="4"/>
        <v>('SISTEMAS','Config.General','Config.General|Titulos','Configurar|Generales|Títulos','Formas','Titulo.frm','SISTEMAS','SIN USO','MAVI00002','ADMIN_MAVI','',''),</v>
      </c>
    </row>
    <row r="556" spans="1:16">
      <c r="A556" t="s">
        <v>2882</v>
      </c>
      <c r="B556" t="str">
        <f>CONCATENATE(SISTEMAS!A556)</f>
        <v>SISTEMAS</v>
      </c>
      <c r="C556" t="s">
        <v>3557</v>
      </c>
      <c r="D556" t="s">
        <v>3597</v>
      </c>
      <c r="E556" t="s">
        <v>3598</v>
      </c>
      <c r="F556" t="s">
        <v>17</v>
      </c>
      <c r="G556" t="s">
        <v>3599</v>
      </c>
      <c r="H556" t="s">
        <v>2882</v>
      </c>
      <c r="I556" t="s">
        <v>72</v>
      </c>
      <c r="J556" t="s">
        <v>2880</v>
      </c>
      <c r="K556" t="s">
        <v>2881</v>
      </c>
      <c r="P556" t="str">
        <f t="shared" si="4"/>
        <v>('SISTEMAS','Config.General','Config.General|FormaPagoTipo','Configurar|Generales|Tipos Formas Pagos','Formas','FormaPagoTipo.frm','SISTEMAS','SIN USO','MAVI00002','ADMIN_MAVI','',''),</v>
      </c>
    </row>
    <row r="557" spans="1:16">
      <c r="A557" t="s">
        <v>2882</v>
      </c>
      <c r="B557" t="str">
        <f>CONCATENATE(SISTEMAS!A557)</f>
        <v>SISTEMAS</v>
      </c>
      <c r="C557" t="s">
        <v>3557</v>
      </c>
      <c r="D557" t="s">
        <v>3600</v>
      </c>
      <c r="E557" t="s">
        <v>3601</v>
      </c>
      <c r="F557" t="s">
        <v>17</v>
      </c>
      <c r="G557" t="s">
        <v>3602</v>
      </c>
      <c r="H557" t="s">
        <v>2882</v>
      </c>
      <c r="I557" t="s">
        <v>72</v>
      </c>
      <c r="J557" t="s">
        <v>2880</v>
      </c>
      <c r="K557" t="s">
        <v>2881</v>
      </c>
      <c r="P557" t="str">
        <f t="shared" si="4"/>
        <v>('SISTEMAS','Config.General','Config.General|MenuCfgAnexo|AnexoDocTipo','Configurar|Generales|Anexos|Tipos de Documentos','Formas','AnexoDocTipo.frm','SISTEMAS','SIN USO','MAVI00002','ADMIN_MAVI','',''),</v>
      </c>
    </row>
    <row r="558" spans="1:16">
      <c r="A558" t="s">
        <v>2882</v>
      </c>
      <c r="B558" t="str">
        <f>CONCATENATE(SISTEMAS!A558)</f>
        <v>SISTEMAS</v>
      </c>
      <c r="C558" t="s">
        <v>3557</v>
      </c>
      <c r="D558" t="s">
        <v>3603</v>
      </c>
      <c r="E558" t="s">
        <v>3604</v>
      </c>
      <c r="F558" t="s">
        <v>17</v>
      </c>
      <c r="G558" t="s">
        <v>3605</v>
      </c>
      <c r="H558" t="s">
        <v>2882</v>
      </c>
      <c r="I558" t="s">
        <v>72</v>
      </c>
      <c r="J558" t="s">
        <v>2880</v>
      </c>
      <c r="K558" t="s">
        <v>2881</v>
      </c>
      <c r="P558" t="str">
        <f t="shared" si="4"/>
        <v>('SISTEMAS','Config.General','Config.General|MenuCfgAnexo|AnexoCat','Configurar|Generales|Anexos|Categorías de Anexos','Formas','AnexoCat.frm','SISTEMAS','SIN USO','MAVI00002','ADMIN_MAVI','',''),</v>
      </c>
    </row>
    <row r="559" spans="1:16">
      <c r="A559" t="s">
        <v>2882</v>
      </c>
      <c r="B559" t="str">
        <f>CONCATENATE(SISTEMAS!A559)</f>
        <v>SISTEMAS</v>
      </c>
      <c r="C559" t="s">
        <v>3557</v>
      </c>
      <c r="D559" t="s">
        <v>3606</v>
      </c>
      <c r="E559" t="s">
        <v>3607</v>
      </c>
      <c r="F559" t="s">
        <v>17</v>
      </c>
      <c r="G559" t="s">
        <v>3608</v>
      </c>
      <c r="H559" t="s">
        <v>2882</v>
      </c>
      <c r="I559" t="s">
        <v>72</v>
      </c>
      <c r="J559" t="s">
        <v>2880</v>
      </c>
      <c r="K559" t="s">
        <v>2881</v>
      </c>
      <c r="P559" t="str">
        <f t="shared" si="4"/>
        <v>('SISTEMAS','Config.General','Config.General|MenuCfgAnexo|AnexoFam','Configurar|Generales|Anexos|Familias de Anexos','Formas','AnexoFam.frm','SISTEMAS','SIN USO','MAVI00002','ADMIN_MAVI','',''),</v>
      </c>
    </row>
    <row r="560" spans="1:16">
      <c r="A560" t="s">
        <v>2882</v>
      </c>
      <c r="B560" t="str">
        <f>CONCATENATE(SISTEMAS!A560)</f>
        <v>SISTEMAS</v>
      </c>
      <c r="C560" t="s">
        <v>3557</v>
      </c>
      <c r="D560" t="s">
        <v>3609</v>
      </c>
      <c r="E560" t="s">
        <v>3610</v>
      </c>
      <c r="F560" t="s">
        <v>17</v>
      </c>
      <c r="G560" t="s">
        <v>3611</v>
      </c>
      <c r="H560" t="s">
        <v>2882</v>
      </c>
      <c r="I560" t="s">
        <v>54</v>
      </c>
      <c r="J560" t="s">
        <v>2880</v>
      </c>
      <c r="K560" t="s">
        <v>2881</v>
      </c>
      <c r="O560" t="str">
        <f>CONCATENATE("Acceso: ",D560,"~Menu: ",E560,"~Perfil: ",K560,"~Usuario: ",J560,"~ClaveAccion: ",G560,"~TipoAccion: ",F560,"~Riesgo: ",I560)</f>
        <v>Acceso: Config.General|MenuCfgAnexo|AnexoGrupo~Menu: Configurar|Generales|Anexos|Grupos de Anexos~Perfil: ADMIN_MAVI~Usuario: MAVI00002~ClaveAccion: AnexoGrupo.frm~TipoAccion: Formas~Riesgo: NULO</v>
      </c>
      <c r="P560" t="str">
        <f t="shared" si="4"/>
        <v>('SISTEMAS','Config.General','Config.General|MenuCfgAnexo|AnexoGrupo','Configurar|Generales|Anexos|Grupos de Anexos','Formas','AnexoGrupo.frm','SISTEMAS','NULO','MAVI00002','ADMIN_MAVI','',''),</v>
      </c>
    </row>
    <row r="561" spans="1:16">
      <c r="A561" t="s">
        <v>2882</v>
      </c>
      <c r="B561" t="str">
        <f>CONCATENATE(SISTEMAS!A561)</f>
        <v>SISTEMAS</v>
      </c>
      <c r="C561" t="s">
        <v>3557</v>
      </c>
      <c r="D561" t="s">
        <v>3612</v>
      </c>
      <c r="E561" t="s">
        <v>3613</v>
      </c>
      <c r="F561" t="s">
        <v>17</v>
      </c>
      <c r="G561" t="s">
        <v>3614</v>
      </c>
      <c r="H561" t="s">
        <v>2882</v>
      </c>
      <c r="I561" t="s">
        <v>72</v>
      </c>
      <c r="J561" t="s">
        <v>2880</v>
      </c>
      <c r="K561" t="s">
        <v>2881</v>
      </c>
      <c r="P561" t="str">
        <f t="shared" si="4"/>
        <v>('SISTEMAS','Config.General','Config.General|MontoAdjudica','Configurar|Generales|Monto Adjudicación','Formas','MAVIMontoAdjudicacion.frm','SISTEMAS','SIN USO','MAVI00002','ADMIN_MAVI','',''),</v>
      </c>
    </row>
    <row r="562" spans="1:16">
      <c r="A562" t="s">
        <v>2882</v>
      </c>
      <c r="B562" t="str">
        <f>CONCATENATE(SISTEMAS!A562)</f>
        <v>SISTEMAS</v>
      </c>
      <c r="C562" t="s">
        <v>3557</v>
      </c>
      <c r="D562" t="s">
        <v>3615</v>
      </c>
      <c r="E562" t="s">
        <v>3616</v>
      </c>
      <c r="F562" t="s">
        <v>17</v>
      </c>
      <c r="G562" t="s">
        <v>3617</v>
      </c>
      <c r="H562" t="s">
        <v>2882</v>
      </c>
      <c r="I562" t="s">
        <v>54</v>
      </c>
      <c r="J562" t="s">
        <v>2880</v>
      </c>
      <c r="K562" t="s">
        <v>2881</v>
      </c>
      <c r="O562" t="str">
        <f>CONCATENATE("Acceso: ",D562,"~Menu: ",E562,"~Perfil: ",K562,"~Usuario: ",J562,"~ClaveAccion: ",G562,"~TipoAccion: ",F562,"~Riesgo: ",I562)</f>
        <v>Acceso: Config.General|Bonificacion~Menu: Configurar|Generales|Bonificación Mayoreo~Perfil: ADMIN_MAVI~Usuario: MAVI00002~ClaveAccion: MaviBonifMayoreoFrm.frm~TipoAccion: Formas~Riesgo: NULO</v>
      </c>
      <c r="P562" t="str">
        <f t="shared" si="4"/>
        <v>('SISTEMAS','Config.General','Config.General|Bonificacion','Configurar|Generales|Bonificación Mayoreo','Formas','MaviBonifMayoreoFrm.frm','SISTEMAS','NULO','MAVI00002','ADMIN_MAVI','',''),</v>
      </c>
    </row>
    <row r="563" spans="1:16">
      <c r="A563" t="s">
        <v>2882</v>
      </c>
      <c r="B563" t="str">
        <f>CONCATENATE(SISTEMAS!A563)</f>
        <v>SISTEMAS</v>
      </c>
      <c r="C563" t="s">
        <v>3557</v>
      </c>
      <c r="D563" t="s">
        <v>3618</v>
      </c>
      <c r="E563" t="s">
        <v>3619</v>
      </c>
      <c r="F563" t="s">
        <v>17</v>
      </c>
      <c r="G563" t="s">
        <v>3620</v>
      </c>
      <c r="H563" t="s">
        <v>2882</v>
      </c>
      <c r="I563" t="s">
        <v>54</v>
      </c>
      <c r="J563" t="s">
        <v>2880</v>
      </c>
      <c r="K563" t="s">
        <v>2881</v>
      </c>
      <c r="O563" t="str">
        <f>CONCATENATE("Acceso: ",D563,"~Menu: ",E563,"~Perfil: ",K563,"~Usuario: ",J563,"~ClaveAccion: ",G563,"~TipoAccion: ",F563,"~Riesgo: ",I563)</f>
        <v>Acceso: Config.General|DM0144CatArt~Menu: Configurar|Generales|DM0144 Catalogo Articulos~Perfil: ADMIN_MAVI~Usuario: MAVI00002~ClaveAccion: DM0144ArtPerfilesXAgrupadorFrm.frm~TipoAccion: Formas~Riesgo: NULO</v>
      </c>
      <c r="P563" t="str">
        <f t="shared" si="4"/>
        <v>('SISTEMAS','Config.General','Config.General|DM0144CatArt','Configurar|Generales|DM0144 Catalogo Articulos','Formas','DM0144ArtPerfilesXAgrupadorFrm.frm','SISTEMAS','NULO','MAVI00002','ADMIN_MAVI','',''),</v>
      </c>
    </row>
    <row r="564" spans="1:16">
      <c r="A564" t="s">
        <v>2882</v>
      </c>
      <c r="B564" t="str">
        <f>CONCATENATE(SISTEMAS!A564)</f>
        <v>SISTEMAS</v>
      </c>
      <c r="C564" t="s">
        <v>3557</v>
      </c>
      <c r="D564" t="s">
        <v>3621</v>
      </c>
      <c r="E564" t="s">
        <v>3622</v>
      </c>
      <c r="F564" t="s">
        <v>17</v>
      </c>
      <c r="G564" t="s">
        <v>3623</v>
      </c>
      <c r="H564" t="s">
        <v>2882</v>
      </c>
      <c r="I564" t="s">
        <v>72</v>
      </c>
      <c r="J564" t="s">
        <v>2880</v>
      </c>
      <c r="K564" t="s">
        <v>2881</v>
      </c>
      <c r="P564" t="str">
        <f t="shared" si="4"/>
        <v>('SISTEMAS','Config.General','Config.General|AnaliticoConfig','Configurar|Generales|RMS Analitico Balance','Formas','RMSAnaliticoBalance.frm','SISTEMAS','SIN USO','MAVI00002','ADMIN_MAVI','',''),</v>
      </c>
    </row>
    <row r="565" spans="2:15">
      <c r="B565" t="str">
        <f>CONCATENATE(SISTEMAS!A565)</f>
        <v/>
      </c>
      <c r="C565" t="s">
        <v>3624</v>
      </c>
      <c r="D565" t="s">
        <v>3624</v>
      </c>
      <c r="E565" t="s">
        <v>3625</v>
      </c>
      <c r="F565" t="s">
        <v>17</v>
      </c>
      <c r="G565" t="s">
        <v>3626</v>
      </c>
      <c r="H565" t="s">
        <v>2882</v>
      </c>
      <c r="I565" t="s">
        <v>54</v>
      </c>
      <c r="J565" t="s">
        <v>2880</v>
      </c>
      <c r="K565" t="s">
        <v>2881</v>
      </c>
      <c r="O565" t="str">
        <f>CONCATENATE("Acceso: ",D565,"~Menu: ",E565,"~Perfil: ",K565,"~Usuario: ",J565,"~ClaveAccion: ",G565,"~TipoAccion: ",F565,"~Riesgo: ",I565)</f>
        <v>Acceso: Herramienta.TipoCambio~Menu: Herramientas|Tipos de Cambio~Perfil: ADMIN_MAVI~Usuario: MAVI00002~ClaveAccion: MonTipoCambio.frm~TipoAccion: Formas~Riesgo: NULO</v>
      </c>
    </row>
    <row r="566" spans="1:16">
      <c r="A566" t="s">
        <v>2882</v>
      </c>
      <c r="B566" t="str">
        <f>CONCATENATE(SISTEMAS!A566)</f>
        <v>SISTEMAS</v>
      </c>
      <c r="C566" t="s">
        <v>3627</v>
      </c>
      <c r="D566" t="s">
        <v>3628</v>
      </c>
      <c r="E566" t="s">
        <v>3629</v>
      </c>
      <c r="F566" t="s">
        <v>17</v>
      </c>
      <c r="G566" t="s">
        <v>3630</v>
      </c>
      <c r="H566" t="s">
        <v>2882</v>
      </c>
      <c r="I566" t="s">
        <v>54</v>
      </c>
      <c r="J566" t="s">
        <v>2880</v>
      </c>
      <c r="K566" t="s">
        <v>2881</v>
      </c>
      <c r="O566" t="str">
        <f>CONCATENATE("Acceso: ",D566,"~Menu: ",E566,"~Perfil: ",K566,"~Usuario: ",J566,"~ClaveAccion: ",G566,"~TipoAccion: ",F566,"~Riesgo: ",I566)</f>
        <v>Acceso: Config.Observaciones|VTAS~Menu: Configurar|Observaciones|Ventas~Perfil: ADMIN_MAVI~Usuario: MAVI00002~ClaveAccion: Observacion.frm~TipoAccion: Formas~Riesgo: NULO</v>
      </c>
      <c r="P566" t="str">
        <f t="shared" ref="P566:P597" si="5">CONCATENATE("('",B566,"','",C566,"','",D566,"','",E566,"','",F566,"','",G566,"','",H566,"','",I566,"','",J566,"','",K566,"','",L566,"','",M566,"'),")</f>
        <v>('SISTEMAS','Config.Observaciones','Config.Observaciones|VTAS','Configurar|Observaciones|Ventas','Formas','Observacion.frm','SISTEMAS','NULO','MAVI00002','ADMIN_MAVI','',''),</v>
      </c>
    </row>
    <row r="567" spans="1:16">
      <c r="A567" t="s">
        <v>2882</v>
      </c>
      <c r="B567" t="str">
        <f>CONCATENATE(SISTEMAS!A567)</f>
        <v>SISTEMAS</v>
      </c>
      <c r="C567" t="s">
        <v>3627</v>
      </c>
      <c r="D567" t="s">
        <v>3631</v>
      </c>
      <c r="E567" t="s">
        <v>3632</v>
      </c>
      <c r="F567" t="s">
        <v>17</v>
      </c>
      <c r="G567" t="s">
        <v>3630</v>
      </c>
      <c r="H567" t="s">
        <v>2882</v>
      </c>
      <c r="I567" t="s">
        <v>72</v>
      </c>
      <c r="J567" t="s">
        <v>2880</v>
      </c>
      <c r="K567" t="s">
        <v>2881</v>
      </c>
      <c r="P567" t="str">
        <f t="shared" si="5"/>
        <v>('SISTEMAS','Config.Observaciones','Config.Observaciones|ST','Configurar|Observaciones|Módulos Atención','Formas','Observacion.frm','SISTEMAS','SIN USO','MAVI00002','ADMIN_MAVI','',''),</v>
      </c>
    </row>
    <row r="568" spans="1:16">
      <c r="A568" t="s">
        <v>2882</v>
      </c>
      <c r="B568" t="str">
        <f>CONCATENATE(SISTEMAS!A568)</f>
        <v>SISTEMAS</v>
      </c>
      <c r="C568" t="s">
        <v>3627</v>
      </c>
      <c r="D568" t="s">
        <v>3633</v>
      </c>
      <c r="E568" t="s">
        <v>3634</v>
      </c>
      <c r="F568" t="s">
        <v>17</v>
      </c>
      <c r="G568" t="s">
        <v>3630</v>
      </c>
      <c r="H568" t="s">
        <v>2882</v>
      </c>
      <c r="I568" t="s">
        <v>72</v>
      </c>
      <c r="J568" t="s">
        <v>2880</v>
      </c>
      <c r="K568" t="s">
        <v>2881</v>
      </c>
      <c r="P568" t="str">
        <f t="shared" si="5"/>
        <v>('SISTEMAS','Config.Observaciones','Config.Observaciones|RSS','Configurar|Observaciones|Fuentes (RSS)','Formas','Observacion.frm','SISTEMAS','SIN USO','MAVI00002','ADMIN_MAVI','',''),</v>
      </c>
    </row>
    <row r="569" spans="1:16">
      <c r="A569" t="s">
        <v>2882</v>
      </c>
      <c r="B569" t="str">
        <f>CONCATENATE(SISTEMAS!A569)</f>
        <v>SISTEMAS</v>
      </c>
      <c r="C569" t="s">
        <v>3627</v>
      </c>
      <c r="D569" t="s">
        <v>3635</v>
      </c>
      <c r="E569" t="s">
        <v>3636</v>
      </c>
      <c r="F569" t="s">
        <v>17</v>
      </c>
      <c r="G569" t="s">
        <v>3630</v>
      </c>
      <c r="H569" t="s">
        <v>2882</v>
      </c>
      <c r="I569" t="s">
        <v>54</v>
      </c>
      <c r="J569" t="s">
        <v>2880</v>
      </c>
      <c r="K569" t="s">
        <v>2881</v>
      </c>
      <c r="O569" t="str">
        <f>CONCATENATE("Acceso: ",D569,"~Menu: ",E569,"~Perfil: ",K569,"~Usuario: ",J569,"~ClaveAccion: ",G569,"~TipoAccion: ",F569,"~Riesgo: ",I569)</f>
        <v>Acceso: Config.Observaciones|EMB~Menu: Configurar|Observaciones|Embarques~Perfil: ADMIN_MAVI~Usuario: MAVI00002~ClaveAccion: Observacion.frm~TipoAccion: Formas~Riesgo: NULO</v>
      </c>
      <c r="P569" t="str">
        <f t="shared" si="5"/>
        <v>('SISTEMAS','Config.Observaciones','Config.Observaciones|EMB','Configurar|Observaciones|Embarques','Formas','Observacion.frm','SISTEMAS','NULO','MAVI00002','ADMIN_MAVI','',''),</v>
      </c>
    </row>
    <row r="570" spans="1:16">
      <c r="A570" t="s">
        <v>2882</v>
      </c>
      <c r="B570" t="str">
        <f>CONCATENATE(SISTEMAS!A570)</f>
        <v>SISTEMAS</v>
      </c>
      <c r="C570" t="s">
        <v>3627</v>
      </c>
      <c r="D570" t="s">
        <v>3637</v>
      </c>
      <c r="E570" t="s">
        <v>3638</v>
      </c>
      <c r="F570" t="s">
        <v>17</v>
      </c>
      <c r="G570" t="s">
        <v>3630</v>
      </c>
      <c r="H570" t="s">
        <v>2882</v>
      </c>
      <c r="I570" t="s">
        <v>54</v>
      </c>
      <c r="J570" t="s">
        <v>2880</v>
      </c>
      <c r="K570" t="s">
        <v>2881</v>
      </c>
      <c r="O570" t="str">
        <f>CONCATENATE("Acceso: ",D570,"~Menu: ",E570,"~Perfil: ",K570,"~Usuario: ",J570,"~ClaveAccion: ",G570,"~TipoAccion: ",F570,"~Riesgo: ",I570)</f>
        <v>Acceso: Config.Observaciones|CXC~Menu: Configurar|Observaciones|Cuentas por Cobrar~Perfil: ADMIN_MAVI~Usuario: MAVI00002~ClaveAccion: Observacion.frm~TipoAccion: Formas~Riesgo: NULO</v>
      </c>
      <c r="P570" t="str">
        <f t="shared" si="5"/>
        <v>('SISTEMAS','Config.Observaciones','Config.Observaciones|CXC','Configurar|Observaciones|Cuentas por Cobrar','Formas','Observacion.frm','SISTEMAS','NULO','MAVI00002','ADMIN_MAVI','',''),</v>
      </c>
    </row>
    <row r="571" spans="1:16">
      <c r="A571" t="s">
        <v>2882</v>
      </c>
      <c r="B571" t="str">
        <f>CONCATENATE(SISTEMAS!A571)</f>
        <v>SISTEMAS</v>
      </c>
      <c r="C571" t="s">
        <v>3627</v>
      </c>
      <c r="D571" t="s">
        <v>3639</v>
      </c>
      <c r="E571" t="s">
        <v>3640</v>
      </c>
      <c r="F571" t="s">
        <v>17</v>
      </c>
      <c r="G571" t="s">
        <v>3630</v>
      </c>
      <c r="H571" t="s">
        <v>2882</v>
      </c>
      <c r="I571" t="s">
        <v>54</v>
      </c>
      <c r="J571" t="s">
        <v>2880</v>
      </c>
      <c r="K571" t="s">
        <v>2881</v>
      </c>
      <c r="O571" t="str">
        <f>CONCATENATE("Acceso: ",D571,"~Menu: ",E571,"~Perfil: ",K571,"~Usuario: ",J571,"~ClaveAccion: ",G571,"~TipoAccion: ",F571,"~Riesgo: ",I571)</f>
        <v>Acceso: Config.Observaciones|DIN~Menu: Configurar|Observaciones|Tesorería~Perfil: ADMIN_MAVI~Usuario: MAVI00002~ClaveAccion: Observacion.frm~TipoAccion: Formas~Riesgo: NULO</v>
      </c>
      <c r="P571" t="str">
        <f t="shared" si="5"/>
        <v>('SISTEMAS','Config.Observaciones','Config.Observaciones|DIN','Configurar|Observaciones|Tesorería','Formas','Observacion.frm','SISTEMAS','NULO','MAVI00002','ADMIN_MAVI','',''),</v>
      </c>
    </row>
    <row r="572" spans="1:16">
      <c r="A572" t="s">
        <v>2882</v>
      </c>
      <c r="B572" t="str">
        <f>CONCATENATE(SISTEMAS!A572)</f>
        <v>SISTEMAS</v>
      </c>
      <c r="C572" t="s">
        <v>3627</v>
      </c>
      <c r="D572" t="s">
        <v>3641</v>
      </c>
      <c r="E572" t="s">
        <v>3642</v>
      </c>
      <c r="F572" t="s">
        <v>17</v>
      </c>
      <c r="G572" t="s">
        <v>3630</v>
      </c>
      <c r="H572" t="s">
        <v>2882</v>
      </c>
      <c r="I572" t="s">
        <v>72</v>
      </c>
      <c r="J572" t="s">
        <v>2880</v>
      </c>
      <c r="K572" t="s">
        <v>2881</v>
      </c>
      <c r="P572" t="str">
        <f t="shared" si="5"/>
        <v>('SISTEMAS','Config.Observaciones','Config.Observaciones|INV','Configurar|Observaciones|Inventarios','Formas','Observacion.frm','SISTEMAS','SIN USO','MAVI00002','ADMIN_MAVI','',''),</v>
      </c>
    </row>
    <row r="573" spans="1:16">
      <c r="A573" t="s">
        <v>2882</v>
      </c>
      <c r="B573" t="str">
        <f>CONCATENATE(SISTEMAS!A573)</f>
        <v>SISTEMAS</v>
      </c>
      <c r="C573" t="s">
        <v>3627</v>
      </c>
      <c r="D573" t="s">
        <v>3643</v>
      </c>
      <c r="E573" t="s">
        <v>3644</v>
      </c>
      <c r="F573" t="s">
        <v>17</v>
      </c>
      <c r="G573" t="s">
        <v>3630</v>
      </c>
      <c r="H573" t="s">
        <v>2882</v>
      </c>
      <c r="I573" t="s">
        <v>72</v>
      </c>
      <c r="J573" t="s">
        <v>2880</v>
      </c>
      <c r="K573" t="s">
        <v>2881</v>
      </c>
      <c r="P573" t="str">
        <f t="shared" si="5"/>
        <v>('SISTEMAS','Config.Observaciones','Config.Observaciones|AF','Configurar|Observaciones|Activos Fijos','Formas','Observacion.frm','SISTEMAS','SIN USO','MAVI00002','ADMIN_MAVI','',''),</v>
      </c>
    </row>
    <row r="574" spans="1:16">
      <c r="A574" t="s">
        <v>2882</v>
      </c>
      <c r="B574" t="str">
        <f>CONCATENATE(SISTEMAS!A574)</f>
        <v>SISTEMAS</v>
      </c>
      <c r="C574" t="s">
        <v>3627</v>
      </c>
      <c r="D574" t="s">
        <v>3645</v>
      </c>
      <c r="E574" t="s">
        <v>3646</v>
      </c>
      <c r="F574" t="s">
        <v>17</v>
      </c>
      <c r="G574" t="s">
        <v>3630</v>
      </c>
      <c r="H574" t="s">
        <v>2882</v>
      </c>
      <c r="I574" t="s">
        <v>72</v>
      </c>
      <c r="J574" t="s">
        <v>2880</v>
      </c>
      <c r="K574" t="s">
        <v>2881</v>
      </c>
      <c r="P574" t="str">
        <f t="shared" si="5"/>
        <v>('SISTEMAS','Config.Observaciones','Config.Observaciones|NOM','Configurar|Observaciones|Nómina','Formas','Observacion.frm','SISTEMAS','SIN USO','MAVI00002','ADMIN_MAVI','',''),</v>
      </c>
    </row>
    <row r="575" spans="1:16">
      <c r="A575" t="s">
        <v>2882</v>
      </c>
      <c r="B575" t="str">
        <f>CONCATENATE(SISTEMAS!A575)</f>
        <v>SISTEMAS</v>
      </c>
      <c r="C575" t="s">
        <v>3627</v>
      </c>
      <c r="D575" t="s">
        <v>3647</v>
      </c>
      <c r="E575" t="s">
        <v>3648</v>
      </c>
      <c r="F575" t="s">
        <v>17</v>
      </c>
      <c r="G575" t="s">
        <v>3630</v>
      </c>
      <c r="H575" t="s">
        <v>2882</v>
      </c>
      <c r="I575" t="s">
        <v>72</v>
      </c>
      <c r="J575" t="s">
        <v>2880</v>
      </c>
      <c r="K575" t="s">
        <v>2881</v>
      </c>
      <c r="P575" t="str">
        <f t="shared" si="5"/>
        <v>('SISTEMAS','Config.Observaciones','Config.Observaciones|ASIS','Configurar|Observaciones|Asistencias','Formas','Observacion.frm','SISTEMAS','SIN USO','MAVI00002','ADMIN_MAVI','',''),</v>
      </c>
    </row>
    <row r="576" spans="1:16">
      <c r="A576" t="s">
        <v>2882</v>
      </c>
      <c r="B576" t="str">
        <f>CONCATENATE(SISTEMAS!A576)</f>
        <v>SISTEMAS</v>
      </c>
      <c r="C576" t="s">
        <v>3627</v>
      </c>
      <c r="D576" t="s">
        <v>3649</v>
      </c>
      <c r="E576" t="s">
        <v>3650</v>
      </c>
      <c r="F576" t="s">
        <v>17</v>
      </c>
      <c r="G576" t="s">
        <v>3630</v>
      </c>
      <c r="H576" t="s">
        <v>2882</v>
      </c>
      <c r="I576" t="s">
        <v>54</v>
      </c>
      <c r="J576" t="s">
        <v>2880</v>
      </c>
      <c r="K576" t="s">
        <v>2881</v>
      </c>
      <c r="O576" t="str">
        <f>CONCATENATE("Acceso: ",D576,"~Menu: ",E576,"~Perfil: ",K576,"~Usuario: ",J576,"~ClaveAccion: ",G576,"~TipoAccion: ",F576,"~Riesgo: ",I576)</f>
        <v>Acceso: Config.Observaciones|RH~Menu: Configurar|Observaciones|Recursos Humanos~Perfil: ADMIN_MAVI~Usuario: MAVI00002~ClaveAccion: Observacion.frm~TipoAccion: Formas~Riesgo: NULO</v>
      </c>
      <c r="P576" t="str">
        <f t="shared" si="5"/>
        <v>('SISTEMAS','Config.Observaciones','Config.Observaciones|RH','Configurar|Observaciones|Recursos Humanos','Formas','Observacion.frm','SISTEMAS','NULO','MAVI00002','ADMIN_MAVI','',''),</v>
      </c>
    </row>
    <row r="577" spans="1:16">
      <c r="A577" t="s">
        <v>2882</v>
      </c>
      <c r="B577" t="str">
        <f>CONCATENATE(SISTEMAS!A577)</f>
        <v>SISTEMAS</v>
      </c>
      <c r="C577" t="s">
        <v>3627</v>
      </c>
      <c r="D577" t="s">
        <v>3651</v>
      </c>
      <c r="E577" t="s">
        <v>3652</v>
      </c>
      <c r="F577" t="s">
        <v>17</v>
      </c>
      <c r="G577" t="s">
        <v>3630</v>
      </c>
      <c r="H577" t="s">
        <v>2882</v>
      </c>
      <c r="I577" t="s">
        <v>72</v>
      </c>
      <c r="J577" t="s">
        <v>2880</v>
      </c>
      <c r="K577" t="s">
        <v>2881</v>
      </c>
      <c r="P577" t="str">
        <f t="shared" si="5"/>
        <v>('SISTEMAS','Config.Observaciones','Config.Observaciones|GAS','Configurar|Observaciones|Gastos','Formas','Observacion.frm','SISTEMAS','SIN USO','MAVI00002','ADMIN_MAVI','',''),</v>
      </c>
    </row>
    <row r="578" spans="1:16">
      <c r="A578" t="s">
        <v>2882</v>
      </c>
      <c r="B578" t="str">
        <f>CONCATENATE(SISTEMAS!A578)</f>
        <v>SISTEMAS</v>
      </c>
      <c r="C578" t="s">
        <v>3627</v>
      </c>
      <c r="D578" t="s">
        <v>3653</v>
      </c>
      <c r="E578" t="s">
        <v>3654</v>
      </c>
      <c r="F578" t="s">
        <v>17</v>
      </c>
      <c r="G578" t="s">
        <v>3630</v>
      </c>
      <c r="H578" t="s">
        <v>2882</v>
      </c>
      <c r="I578" t="s">
        <v>54</v>
      </c>
      <c r="J578" t="s">
        <v>2880</v>
      </c>
      <c r="K578" t="s">
        <v>2881</v>
      </c>
      <c r="O578" t="str">
        <f>CONCATENATE("Acceso: ",D578,"~Menu: ",E578,"~Perfil: ",K578,"~Usuario: ",J578,"~ClaveAccion: ",G578,"~TipoAccion: ",F578,"~Riesgo: ",I578)</f>
        <v>Acceso: Config.Observaciones|AGENT~Menu: Configurar|Observaciones|Comisiones y Destajos~Perfil: ADMIN_MAVI~Usuario: MAVI00002~ClaveAccion: Observacion.frm~TipoAccion: Formas~Riesgo: NULO</v>
      </c>
      <c r="P578" t="str">
        <f t="shared" si="5"/>
        <v>('SISTEMAS','Config.Observaciones','Config.Observaciones|AGENT','Configurar|Observaciones|Comisiones y Destajos','Formas','Observacion.frm','SISTEMAS','NULO','MAVI00002','ADMIN_MAVI','',''),</v>
      </c>
    </row>
    <row r="579" spans="1:16">
      <c r="A579" t="s">
        <v>2882</v>
      </c>
      <c r="B579" t="str">
        <f>CONCATENATE(SISTEMAS!A579)</f>
        <v>SISTEMAS</v>
      </c>
      <c r="C579" t="s">
        <v>3627</v>
      </c>
      <c r="D579" t="s">
        <v>3655</v>
      </c>
      <c r="E579" t="s">
        <v>3656</v>
      </c>
      <c r="F579" t="s">
        <v>17</v>
      </c>
      <c r="G579" t="s">
        <v>3630</v>
      </c>
      <c r="H579" t="s">
        <v>2882</v>
      </c>
      <c r="I579" t="s">
        <v>54</v>
      </c>
      <c r="J579" t="s">
        <v>2880</v>
      </c>
      <c r="K579" t="s">
        <v>2881</v>
      </c>
      <c r="O579" t="str">
        <f>CONCATENATE("Acceso: ",D579,"~Menu: ",E579,"~Perfil: ",K579,"~Usuario: ",J579,"~ClaveAccion: ",G579,"~TipoAccion: ",F579,"~Riesgo: ",I579)</f>
        <v>Acceso: Config.Observaciones|CXP~Menu: Configurar|Observaciones|Cuentas por Pagar~Perfil: ADMIN_MAVI~Usuario: MAVI00002~ClaveAccion: Observacion.frm~TipoAccion: Formas~Riesgo: NULO</v>
      </c>
      <c r="P579" t="str">
        <f t="shared" si="5"/>
        <v>('SISTEMAS','Config.Observaciones','Config.Observaciones|CXP','Configurar|Observaciones|Cuentas por Pagar','Formas','Observacion.frm','SISTEMAS','NULO','MAVI00002','ADMIN_MAVI','',''),</v>
      </c>
    </row>
    <row r="580" spans="1:16">
      <c r="A580" t="s">
        <v>2882</v>
      </c>
      <c r="B580" t="str">
        <f>CONCATENATE(SISTEMAS!A580)</f>
        <v>SISTEMAS</v>
      </c>
      <c r="C580" t="s">
        <v>3627</v>
      </c>
      <c r="D580" t="s">
        <v>3657</v>
      </c>
      <c r="E580" t="s">
        <v>3658</v>
      </c>
      <c r="F580" t="s">
        <v>17</v>
      </c>
      <c r="G580" t="s">
        <v>3630</v>
      </c>
      <c r="H580" t="s">
        <v>2882</v>
      </c>
      <c r="I580" t="s">
        <v>72</v>
      </c>
      <c r="J580" t="s">
        <v>2880</v>
      </c>
      <c r="K580" t="s">
        <v>2881</v>
      </c>
      <c r="P580" t="str">
        <f t="shared" si="5"/>
        <v>('SISTEMAS','Config.Observaciones','Config.Observaciones|COMS','Configurar|Observaciones|Compras','Formas','Observacion.frm','SISTEMAS','SIN USO','MAVI00002','ADMIN_MAVI','',''),</v>
      </c>
    </row>
    <row r="581" spans="1:16">
      <c r="A581" t="s">
        <v>2882</v>
      </c>
      <c r="B581" t="str">
        <f>CONCATENATE(SISTEMAS!A581)</f>
        <v>SISTEMAS</v>
      </c>
      <c r="C581" t="s">
        <v>3627</v>
      </c>
      <c r="D581" t="s">
        <v>3659</v>
      </c>
      <c r="E581" t="s">
        <v>3660</v>
      </c>
      <c r="F581" t="s">
        <v>17</v>
      </c>
      <c r="G581" t="s">
        <v>3630</v>
      </c>
      <c r="H581" t="s">
        <v>2882</v>
      </c>
      <c r="I581" t="s">
        <v>72</v>
      </c>
      <c r="J581" t="s">
        <v>2880</v>
      </c>
      <c r="K581" t="s">
        <v>2881</v>
      </c>
      <c r="P581" t="str">
        <f t="shared" si="5"/>
        <v>('SISTEMAS','Config.Observaciones','Config.Observaciones|CONT','Configurar|Observaciones|Contabilidad','Formas','Observacion.frm','SISTEMAS','SIN USO','MAVI00002','ADMIN_MAVI','',''),</v>
      </c>
    </row>
    <row r="582" spans="1:16">
      <c r="A582" t="s">
        <v>2882</v>
      </c>
      <c r="B582" t="str">
        <f>CONCATENATE(SISTEMAS!A582)</f>
        <v>SISTEMAS</v>
      </c>
      <c r="C582" t="s">
        <v>3627</v>
      </c>
      <c r="D582" t="s">
        <v>3661</v>
      </c>
      <c r="E582" t="s">
        <v>3662</v>
      </c>
      <c r="F582" t="s">
        <v>17</v>
      </c>
      <c r="G582" t="s">
        <v>3630</v>
      </c>
      <c r="H582" t="s">
        <v>2882</v>
      </c>
      <c r="I582" t="s">
        <v>72</v>
      </c>
      <c r="J582" t="s">
        <v>2880</v>
      </c>
      <c r="K582" t="s">
        <v>2881</v>
      </c>
      <c r="P582" t="str">
        <f t="shared" si="5"/>
        <v>('SISTEMAS','Config.Observaciones','Config.Observaciones|CONC','Configurar|Observaciones|Conciliaciones','Formas','Observacion.frm','SISTEMAS','SIN USO','MAVI00002','ADMIN_MAVI','',''),</v>
      </c>
    </row>
    <row r="583" spans="1:16">
      <c r="A583" t="s">
        <v>2882</v>
      </c>
      <c r="B583" t="str">
        <f>CONCATENATE(SISTEMAS!A583)</f>
        <v>SISTEMAS</v>
      </c>
      <c r="C583" t="s">
        <v>3627</v>
      </c>
      <c r="D583" t="s">
        <v>3663</v>
      </c>
      <c r="E583" t="s">
        <v>3664</v>
      </c>
      <c r="F583" t="s">
        <v>17</v>
      </c>
      <c r="G583" t="s">
        <v>3630</v>
      </c>
      <c r="H583" t="s">
        <v>2882</v>
      </c>
      <c r="I583" t="s">
        <v>72</v>
      </c>
      <c r="J583" t="s">
        <v>2880</v>
      </c>
      <c r="K583" t="s">
        <v>2881</v>
      </c>
      <c r="P583" t="str">
        <f t="shared" si="5"/>
        <v>('SISTEMAS','Config.Observaciones','Config.Observaciones|CAP','Configurar|Observaciones|Capital','Formas','Observacion.frm','SISTEMAS','SIN USO','MAVI00002','ADMIN_MAVI','',''),</v>
      </c>
    </row>
    <row r="584" spans="1:16">
      <c r="A584" t="s">
        <v>2882</v>
      </c>
      <c r="B584" t="str">
        <f>CONCATENATE(SISTEMAS!A584)</f>
        <v>SISTEMAS</v>
      </c>
      <c r="C584" t="s">
        <v>3627</v>
      </c>
      <c r="D584" t="s">
        <v>3665</v>
      </c>
      <c r="E584" t="s">
        <v>3666</v>
      </c>
      <c r="F584" t="s">
        <v>17</v>
      </c>
      <c r="G584" t="s">
        <v>3630</v>
      </c>
      <c r="H584" t="s">
        <v>2882</v>
      </c>
      <c r="I584" t="s">
        <v>72</v>
      </c>
      <c r="J584" t="s">
        <v>2880</v>
      </c>
      <c r="K584" t="s">
        <v>2881</v>
      </c>
      <c r="P584" t="str">
        <f t="shared" si="5"/>
        <v>('SISTEMAS','Config.Observaciones','Config.Observaciones|CAM','Configurar|Observaciones|Cambios','Formas','Observacion.frm','SISTEMAS','SIN USO','MAVI00002','ADMIN_MAVI','',''),</v>
      </c>
    </row>
    <row r="585" spans="1:16">
      <c r="A585" t="s">
        <v>2882</v>
      </c>
      <c r="B585" t="str">
        <f>CONCATENATE(SISTEMAS!A585)</f>
        <v>SISTEMAS</v>
      </c>
      <c r="C585" t="s">
        <v>3627</v>
      </c>
      <c r="D585" t="s">
        <v>3667</v>
      </c>
      <c r="E585" t="s">
        <v>3668</v>
      </c>
      <c r="F585" t="s">
        <v>17</v>
      </c>
      <c r="G585" t="s">
        <v>3630</v>
      </c>
      <c r="H585" t="s">
        <v>2882</v>
      </c>
      <c r="I585" t="s">
        <v>72</v>
      </c>
      <c r="J585" t="s">
        <v>2880</v>
      </c>
      <c r="K585" t="s">
        <v>2881</v>
      </c>
      <c r="P585" t="str">
        <f t="shared" si="5"/>
        <v>('SISTEMAS','Config.Observaciones','Config.Observaciones|VALE','Configurar|Observaciones|Vales','Formas','Observacion.frm','SISTEMAS','SIN USO','MAVI00002','ADMIN_MAVI','',''),</v>
      </c>
    </row>
    <row r="586" spans="1:16">
      <c r="A586" t="s">
        <v>2882</v>
      </c>
      <c r="B586" t="str">
        <f>CONCATENATE(SISTEMAS!A586)</f>
        <v>SISTEMAS</v>
      </c>
      <c r="C586" t="s">
        <v>3627</v>
      </c>
      <c r="D586" t="s">
        <v>3669</v>
      </c>
      <c r="E586" t="s">
        <v>3670</v>
      </c>
      <c r="F586" t="s">
        <v>17</v>
      </c>
      <c r="G586" t="s">
        <v>3630</v>
      </c>
      <c r="H586" t="s">
        <v>2882</v>
      </c>
      <c r="I586" t="s">
        <v>72</v>
      </c>
      <c r="J586" t="s">
        <v>2880</v>
      </c>
      <c r="K586" t="s">
        <v>2881</v>
      </c>
      <c r="P586" t="str">
        <f t="shared" si="5"/>
        <v>('SISTEMAS','Config.Observaciones','Config.Observaciones|INC','Configurar|Observaciones|Incidencias','Formas','Observacion.frm','SISTEMAS','SIN USO','MAVI00002','ADMIN_MAVI','',''),</v>
      </c>
    </row>
    <row r="587" spans="1:16">
      <c r="A587" t="s">
        <v>2882</v>
      </c>
      <c r="B587" t="str">
        <f>CONCATENATE(SISTEMAS!A587)</f>
        <v>SISTEMAS</v>
      </c>
      <c r="C587" t="s">
        <v>3627</v>
      </c>
      <c r="D587" t="s">
        <v>3671</v>
      </c>
      <c r="E587" t="s">
        <v>3672</v>
      </c>
      <c r="F587" t="s">
        <v>17</v>
      </c>
      <c r="G587" t="s">
        <v>3630</v>
      </c>
      <c r="H587" t="s">
        <v>2882</v>
      </c>
      <c r="I587" t="s">
        <v>72</v>
      </c>
      <c r="J587" t="s">
        <v>2880</v>
      </c>
      <c r="K587" t="s">
        <v>2881</v>
      </c>
      <c r="P587" t="str">
        <f t="shared" si="5"/>
        <v>('SISTEMAS','Config.Observaciones','Config.Observaciones|PROY','Configurar|Observaciones|Proyectos','Formas','Observacion.frm','SISTEMAS','SIN USO','MAVI00002','ADMIN_MAVI','',''),</v>
      </c>
    </row>
    <row r="588" spans="1:16">
      <c r="A588" t="s">
        <v>2882</v>
      </c>
      <c r="B588" t="str">
        <f>CONCATENATE(SISTEMAS!A588)</f>
        <v>SISTEMAS</v>
      </c>
      <c r="C588" t="s">
        <v>3627</v>
      </c>
      <c r="D588" t="s">
        <v>3673</v>
      </c>
      <c r="E588" t="s">
        <v>3674</v>
      </c>
      <c r="F588" t="s">
        <v>17</v>
      </c>
      <c r="G588" t="s">
        <v>3630</v>
      </c>
      <c r="H588" t="s">
        <v>2882</v>
      </c>
      <c r="I588" t="s">
        <v>72</v>
      </c>
      <c r="J588" t="s">
        <v>2880</v>
      </c>
      <c r="K588" t="s">
        <v>2881</v>
      </c>
      <c r="P588" t="str">
        <f t="shared" si="5"/>
        <v>('SISTEMAS','Config.Observaciones','Config.Observaciones|CMP','Configurar|Observaciones|Campañas','Formas','Observacion.frm','SISTEMAS','SIN USO','MAVI00002','ADMIN_MAVI','',''),</v>
      </c>
    </row>
    <row r="589" spans="1:16">
      <c r="A589" t="s">
        <v>2882</v>
      </c>
      <c r="B589" t="str">
        <f>CONCATENATE(SISTEMAS!A589)</f>
        <v>SISTEMAS</v>
      </c>
      <c r="C589" t="s">
        <v>3627</v>
      </c>
      <c r="D589" t="s">
        <v>3675</v>
      </c>
      <c r="E589" t="s">
        <v>3676</v>
      </c>
      <c r="F589" t="s">
        <v>17</v>
      </c>
      <c r="G589" t="s">
        <v>3630</v>
      </c>
      <c r="H589" t="s">
        <v>2882</v>
      </c>
      <c r="I589" t="s">
        <v>54</v>
      </c>
      <c r="J589" t="s">
        <v>2880</v>
      </c>
      <c r="K589" t="s">
        <v>2881</v>
      </c>
      <c r="O589" t="str">
        <f>CONCATENATE("Acceso: ",D589,"~Menu: ",E589,"~Perfil: ",K589,"~Usuario: ",J589,"~ClaveAccion: ",G589,"~TipoAccion: ",F589,"~Riesgo: ",I589)</f>
        <v>Acceso: Config.Observaciones|FRM~Menu: Configurar|Observaciones|Formas~Perfil: ADMIN_MAVI~Usuario: MAVI00002~ClaveAccion: Observacion.frm~TipoAccion: Formas~Riesgo: NULO</v>
      </c>
      <c r="P589" t="str">
        <f t="shared" si="5"/>
        <v>('SISTEMAS','Config.Observaciones','Config.Observaciones|FRM','Configurar|Observaciones|Formas','Formas','Observacion.frm','SISTEMAS','NULO','MAVI00002','ADMIN_MAVI','',''),</v>
      </c>
    </row>
    <row r="590" spans="1:16">
      <c r="A590" t="s">
        <v>2882</v>
      </c>
      <c r="B590" t="str">
        <f>CONCATENATE(SISTEMAS!A590)</f>
        <v>SISTEMAS</v>
      </c>
      <c r="C590" t="s">
        <v>3677</v>
      </c>
      <c r="D590" t="s">
        <v>3678</v>
      </c>
      <c r="E590" t="s">
        <v>3679</v>
      </c>
      <c r="F590" t="s">
        <v>17</v>
      </c>
      <c r="G590" t="s">
        <v>3680</v>
      </c>
      <c r="H590" t="s">
        <v>2882</v>
      </c>
      <c r="I590" t="s">
        <v>54</v>
      </c>
      <c r="J590" t="s">
        <v>2880</v>
      </c>
      <c r="K590" t="s">
        <v>2881</v>
      </c>
      <c r="O590" t="str">
        <f>CONCATENATE("Acceso: ",D590,"~Menu: ",E590,"~Perfil: ",K590,"~Usuario: ",J590,"~ClaveAccion: ",G590,"~TipoAccion: ",F590,"~Riesgo: ",I590)</f>
        <v>Acceso: Config.Conceptos|VTAS~Menu: Configurar|Conceptos|Ventas~Perfil: ADMIN_MAVI~Usuario: MAVI00002~ClaveAccion: Concepto.frm~TipoAccion: Formas~Riesgo: NULO</v>
      </c>
      <c r="P590" t="str">
        <f t="shared" si="5"/>
        <v>('SISTEMAS','Config.Conceptos','Config.Conceptos|VTAS','Configurar|Conceptos|Ventas','Formas','Concepto.frm','SISTEMAS','NULO','MAVI00002','ADMIN_MAVI','',''),</v>
      </c>
    </row>
    <row r="591" spans="1:16">
      <c r="A591" t="s">
        <v>2882</v>
      </c>
      <c r="B591" t="str">
        <f>CONCATENATE(SISTEMAS!A591)</f>
        <v>SISTEMAS</v>
      </c>
      <c r="C591" t="s">
        <v>3677</v>
      </c>
      <c r="D591" t="s">
        <v>3681</v>
      </c>
      <c r="E591" t="s">
        <v>3682</v>
      </c>
      <c r="F591" t="s">
        <v>17</v>
      </c>
      <c r="G591" t="s">
        <v>3680</v>
      </c>
      <c r="H591" t="s">
        <v>2882</v>
      </c>
      <c r="I591" t="s">
        <v>72</v>
      </c>
      <c r="J591" t="s">
        <v>2880</v>
      </c>
      <c r="K591" t="s">
        <v>2881</v>
      </c>
      <c r="P591" t="str">
        <f t="shared" si="5"/>
        <v>('SISTEMAS','Config.Conceptos','Config.Conceptos|ST','Configurar|Conceptos|Módulos Atención','Formas','Concepto.frm','SISTEMAS','SIN USO','MAVI00002','ADMIN_MAVI','',''),</v>
      </c>
    </row>
    <row r="592" spans="1:16">
      <c r="A592" t="s">
        <v>2882</v>
      </c>
      <c r="B592" t="str">
        <f>CONCATENATE(SISTEMAS!A592)</f>
        <v>SISTEMAS</v>
      </c>
      <c r="C592" t="s">
        <v>3677</v>
      </c>
      <c r="D592" t="s">
        <v>3683</v>
      </c>
      <c r="E592" t="s">
        <v>3684</v>
      </c>
      <c r="F592" t="s">
        <v>17</v>
      </c>
      <c r="G592" t="s">
        <v>3680</v>
      </c>
      <c r="H592" t="s">
        <v>2882</v>
      </c>
      <c r="I592" t="s">
        <v>54</v>
      </c>
      <c r="J592" t="s">
        <v>2880</v>
      </c>
      <c r="K592" t="s">
        <v>2881</v>
      </c>
      <c r="O592" t="str">
        <f>CONCATENATE("Acceso: ",D592,"~Menu: ",E592,"~Perfil: ",K592,"~Usuario: ",J592,"~ClaveAccion: ",G592,"~TipoAccion: ",F592,"~Riesgo: ",I592)</f>
        <v>Acceso: Config.Conceptos|RSS~Menu: Configurar|Conceptos|Fuentes (RSS)~Perfil: ADMIN_MAVI~Usuario: MAVI00002~ClaveAccion: Concepto.frm~TipoAccion: Formas~Riesgo: NULO</v>
      </c>
      <c r="P592" t="str">
        <f t="shared" si="5"/>
        <v>('SISTEMAS','Config.Conceptos','Config.Conceptos|RSS','Configurar|Conceptos|Fuentes (RSS)','Formas','Concepto.frm','SISTEMAS','NULO','MAVI00002','ADMIN_MAVI','',''),</v>
      </c>
    </row>
    <row r="593" spans="1:16">
      <c r="A593" t="s">
        <v>2882</v>
      </c>
      <c r="B593" t="str">
        <f>CONCATENATE(SISTEMAS!A593)</f>
        <v>SISTEMAS</v>
      </c>
      <c r="C593" t="s">
        <v>3677</v>
      </c>
      <c r="D593" t="s">
        <v>3685</v>
      </c>
      <c r="E593" t="s">
        <v>3686</v>
      </c>
      <c r="F593" t="s">
        <v>17</v>
      </c>
      <c r="G593" t="s">
        <v>3680</v>
      </c>
      <c r="H593" t="s">
        <v>2882</v>
      </c>
      <c r="I593" t="s">
        <v>54</v>
      </c>
      <c r="J593" t="s">
        <v>2880</v>
      </c>
      <c r="K593" t="s">
        <v>2881</v>
      </c>
      <c r="O593" t="str">
        <f>CONCATENATE("Acceso: ",D593,"~Menu: ",E593,"~Perfil: ",K593,"~Usuario: ",J593,"~ClaveAccion: ",G593,"~TipoAccion: ",F593,"~Riesgo: ",I593)</f>
        <v>Acceso: Config.Conceptos|EMB~Menu: Configurar|Conceptos|Embarques~Perfil: ADMIN_MAVI~Usuario: MAVI00002~ClaveAccion: Concepto.frm~TipoAccion: Formas~Riesgo: NULO</v>
      </c>
      <c r="P593" t="str">
        <f t="shared" si="5"/>
        <v>('SISTEMAS','Config.Conceptos','Config.Conceptos|EMB','Configurar|Conceptos|Embarques','Formas','Concepto.frm','SISTEMAS','NULO','MAVI00002','ADMIN_MAVI','',''),</v>
      </c>
    </row>
    <row r="594" spans="1:16">
      <c r="A594" t="s">
        <v>2882</v>
      </c>
      <c r="B594" t="str">
        <f>CONCATENATE(SISTEMAS!A594)</f>
        <v>SISTEMAS</v>
      </c>
      <c r="C594" t="s">
        <v>3677</v>
      </c>
      <c r="D594" t="s">
        <v>3687</v>
      </c>
      <c r="E594" t="s">
        <v>3688</v>
      </c>
      <c r="F594" t="s">
        <v>17</v>
      </c>
      <c r="G594" t="s">
        <v>3680</v>
      </c>
      <c r="H594" t="s">
        <v>2882</v>
      </c>
      <c r="I594" t="s">
        <v>54</v>
      </c>
      <c r="J594" t="s">
        <v>2880</v>
      </c>
      <c r="K594" t="s">
        <v>2881</v>
      </c>
      <c r="O594" t="str">
        <f>CONCATENATE("Acceso: ",D594,"~Menu: ",E594,"~Perfil: ",K594,"~Usuario: ",J594,"~ClaveAccion: ",G594,"~TipoAccion: ",F594,"~Riesgo: ",I594)</f>
        <v>Acceso: Config.Conceptos|CXC~Menu: Configurar|Conceptos|Cuentas por Cobrar~Perfil: ADMIN_MAVI~Usuario: MAVI00002~ClaveAccion: Concepto.frm~TipoAccion: Formas~Riesgo: NULO</v>
      </c>
      <c r="P594" t="str">
        <f t="shared" si="5"/>
        <v>('SISTEMAS','Config.Conceptos','Config.Conceptos|CXC','Configurar|Conceptos|Cuentas por Cobrar','Formas','Concepto.frm','SISTEMAS','NULO','MAVI00002','ADMIN_MAVI','',''),</v>
      </c>
    </row>
    <row r="595" spans="1:16">
      <c r="A595" t="s">
        <v>2882</v>
      </c>
      <c r="B595" t="str">
        <f>CONCATENATE(SISTEMAS!A595)</f>
        <v>SISTEMAS</v>
      </c>
      <c r="C595" t="s">
        <v>3677</v>
      </c>
      <c r="D595" t="s">
        <v>3689</v>
      </c>
      <c r="E595" t="s">
        <v>3690</v>
      </c>
      <c r="F595" t="s">
        <v>17</v>
      </c>
      <c r="G595" t="s">
        <v>3680</v>
      </c>
      <c r="H595" t="s">
        <v>2882</v>
      </c>
      <c r="I595" t="s">
        <v>54</v>
      </c>
      <c r="J595" t="s">
        <v>2880</v>
      </c>
      <c r="K595" t="s">
        <v>2881</v>
      </c>
      <c r="O595" t="str">
        <f>CONCATENATE("Acceso: ",D595,"~Menu: ",E595,"~Perfil: ",K595,"~Usuario: ",J595,"~ClaveAccion: ",G595,"~TipoAccion: ",F595,"~Riesgo: ",I595)</f>
        <v>Acceso: Config.Conceptos|DIN~Menu: Configurar|Conceptos|Tesorería~Perfil: ADMIN_MAVI~Usuario: MAVI00002~ClaveAccion: Concepto.frm~TipoAccion: Formas~Riesgo: NULO</v>
      </c>
      <c r="P595" t="str">
        <f t="shared" si="5"/>
        <v>('SISTEMAS','Config.Conceptos','Config.Conceptos|DIN','Configurar|Conceptos|Tesorería','Formas','Concepto.frm','SISTEMAS','NULO','MAVI00002','ADMIN_MAVI','',''),</v>
      </c>
    </row>
    <row r="596" spans="1:16">
      <c r="A596" t="s">
        <v>2882</v>
      </c>
      <c r="B596" t="str">
        <f>CONCATENATE(SISTEMAS!A596)</f>
        <v>SISTEMAS</v>
      </c>
      <c r="C596" t="s">
        <v>3677</v>
      </c>
      <c r="D596" t="s">
        <v>3691</v>
      </c>
      <c r="E596" t="s">
        <v>3692</v>
      </c>
      <c r="F596" t="s">
        <v>17</v>
      </c>
      <c r="G596" t="s">
        <v>3680</v>
      </c>
      <c r="H596" t="s">
        <v>2882</v>
      </c>
      <c r="I596" t="s">
        <v>54</v>
      </c>
      <c r="J596" t="s">
        <v>2880</v>
      </c>
      <c r="K596" t="s">
        <v>2881</v>
      </c>
      <c r="O596" t="str">
        <f>CONCATENATE("Acceso: ",D596,"~Menu: ",E596,"~Perfil: ",K596,"~Usuario: ",J596,"~ClaveAccion: ",G596,"~TipoAccion: ",F596,"~Riesgo: ",I596)</f>
        <v>Acceso: Config.Conceptos|INV~Menu: Configurar|Conceptos|Inventarios~Perfil: ADMIN_MAVI~Usuario: MAVI00002~ClaveAccion: Concepto.frm~TipoAccion: Formas~Riesgo: NULO</v>
      </c>
      <c r="P596" t="str">
        <f t="shared" si="5"/>
        <v>('SISTEMAS','Config.Conceptos','Config.Conceptos|INV','Configurar|Conceptos|Inventarios','Formas','Concepto.frm','SISTEMAS','NULO','MAVI00002','ADMIN_MAVI','',''),</v>
      </c>
    </row>
    <row r="597" spans="1:16">
      <c r="A597" t="s">
        <v>2882</v>
      </c>
      <c r="B597" t="str">
        <f>CONCATENATE(SISTEMAS!A597)</f>
        <v>SISTEMAS</v>
      </c>
      <c r="C597" t="s">
        <v>3677</v>
      </c>
      <c r="D597" t="s">
        <v>3693</v>
      </c>
      <c r="E597" t="s">
        <v>3694</v>
      </c>
      <c r="F597" t="s">
        <v>17</v>
      </c>
      <c r="G597" t="s">
        <v>3680</v>
      </c>
      <c r="H597" t="s">
        <v>2882</v>
      </c>
      <c r="I597" t="s">
        <v>72</v>
      </c>
      <c r="J597" t="s">
        <v>2880</v>
      </c>
      <c r="K597" t="s">
        <v>2881</v>
      </c>
      <c r="P597" t="str">
        <f t="shared" si="5"/>
        <v>('SISTEMAS','Config.Conceptos','Config.Conceptos|AF','Configurar|Conceptos|Activos Fijos','Formas','Concepto.frm','SISTEMAS','SIN USO','MAVI00002','ADMIN_MAVI','',''),</v>
      </c>
    </row>
    <row r="598" spans="1:16">
      <c r="A598" t="s">
        <v>2882</v>
      </c>
      <c r="B598" t="str">
        <f>CONCATENATE(SISTEMAS!A598)</f>
        <v>SISTEMAS</v>
      </c>
      <c r="C598" t="s">
        <v>3677</v>
      </c>
      <c r="D598" t="s">
        <v>3695</v>
      </c>
      <c r="E598" t="s">
        <v>3696</v>
      </c>
      <c r="F598" t="s">
        <v>17</v>
      </c>
      <c r="G598" t="s">
        <v>3680</v>
      </c>
      <c r="H598" t="s">
        <v>2882</v>
      </c>
      <c r="I598" t="s">
        <v>72</v>
      </c>
      <c r="J598" t="s">
        <v>2880</v>
      </c>
      <c r="K598" t="s">
        <v>2881</v>
      </c>
      <c r="P598" t="str">
        <f t="shared" ref="P598:P629" si="6">CONCATENATE("('",B598,"','",C598,"','",D598,"','",E598,"','",F598,"','",G598,"','",H598,"','",I598,"','",J598,"','",K598,"','",L598,"','",M598,"'),")</f>
        <v>('SISTEMAS','Config.Conceptos','Config.Conceptos|NOM','Configurar|Conceptos|Nómina','Formas','Concepto.frm','SISTEMAS','SIN USO','MAVI00002','ADMIN_MAVI','',''),</v>
      </c>
    </row>
    <row r="599" spans="1:16">
      <c r="A599" t="s">
        <v>2882</v>
      </c>
      <c r="B599" t="str">
        <f>CONCATENATE(SISTEMAS!A599)</f>
        <v>SISTEMAS</v>
      </c>
      <c r="C599" t="s">
        <v>3677</v>
      </c>
      <c r="D599" t="s">
        <v>3697</v>
      </c>
      <c r="E599" t="s">
        <v>3698</v>
      </c>
      <c r="F599" t="s">
        <v>17</v>
      </c>
      <c r="G599" t="s">
        <v>3680</v>
      </c>
      <c r="H599" t="s">
        <v>2882</v>
      </c>
      <c r="I599" t="s">
        <v>72</v>
      </c>
      <c r="J599" t="s">
        <v>2880</v>
      </c>
      <c r="K599" t="s">
        <v>2881</v>
      </c>
      <c r="P599" t="str">
        <f t="shared" si="6"/>
        <v>('SISTEMAS','Config.Conceptos','Config.Conceptos|ASIS','Configurar|Conceptos|Asistencias','Formas','Concepto.frm','SISTEMAS','SIN USO','MAVI00002','ADMIN_MAVI','',''),</v>
      </c>
    </row>
    <row r="600" spans="1:16">
      <c r="A600" t="s">
        <v>2882</v>
      </c>
      <c r="B600" t="str">
        <f>CONCATENATE(SISTEMAS!A600)</f>
        <v>SISTEMAS</v>
      </c>
      <c r="C600" t="s">
        <v>3677</v>
      </c>
      <c r="D600" t="s">
        <v>3699</v>
      </c>
      <c r="E600" t="s">
        <v>3700</v>
      </c>
      <c r="F600" t="s">
        <v>17</v>
      </c>
      <c r="G600" t="s">
        <v>3680</v>
      </c>
      <c r="H600" t="s">
        <v>2882</v>
      </c>
      <c r="I600" t="s">
        <v>54</v>
      </c>
      <c r="J600" t="s">
        <v>2880</v>
      </c>
      <c r="K600" t="s">
        <v>2881</v>
      </c>
      <c r="O600" t="str">
        <f>CONCATENATE("Acceso: ",D600,"~Menu: ",E600,"~Perfil: ",K600,"~Usuario: ",J600,"~ClaveAccion: ",G600,"~TipoAccion: ",F600,"~Riesgo: ",I600)</f>
        <v>Acceso: Config.Conceptos|RH~Menu: Configurar|Conceptos|Recursos Humanos~Perfil: ADMIN_MAVI~Usuario: MAVI00002~ClaveAccion: Concepto.frm~TipoAccion: Formas~Riesgo: NULO</v>
      </c>
      <c r="P600" t="str">
        <f t="shared" si="6"/>
        <v>('SISTEMAS','Config.Conceptos','Config.Conceptos|RH','Configurar|Conceptos|Recursos Humanos','Formas','Concepto.frm','SISTEMAS','NULO','MAVI00002','ADMIN_MAVI','',''),</v>
      </c>
    </row>
    <row r="601" spans="1:16">
      <c r="A601" t="s">
        <v>2882</v>
      </c>
      <c r="B601" t="str">
        <f>CONCATENATE(SISTEMAS!A601)</f>
        <v>SISTEMAS</v>
      </c>
      <c r="C601" t="s">
        <v>3677</v>
      </c>
      <c r="D601" t="s">
        <v>3701</v>
      </c>
      <c r="E601" t="s">
        <v>3702</v>
      </c>
      <c r="F601" t="s">
        <v>17</v>
      </c>
      <c r="G601" t="s">
        <v>3703</v>
      </c>
      <c r="H601" t="s">
        <v>2882</v>
      </c>
      <c r="I601" t="s">
        <v>54</v>
      </c>
      <c r="J601" t="s">
        <v>2880</v>
      </c>
      <c r="K601" t="s">
        <v>2881</v>
      </c>
      <c r="O601" t="str">
        <f>CONCATENATE("Acceso: ",D601,"~Menu: ",E601,"~Perfil: ",K601,"~Usuario: ",J601,"~ClaveAccion: ",G601,"~TipoAccion: ",F601,"~Riesgo: ",I601)</f>
        <v>Acceso: Config.Conceptos|GAS~Menu: Configurar|Conceptos|Gastos~Perfil: ADMIN_MAVI~Usuario: MAVI00002~ClaveAccion: ConceptoGAS.frm~TipoAccion: Formas~Riesgo: NULO</v>
      </c>
      <c r="P601" t="str">
        <f t="shared" si="6"/>
        <v>('SISTEMAS','Config.Conceptos','Config.Conceptos|GAS','Configurar|Conceptos|Gastos','Formas','ConceptoGAS.frm','SISTEMAS','NULO','MAVI00002','ADMIN_MAVI','',''),</v>
      </c>
    </row>
    <row r="602" spans="1:16">
      <c r="A602" t="s">
        <v>2882</v>
      </c>
      <c r="B602" t="str">
        <f>CONCATENATE(SISTEMAS!A602)</f>
        <v>SISTEMAS</v>
      </c>
      <c r="C602" t="s">
        <v>3677</v>
      </c>
      <c r="D602" t="s">
        <v>3704</v>
      </c>
      <c r="E602" t="s">
        <v>3705</v>
      </c>
      <c r="F602" t="s">
        <v>17</v>
      </c>
      <c r="G602" t="s">
        <v>3680</v>
      </c>
      <c r="H602" t="s">
        <v>2882</v>
      </c>
      <c r="I602" t="s">
        <v>54</v>
      </c>
      <c r="J602" t="s">
        <v>2880</v>
      </c>
      <c r="K602" t="s">
        <v>2881</v>
      </c>
      <c r="O602" t="str">
        <f>CONCATENATE("Acceso: ",D602,"~Menu: ",E602,"~Perfil: ",K602,"~Usuario: ",J602,"~ClaveAccion: ",G602,"~TipoAccion: ",F602,"~Riesgo: ",I602)</f>
        <v>Acceso: Config.Conceptos|AGENT~Menu: Configurar|Conceptos|Comisiones y Destajos~Perfil: ADMIN_MAVI~Usuario: MAVI00002~ClaveAccion: Concepto.frm~TipoAccion: Formas~Riesgo: NULO</v>
      </c>
      <c r="P602" t="str">
        <f t="shared" si="6"/>
        <v>('SISTEMAS','Config.Conceptos','Config.Conceptos|AGENT','Configurar|Conceptos|Comisiones y Destajos','Formas','Concepto.frm','SISTEMAS','NULO','MAVI00002','ADMIN_MAVI','',''),</v>
      </c>
    </row>
    <row r="603" spans="1:16">
      <c r="A603" t="s">
        <v>2882</v>
      </c>
      <c r="B603" t="str">
        <f>CONCATENATE(SISTEMAS!A603)</f>
        <v>SISTEMAS</v>
      </c>
      <c r="C603" t="s">
        <v>3677</v>
      </c>
      <c r="D603" t="s">
        <v>3706</v>
      </c>
      <c r="E603" t="s">
        <v>3707</v>
      </c>
      <c r="F603" t="s">
        <v>17</v>
      </c>
      <c r="G603" t="s">
        <v>3680</v>
      </c>
      <c r="H603" t="s">
        <v>2882</v>
      </c>
      <c r="I603" t="s">
        <v>54</v>
      </c>
      <c r="J603" t="s">
        <v>2880</v>
      </c>
      <c r="K603" t="s">
        <v>2881</v>
      </c>
      <c r="O603" t="str">
        <f>CONCATENATE("Acceso: ",D603,"~Menu: ",E603,"~Perfil: ",K603,"~Usuario: ",J603,"~ClaveAccion: ",G603,"~TipoAccion: ",F603,"~Riesgo: ",I603)</f>
        <v>Acceso: Config.Conceptos|CXP~Menu: Configurar|Conceptos|Cuentas por Pagar~Perfil: ADMIN_MAVI~Usuario: MAVI00002~ClaveAccion: Concepto.frm~TipoAccion: Formas~Riesgo: NULO</v>
      </c>
      <c r="P603" t="str">
        <f t="shared" si="6"/>
        <v>('SISTEMAS','Config.Conceptos','Config.Conceptos|CXP','Configurar|Conceptos|Cuentas por Pagar','Formas','Concepto.frm','SISTEMAS','NULO','MAVI00002','ADMIN_MAVI','',''),</v>
      </c>
    </row>
    <row r="604" spans="1:16">
      <c r="A604" t="s">
        <v>2882</v>
      </c>
      <c r="B604" t="str">
        <f>CONCATENATE(SISTEMAS!A604)</f>
        <v>SISTEMAS</v>
      </c>
      <c r="C604" t="s">
        <v>3677</v>
      </c>
      <c r="D604" t="s">
        <v>3708</v>
      </c>
      <c r="E604" t="s">
        <v>3709</v>
      </c>
      <c r="F604" t="s">
        <v>17</v>
      </c>
      <c r="G604" t="s">
        <v>3680</v>
      </c>
      <c r="H604" t="s">
        <v>2882</v>
      </c>
      <c r="I604" t="s">
        <v>54</v>
      </c>
      <c r="J604" t="s">
        <v>2880</v>
      </c>
      <c r="K604" t="s">
        <v>2881</v>
      </c>
      <c r="O604" t="str">
        <f>CONCATENATE("Acceso: ",D604,"~Menu: ",E604,"~Perfil: ",K604,"~Usuario: ",J604,"~ClaveAccion: ",G604,"~TipoAccion: ",F604,"~Riesgo: ",I604)</f>
        <v>Acceso: Config.Conceptos|COMS~Menu: Configurar|Conceptos|Compras~Perfil: ADMIN_MAVI~Usuario: MAVI00002~ClaveAccion: Concepto.frm~TipoAccion: Formas~Riesgo: NULO</v>
      </c>
      <c r="P604" t="str">
        <f t="shared" si="6"/>
        <v>('SISTEMAS','Config.Conceptos','Config.Conceptos|COMS','Configurar|Conceptos|Compras','Formas','Concepto.frm','SISTEMAS','NULO','MAVI00002','ADMIN_MAVI','',''),</v>
      </c>
    </row>
    <row r="605" spans="1:16">
      <c r="A605" t="s">
        <v>2882</v>
      </c>
      <c r="B605" t="str">
        <f>CONCATENATE(SISTEMAS!A605)</f>
        <v>SISTEMAS</v>
      </c>
      <c r="C605" t="s">
        <v>3677</v>
      </c>
      <c r="D605" t="s">
        <v>3710</v>
      </c>
      <c r="E605" t="s">
        <v>3711</v>
      </c>
      <c r="F605" t="s">
        <v>17</v>
      </c>
      <c r="G605" t="s">
        <v>3680</v>
      </c>
      <c r="H605" t="s">
        <v>2882</v>
      </c>
      <c r="I605" t="s">
        <v>72</v>
      </c>
      <c r="J605" t="s">
        <v>2880</v>
      </c>
      <c r="K605" t="s">
        <v>2881</v>
      </c>
      <c r="P605" t="str">
        <f t="shared" si="6"/>
        <v>('SISTEMAS','Config.Conceptos','Config.Conceptos|CONT','Configurar|Conceptos|Contabilidad','Formas','Concepto.frm','SISTEMAS','SIN USO','MAVI00002','ADMIN_MAVI','',''),</v>
      </c>
    </row>
    <row r="606" spans="1:16">
      <c r="A606" t="s">
        <v>2882</v>
      </c>
      <c r="B606" t="str">
        <f>CONCATENATE(SISTEMAS!A606)</f>
        <v>SISTEMAS</v>
      </c>
      <c r="C606" t="s">
        <v>3677</v>
      </c>
      <c r="D606" t="s">
        <v>3712</v>
      </c>
      <c r="E606" t="s">
        <v>3713</v>
      </c>
      <c r="F606" t="s">
        <v>17</v>
      </c>
      <c r="G606" t="s">
        <v>3680</v>
      </c>
      <c r="H606" t="s">
        <v>2882</v>
      </c>
      <c r="I606" t="s">
        <v>72</v>
      </c>
      <c r="J606" t="s">
        <v>2880</v>
      </c>
      <c r="K606" t="s">
        <v>2881</v>
      </c>
      <c r="P606" t="str">
        <f t="shared" si="6"/>
        <v>('SISTEMAS','Config.Conceptos','Config.Conceptos|CONC','Configurar|Conceptos|Conciliaciones','Formas','Concepto.frm','SISTEMAS','SIN USO','MAVI00002','ADMIN_MAVI','',''),</v>
      </c>
    </row>
    <row r="607" spans="1:16">
      <c r="A607" t="s">
        <v>2882</v>
      </c>
      <c r="B607" t="str">
        <f>CONCATENATE(SISTEMAS!A607)</f>
        <v>SISTEMAS</v>
      </c>
      <c r="C607" t="s">
        <v>3677</v>
      </c>
      <c r="D607" t="s">
        <v>3714</v>
      </c>
      <c r="E607" t="s">
        <v>3715</v>
      </c>
      <c r="F607" t="s">
        <v>17</v>
      </c>
      <c r="G607" t="s">
        <v>3680</v>
      </c>
      <c r="H607" t="s">
        <v>2882</v>
      </c>
      <c r="I607" t="s">
        <v>72</v>
      </c>
      <c r="J607" t="s">
        <v>2880</v>
      </c>
      <c r="K607" t="s">
        <v>2881</v>
      </c>
      <c r="P607" t="str">
        <f t="shared" si="6"/>
        <v>('SISTEMAS','Config.Conceptos','Config.Conceptos|CAP','Configurar|Conceptos|Capital','Formas','Concepto.frm','SISTEMAS','SIN USO','MAVI00002','ADMIN_MAVI','',''),</v>
      </c>
    </row>
    <row r="608" spans="1:16">
      <c r="A608" t="s">
        <v>2882</v>
      </c>
      <c r="B608" t="str">
        <f>CONCATENATE(SISTEMAS!A608)</f>
        <v>SISTEMAS</v>
      </c>
      <c r="C608" t="s">
        <v>3677</v>
      </c>
      <c r="D608" t="s">
        <v>3716</v>
      </c>
      <c r="E608" t="s">
        <v>3717</v>
      </c>
      <c r="F608" t="s">
        <v>17</v>
      </c>
      <c r="G608" t="s">
        <v>3680</v>
      </c>
      <c r="H608" t="s">
        <v>2882</v>
      </c>
      <c r="I608" t="s">
        <v>72</v>
      </c>
      <c r="J608" t="s">
        <v>2880</v>
      </c>
      <c r="K608" t="s">
        <v>2881</v>
      </c>
      <c r="P608" t="str">
        <f t="shared" si="6"/>
        <v>('SISTEMAS','Config.Conceptos','Config.Conceptos|COMSG','Configurar|Conceptos|Compras (Gastos Diversos)','Formas','Concepto.frm','SISTEMAS','SIN USO','MAVI00002','ADMIN_MAVI','',''),</v>
      </c>
    </row>
    <row r="609" spans="1:16">
      <c r="A609" t="s">
        <v>2882</v>
      </c>
      <c r="B609" t="str">
        <f>CONCATENATE(SISTEMAS!A609)</f>
        <v>SISTEMAS</v>
      </c>
      <c r="C609" t="s">
        <v>3677</v>
      </c>
      <c r="D609" t="s">
        <v>3718</v>
      </c>
      <c r="E609" t="s">
        <v>3719</v>
      </c>
      <c r="F609" t="s">
        <v>17</v>
      </c>
      <c r="G609" t="s">
        <v>3680</v>
      </c>
      <c r="H609" t="s">
        <v>2882</v>
      </c>
      <c r="I609" t="s">
        <v>72</v>
      </c>
      <c r="J609" t="s">
        <v>2880</v>
      </c>
      <c r="K609" t="s">
        <v>2881</v>
      </c>
      <c r="P609" t="str">
        <f t="shared" si="6"/>
        <v>('SISTEMAS','Config.Conceptos','Config.Conceptos|CAM','Configurar|Conceptos|Cambios','Formas','Concepto.frm','SISTEMAS','SIN USO','MAVI00002','ADMIN_MAVI','',''),</v>
      </c>
    </row>
    <row r="610" spans="1:16">
      <c r="A610" t="s">
        <v>2882</v>
      </c>
      <c r="B610" t="str">
        <f>CONCATENATE(SISTEMAS!A610)</f>
        <v>SISTEMAS</v>
      </c>
      <c r="C610" t="s">
        <v>3677</v>
      </c>
      <c r="D610" t="s">
        <v>3720</v>
      </c>
      <c r="E610" t="s">
        <v>3721</v>
      </c>
      <c r="F610" t="s">
        <v>17</v>
      </c>
      <c r="G610" t="s">
        <v>3680</v>
      </c>
      <c r="H610" t="s">
        <v>2882</v>
      </c>
      <c r="I610" t="s">
        <v>72</v>
      </c>
      <c r="J610" t="s">
        <v>2880</v>
      </c>
      <c r="K610" t="s">
        <v>2881</v>
      </c>
      <c r="P610" t="str">
        <f t="shared" si="6"/>
        <v>('SISTEMAS','Config.Conceptos','Config.Conceptos|VALE','Configurar|Conceptos|Vales','Formas','Concepto.frm','SISTEMAS','SIN USO','MAVI00002','ADMIN_MAVI','',''),</v>
      </c>
    </row>
    <row r="611" spans="1:16">
      <c r="A611" t="s">
        <v>2882</v>
      </c>
      <c r="B611" t="str">
        <f>CONCATENATE(SISTEMAS!A611)</f>
        <v>SISTEMAS</v>
      </c>
      <c r="C611" t="s">
        <v>3677</v>
      </c>
      <c r="D611" t="s">
        <v>3722</v>
      </c>
      <c r="E611" t="s">
        <v>3723</v>
      </c>
      <c r="F611" t="s">
        <v>17</v>
      </c>
      <c r="G611" t="s">
        <v>3680</v>
      </c>
      <c r="H611" t="s">
        <v>2882</v>
      </c>
      <c r="I611" t="s">
        <v>72</v>
      </c>
      <c r="J611" t="s">
        <v>2880</v>
      </c>
      <c r="K611" t="s">
        <v>2881</v>
      </c>
      <c r="P611" t="str">
        <f t="shared" si="6"/>
        <v>('SISTEMAS','Config.Conceptos','Config.Conceptos|INC','Configurar|Conceptos|Incidencias','Formas','Concepto.frm','SISTEMAS','SIN USO','MAVI00002','ADMIN_MAVI','',''),</v>
      </c>
    </row>
    <row r="612" spans="1:16">
      <c r="A612" t="s">
        <v>2882</v>
      </c>
      <c r="B612" t="str">
        <f>CONCATENATE(SISTEMAS!A612)</f>
        <v>SISTEMAS</v>
      </c>
      <c r="C612" t="s">
        <v>3677</v>
      </c>
      <c r="D612" t="s">
        <v>3724</v>
      </c>
      <c r="E612" t="s">
        <v>3725</v>
      </c>
      <c r="F612" t="s">
        <v>17</v>
      </c>
      <c r="G612" t="s">
        <v>3680</v>
      </c>
      <c r="H612" t="s">
        <v>2882</v>
      </c>
      <c r="I612" t="s">
        <v>54</v>
      </c>
      <c r="J612" t="s">
        <v>2880</v>
      </c>
      <c r="K612" t="s">
        <v>2881</v>
      </c>
      <c r="O612" t="str">
        <f t="shared" ref="O612:O620" si="7">CONCATENATE("Acceso: ",D612,"~Menu: ",E612,"~Perfil: ",K612,"~Usuario: ",J612,"~ClaveAccion: ",G612,"~TipoAccion: ",F612,"~Riesgo: ",I612)</f>
        <v>Acceso: Config.Conceptos|PROY~Menu: Configurar|Conceptos|Proyectos~Perfil: ADMIN_MAVI~Usuario: MAVI00002~ClaveAccion: Concepto.frm~TipoAccion: Formas~Riesgo: NULO</v>
      </c>
      <c r="P612" t="str">
        <f t="shared" si="6"/>
        <v>('SISTEMAS','Config.Conceptos','Config.Conceptos|PROY','Configurar|Conceptos|Proyectos','Formas','Concepto.frm','SISTEMAS','NULO','MAVI00002','ADMIN_MAVI','',''),</v>
      </c>
    </row>
    <row r="613" spans="1:16">
      <c r="A613" t="s">
        <v>2882</v>
      </c>
      <c r="B613" t="str">
        <f>CONCATENATE(SISTEMAS!A613)</f>
        <v>SISTEMAS</v>
      </c>
      <c r="C613" t="s">
        <v>3677</v>
      </c>
      <c r="D613" t="s">
        <v>3726</v>
      </c>
      <c r="E613" t="s">
        <v>3727</v>
      </c>
      <c r="F613" t="s">
        <v>17</v>
      </c>
      <c r="G613" t="s">
        <v>3680</v>
      </c>
      <c r="H613" t="s">
        <v>2882</v>
      </c>
      <c r="I613" t="s">
        <v>54</v>
      </c>
      <c r="J613" t="s">
        <v>2880</v>
      </c>
      <c r="K613" t="s">
        <v>2881</v>
      </c>
      <c r="O613" t="str">
        <f t="shared" si="7"/>
        <v>Acceso: Config.Conceptos|CMP~Menu: Configurar|Conceptos|Campañas~Perfil: ADMIN_MAVI~Usuario: MAVI00002~ClaveAccion: Concepto.frm~TipoAccion: Formas~Riesgo: NULO</v>
      </c>
      <c r="P613" t="str">
        <f t="shared" si="6"/>
        <v>('SISTEMAS','Config.Conceptos','Config.Conceptos|CMP','Configurar|Conceptos|Campañas','Formas','Concepto.frm','SISTEMAS','NULO','MAVI00002','ADMIN_MAVI','',''),</v>
      </c>
    </row>
    <row r="614" spans="1:16">
      <c r="A614" t="s">
        <v>2882</v>
      </c>
      <c r="B614" t="str">
        <f>CONCATENATE(SISTEMAS!A614)</f>
        <v>SISTEMAS</v>
      </c>
      <c r="C614" t="s">
        <v>3677</v>
      </c>
      <c r="D614" t="s">
        <v>3728</v>
      </c>
      <c r="E614" t="s">
        <v>3729</v>
      </c>
      <c r="F614" t="s">
        <v>17</v>
      </c>
      <c r="G614" t="s">
        <v>3680</v>
      </c>
      <c r="H614" t="s">
        <v>2882</v>
      </c>
      <c r="I614" t="s">
        <v>27</v>
      </c>
      <c r="J614" t="s">
        <v>2880</v>
      </c>
      <c r="K614" t="s">
        <v>2881</v>
      </c>
      <c r="O614" t="str">
        <f t="shared" si="7"/>
        <v>Acceso: Config.Conceptos|FRM~Menu: Configurar|Conceptos|Formas~Perfil: ADMIN_MAVI~Usuario: MAVI00002~ClaveAccion: Concepto.frm~TipoAccion: Formas~Riesgo: ALTO</v>
      </c>
      <c r="P614" t="str">
        <f t="shared" si="6"/>
        <v>('SISTEMAS','Config.Conceptos','Config.Conceptos|FRM','Configurar|Conceptos|Formas','Formas','Concepto.frm','SISTEMAS','ALTO','MAVI00002','ADMIN_MAVI','',''),</v>
      </c>
    </row>
    <row r="615" spans="1:16">
      <c r="A615" t="s">
        <v>2882</v>
      </c>
      <c r="B615" t="str">
        <f>CONCATENATE(SISTEMAS!A615)</f>
        <v>SISTEMAS</v>
      </c>
      <c r="C615" t="s">
        <v>3730</v>
      </c>
      <c r="D615" t="s">
        <v>3731</v>
      </c>
      <c r="E615" t="s">
        <v>3732</v>
      </c>
      <c r="F615" t="s">
        <v>17</v>
      </c>
      <c r="G615" t="s">
        <v>3733</v>
      </c>
      <c r="H615" t="s">
        <v>2882</v>
      </c>
      <c r="I615" t="s">
        <v>27</v>
      </c>
      <c r="J615" t="s">
        <v>2880</v>
      </c>
      <c r="K615" t="s">
        <v>2881</v>
      </c>
      <c r="O615" t="str">
        <f t="shared" si="7"/>
        <v>Acceso: Config.Movimientos|VTAS~Menu: Configurar|Tipos de Movimientos|Ventas~Perfil: ADMIN_MAVI~Usuario: MAVI00002~ClaveAccion: MovTipo.frm~TipoAccion: Formas~Riesgo: ALTO</v>
      </c>
      <c r="P615" t="str">
        <f t="shared" si="6"/>
        <v>('SISTEMAS','Config.Movimientos','Config.Movimientos|VTAS','Configurar|Tipos de Movimientos|Ventas','Formas','MovTipo.frm','SISTEMAS','ALTO','MAVI00002','ADMIN_MAVI','',''),</v>
      </c>
    </row>
    <row r="616" spans="1:16">
      <c r="A616" t="s">
        <v>2882</v>
      </c>
      <c r="B616" t="str">
        <f>CONCATENATE(SISTEMAS!A616)</f>
        <v>SISTEMAS</v>
      </c>
      <c r="C616" t="s">
        <v>3730</v>
      </c>
      <c r="D616" t="s">
        <v>3734</v>
      </c>
      <c r="E616" t="s">
        <v>3735</v>
      </c>
      <c r="F616" t="s">
        <v>17</v>
      </c>
      <c r="G616" t="s">
        <v>3733</v>
      </c>
      <c r="H616" t="s">
        <v>2882</v>
      </c>
      <c r="I616" t="s">
        <v>27</v>
      </c>
      <c r="J616" t="s">
        <v>2880</v>
      </c>
      <c r="K616" t="s">
        <v>2881</v>
      </c>
      <c r="O616" t="str">
        <f t="shared" si="7"/>
        <v>Acceso: Config.Movimientos|ST~Menu: Configurar|Tipos de Movimientos|Módulos Atención~Perfil: ADMIN_MAVI~Usuario: MAVI00002~ClaveAccion: MovTipo.frm~TipoAccion: Formas~Riesgo: ALTO</v>
      </c>
      <c r="P616" t="str">
        <f t="shared" si="6"/>
        <v>('SISTEMAS','Config.Movimientos','Config.Movimientos|ST','Configurar|Tipos de Movimientos|Módulos Atención','Formas','MovTipo.frm','SISTEMAS','ALTO','MAVI00002','ADMIN_MAVI','',''),</v>
      </c>
    </row>
    <row r="617" spans="1:16">
      <c r="A617" t="s">
        <v>2882</v>
      </c>
      <c r="B617" t="str">
        <f>CONCATENATE(SISTEMAS!A617)</f>
        <v>SISTEMAS</v>
      </c>
      <c r="C617" t="s">
        <v>3730</v>
      </c>
      <c r="D617" t="s">
        <v>3736</v>
      </c>
      <c r="E617" t="s">
        <v>3737</v>
      </c>
      <c r="F617" t="s">
        <v>17</v>
      </c>
      <c r="G617" t="s">
        <v>3733</v>
      </c>
      <c r="H617" t="s">
        <v>2882</v>
      </c>
      <c r="I617" t="s">
        <v>27</v>
      </c>
      <c r="J617" t="s">
        <v>2880</v>
      </c>
      <c r="K617" t="s">
        <v>2881</v>
      </c>
      <c r="O617" t="str">
        <f t="shared" si="7"/>
        <v>Acceso: Config.Movimientos|EMB~Menu: Configurar|Tipos de Movimientos|Embarques~Perfil: ADMIN_MAVI~Usuario: MAVI00002~ClaveAccion: MovTipo.frm~TipoAccion: Formas~Riesgo: ALTO</v>
      </c>
      <c r="P617" t="str">
        <f t="shared" si="6"/>
        <v>('SISTEMAS','Config.Movimientos','Config.Movimientos|EMB','Configurar|Tipos de Movimientos|Embarques','Formas','MovTipo.frm','SISTEMAS','ALTO','MAVI00002','ADMIN_MAVI','',''),</v>
      </c>
    </row>
    <row r="618" spans="1:16">
      <c r="A618" t="s">
        <v>2882</v>
      </c>
      <c r="B618" t="str">
        <f>CONCATENATE(SISTEMAS!A618)</f>
        <v>SISTEMAS</v>
      </c>
      <c r="C618" t="s">
        <v>3730</v>
      </c>
      <c r="D618" t="s">
        <v>3738</v>
      </c>
      <c r="E618" t="s">
        <v>3739</v>
      </c>
      <c r="F618" t="s">
        <v>17</v>
      </c>
      <c r="G618" t="s">
        <v>3733</v>
      </c>
      <c r="H618" t="s">
        <v>2882</v>
      </c>
      <c r="I618" t="s">
        <v>27</v>
      </c>
      <c r="J618" t="s">
        <v>2880</v>
      </c>
      <c r="K618" t="s">
        <v>2881</v>
      </c>
      <c r="O618" t="str">
        <f t="shared" si="7"/>
        <v>Acceso: Config.Movimientos|CXC~Menu: Configurar|Tipos de Movimientos|Cuentas por Cobrar~Perfil: ADMIN_MAVI~Usuario: MAVI00002~ClaveAccion: MovTipo.frm~TipoAccion: Formas~Riesgo: ALTO</v>
      </c>
      <c r="P618" t="str">
        <f t="shared" si="6"/>
        <v>('SISTEMAS','Config.Movimientos','Config.Movimientos|CXC','Configurar|Tipos de Movimientos|Cuentas por Cobrar','Formas','MovTipo.frm','SISTEMAS','ALTO','MAVI00002','ADMIN_MAVI','',''),</v>
      </c>
    </row>
    <row r="619" spans="1:16">
      <c r="A619" t="s">
        <v>2882</v>
      </c>
      <c r="B619" t="str">
        <f>CONCATENATE(SISTEMAS!A619)</f>
        <v>SISTEMAS</v>
      </c>
      <c r="C619" t="s">
        <v>3730</v>
      </c>
      <c r="D619" t="s">
        <v>3740</v>
      </c>
      <c r="E619" t="s">
        <v>3741</v>
      </c>
      <c r="F619" t="s">
        <v>17</v>
      </c>
      <c r="G619" t="s">
        <v>3733</v>
      </c>
      <c r="H619" t="s">
        <v>2882</v>
      </c>
      <c r="I619" t="s">
        <v>27</v>
      </c>
      <c r="J619" t="s">
        <v>2880</v>
      </c>
      <c r="K619" t="s">
        <v>2881</v>
      </c>
      <c r="O619" t="str">
        <f t="shared" si="7"/>
        <v>Acceso: Config.Movimientos|DIN~Menu: Configurar|Tipos de Movimientos|Tesorería~Perfil: ADMIN_MAVI~Usuario: MAVI00002~ClaveAccion: MovTipo.frm~TipoAccion: Formas~Riesgo: ALTO</v>
      </c>
      <c r="P619" t="str">
        <f t="shared" si="6"/>
        <v>('SISTEMAS','Config.Movimientos','Config.Movimientos|DIN','Configurar|Tipos de Movimientos|Tesorería','Formas','MovTipo.frm','SISTEMAS','ALTO','MAVI00002','ADMIN_MAVI','',''),</v>
      </c>
    </row>
    <row r="620" spans="1:16">
      <c r="A620" t="s">
        <v>2882</v>
      </c>
      <c r="B620" t="str">
        <f>CONCATENATE(SISTEMAS!A620)</f>
        <v>SISTEMAS</v>
      </c>
      <c r="C620" t="s">
        <v>3730</v>
      </c>
      <c r="D620" t="s">
        <v>3742</v>
      </c>
      <c r="E620" t="s">
        <v>3743</v>
      </c>
      <c r="F620" t="s">
        <v>17</v>
      </c>
      <c r="G620" t="s">
        <v>3733</v>
      </c>
      <c r="H620" t="s">
        <v>2882</v>
      </c>
      <c r="I620" t="s">
        <v>27</v>
      </c>
      <c r="J620" t="s">
        <v>2880</v>
      </c>
      <c r="K620" t="s">
        <v>2881</v>
      </c>
      <c r="O620" t="str">
        <f t="shared" si="7"/>
        <v>Acceso: Config.Movimientos|INV~Menu: Configurar|Tipos de Movimientos|Inventarios~Perfil: ADMIN_MAVI~Usuario: MAVI00002~ClaveAccion: MovTipo.frm~TipoAccion: Formas~Riesgo: ALTO</v>
      </c>
      <c r="P620" t="str">
        <f t="shared" si="6"/>
        <v>('SISTEMAS','Config.Movimientos','Config.Movimientos|INV','Configurar|Tipos de Movimientos|Inventarios','Formas','MovTipo.frm','SISTEMAS','ALTO','MAVI00002','ADMIN_MAVI','',''),</v>
      </c>
    </row>
    <row r="621" spans="1:16">
      <c r="A621" t="s">
        <v>2882</v>
      </c>
      <c r="B621" t="str">
        <f>CONCATENATE(SISTEMAS!A621)</f>
        <v>SISTEMAS</v>
      </c>
      <c r="C621" t="s">
        <v>3730</v>
      </c>
      <c r="D621" t="s">
        <v>3744</v>
      </c>
      <c r="E621" t="s">
        <v>3745</v>
      </c>
      <c r="F621" t="s">
        <v>17</v>
      </c>
      <c r="G621" t="s">
        <v>3733</v>
      </c>
      <c r="H621" t="s">
        <v>2882</v>
      </c>
      <c r="I621" t="s">
        <v>72</v>
      </c>
      <c r="J621" t="s">
        <v>2880</v>
      </c>
      <c r="K621" t="s">
        <v>2881</v>
      </c>
      <c r="P621" t="str">
        <f t="shared" si="6"/>
        <v>('SISTEMAS','Config.Movimientos','Config.Movimientos|AF','Configurar|Tipos de Movimientos|Activos Fijos','Formas','MovTipo.frm','SISTEMAS','SIN USO','MAVI00002','ADMIN_MAVI','',''),</v>
      </c>
    </row>
    <row r="622" spans="1:16">
      <c r="A622" t="s">
        <v>2882</v>
      </c>
      <c r="B622" t="str">
        <f>CONCATENATE(SISTEMAS!A622)</f>
        <v>SISTEMAS</v>
      </c>
      <c r="C622" t="s">
        <v>3730</v>
      </c>
      <c r="D622" t="s">
        <v>3746</v>
      </c>
      <c r="E622" t="s">
        <v>3747</v>
      </c>
      <c r="F622" t="s">
        <v>17</v>
      </c>
      <c r="G622" t="s">
        <v>3733</v>
      </c>
      <c r="H622" t="s">
        <v>2882</v>
      </c>
      <c r="I622" t="s">
        <v>72</v>
      </c>
      <c r="J622" t="s">
        <v>2880</v>
      </c>
      <c r="K622" t="s">
        <v>2881</v>
      </c>
      <c r="P622" t="str">
        <f t="shared" si="6"/>
        <v>('SISTEMAS','Config.Movimientos','Config.Movimientos|NOM','Configurar|Tipos de Movimientos|Nómina','Formas','MovTipo.frm','SISTEMAS','SIN USO','MAVI00002','ADMIN_MAVI','',''),</v>
      </c>
    </row>
    <row r="623" spans="1:16">
      <c r="A623" t="s">
        <v>2882</v>
      </c>
      <c r="B623" t="str">
        <f>CONCATENATE(SISTEMAS!A623)</f>
        <v>SISTEMAS</v>
      </c>
      <c r="C623" t="s">
        <v>3730</v>
      </c>
      <c r="D623" t="s">
        <v>3748</v>
      </c>
      <c r="E623" t="s">
        <v>3749</v>
      </c>
      <c r="F623" t="s">
        <v>17</v>
      </c>
      <c r="G623" t="s">
        <v>3733</v>
      </c>
      <c r="H623" t="s">
        <v>2882</v>
      </c>
      <c r="I623" t="s">
        <v>72</v>
      </c>
      <c r="J623" t="s">
        <v>2880</v>
      </c>
      <c r="K623" t="s">
        <v>2881</v>
      </c>
      <c r="P623" t="str">
        <f t="shared" si="6"/>
        <v>('SISTEMAS','Config.Movimientos','Config.Movimientos|ASIS','Configurar|Tipos de Movimientos|Asistencias','Formas','MovTipo.frm','SISTEMAS','SIN USO','MAVI00002','ADMIN_MAVI','',''),</v>
      </c>
    </row>
    <row r="624" spans="1:16">
      <c r="A624" t="s">
        <v>2882</v>
      </c>
      <c r="B624" t="str">
        <f>CONCATENATE(SISTEMAS!A624)</f>
        <v>SISTEMAS</v>
      </c>
      <c r="C624" t="s">
        <v>3730</v>
      </c>
      <c r="D624" t="s">
        <v>3750</v>
      </c>
      <c r="E624" t="s">
        <v>3751</v>
      </c>
      <c r="F624" t="s">
        <v>17</v>
      </c>
      <c r="G624" t="s">
        <v>3733</v>
      </c>
      <c r="H624" t="s">
        <v>2882</v>
      </c>
      <c r="I624" t="s">
        <v>27</v>
      </c>
      <c r="J624" t="s">
        <v>2880</v>
      </c>
      <c r="K624" t="s">
        <v>2881</v>
      </c>
      <c r="O624" t="str">
        <f>CONCATENATE("Acceso: ",D624,"~Menu: ",E624,"~Perfil: ",K624,"~Usuario: ",J624,"~ClaveAccion: ",G624,"~TipoAccion: ",F624,"~Riesgo: ",I624)</f>
        <v>Acceso: Config.Movimientos|RH~Menu: Configurar|Tipos de Movimientos|Recursos Humanos~Perfil: ADMIN_MAVI~Usuario: MAVI00002~ClaveAccion: MovTipo.frm~TipoAccion: Formas~Riesgo: ALTO</v>
      </c>
      <c r="P624" t="str">
        <f t="shared" si="6"/>
        <v>('SISTEMAS','Config.Movimientos','Config.Movimientos|RH','Configurar|Tipos de Movimientos|Recursos Humanos','Formas','MovTipo.frm','SISTEMAS','ALTO','MAVI00002','ADMIN_MAVI','',''),</v>
      </c>
    </row>
    <row r="625" spans="1:16">
      <c r="A625" t="s">
        <v>2882</v>
      </c>
      <c r="B625" t="str">
        <f>CONCATENATE(SISTEMAS!A625)</f>
        <v>SISTEMAS</v>
      </c>
      <c r="C625" t="s">
        <v>3730</v>
      </c>
      <c r="D625" t="s">
        <v>3752</v>
      </c>
      <c r="E625" t="s">
        <v>3753</v>
      </c>
      <c r="F625" t="s">
        <v>17</v>
      </c>
      <c r="G625" t="s">
        <v>3733</v>
      </c>
      <c r="H625" t="s">
        <v>2882</v>
      </c>
      <c r="I625" t="s">
        <v>72</v>
      </c>
      <c r="J625" t="s">
        <v>2880</v>
      </c>
      <c r="K625" t="s">
        <v>2881</v>
      </c>
      <c r="P625" t="str">
        <f t="shared" si="6"/>
        <v>('SISTEMAS','Config.Movimientos','Config.Movimientos|GAS','Configurar|Tipos de Movimientos|Gastos','Formas','MovTipo.frm','SISTEMAS','SIN USO','MAVI00002','ADMIN_MAVI','',''),</v>
      </c>
    </row>
    <row r="626" spans="1:16">
      <c r="A626" t="s">
        <v>2882</v>
      </c>
      <c r="B626" t="str">
        <f>CONCATENATE(SISTEMAS!A626)</f>
        <v>SISTEMAS</v>
      </c>
      <c r="C626" t="s">
        <v>3730</v>
      </c>
      <c r="D626" t="s">
        <v>3754</v>
      </c>
      <c r="E626" t="s">
        <v>3755</v>
      </c>
      <c r="F626" t="s">
        <v>17</v>
      </c>
      <c r="G626" t="s">
        <v>3733</v>
      </c>
      <c r="H626" t="s">
        <v>2882</v>
      </c>
      <c r="I626" t="s">
        <v>27</v>
      </c>
      <c r="J626" t="s">
        <v>2880</v>
      </c>
      <c r="K626" t="s">
        <v>2881</v>
      </c>
      <c r="O626" t="str">
        <f>CONCATENATE("Acceso: ",D626,"~Menu: ",E626,"~Perfil: ",K626,"~Usuario: ",J626,"~ClaveAccion: ",G626,"~TipoAccion: ",F626,"~Riesgo: ",I626)</f>
        <v>Acceso: Config.Movimientos|AGENT~Menu: Configurar|Tipos de Movimientos|Comisiones y Destajos~Perfil: ADMIN_MAVI~Usuario: MAVI00002~ClaveAccion: MovTipo.frm~TipoAccion: Formas~Riesgo: ALTO</v>
      </c>
      <c r="P626" t="str">
        <f t="shared" si="6"/>
        <v>('SISTEMAS','Config.Movimientos','Config.Movimientos|AGENT','Configurar|Tipos de Movimientos|Comisiones y Destajos','Formas','MovTipo.frm','SISTEMAS','ALTO','MAVI00002','ADMIN_MAVI','',''),</v>
      </c>
    </row>
    <row r="627" spans="1:16">
      <c r="A627" t="s">
        <v>2882</v>
      </c>
      <c r="B627" t="str">
        <f>CONCATENATE(SISTEMAS!A627)</f>
        <v>SISTEMAS</v>
      </c>
      <c r="C627" t="s">
        <v>3730</v>
      </c>
      <c r="D627" t="s">
        <v>3756</v>
      </c>
      <c r="E627" t="s">
        <v>3757</v>
      </c>
      <c r="F627" t="s">
        <v>17</v>
      </c>
      <c r="G627" t="s">
        <v>3733</v>
      </c>
      <c r="H627" t="s">
        <v>2882</v>
      </c>
      <c r="I627" t="s">
        <v>27</v>
      </c>
      <c r="J627" t="s">
        <v>2880</v>
      </c>
      <c r="K627" t="s">
        <v>2881</v>
      </c>
      <c r="O627" t="str">
        <f>CONCATENATE("Acceso: ",D627,"~Menu: ",E627,"~Perfil: ",K627,"~Usuario: ",J627,"~ClaveAccion: ",G627,"~TipoAccion: ",F627,"~Riesgo: ",I627)</f>
        <v>Acceso: Config.Movimientos|CXP~Menu: Configurar|Tipos de Movimientos|Cuentas por Pagar~Perfil: ADMIN_MAVI~Usuario: MAVI00002~ClaveAccion: MovTipo.frm~TipoAccion: Formas~Riesgo: ALTO</v>
      </c>
      <c r="P627" t="str">
        <f t="shared" si="6"/>
        <v>('SISTEMAS','Config.Movimientos','Config.Movimientos|CXP','Configurar|Tipos de Movimientos|Cuentas por Pagar','Formas','MovTipo.frm','SISTEMAS','ALTO','MAVI00002','ADMIN_MAVI','',''),</v>
      </c>
    </row>
    <row r="628" spans="1:16">
      <c r="A628" t="s">
        <v>2882</v>
      </c>
      <c r="B628" t="str">
        <f>CONCATENATE(SISTEMAS!A628)</f>
        <v>SISTEMAS</v>
      </c>
      <c r="C628" t="s">
        <v>3730</v>
      </c>
      <c r="D628" t="s">
        <v>3758</v>
      </c>
      <c r="E628" t="s">
        <v>3759</v>
      </c>
      <c r="F628" t="s">
        <v>17</v>
      </c>
      <c r="G628" t="s">
        <v>3733</v>
      </c>
      <c r="H628" t="s">
        <v>2882</v>
      </c>
      <c r="I628" t="s">
        <v>27</v>
      </c>
      <c r="J628" t="s">
        <v>2880</v>
      </c>
      <c r="K628" t="s">
        <v>2881</v>
      </c>
      <c r="O628" t="str">
        <f>CONCATENATE("Acceso: ",D628,"~Menu: ",E628,"~Perfil: ",K628,"~Usuario: ",J628,"~ClaveAccion: ",G628,"~TipoAccion: ",F628,"~Riesgo: ",I628)</f>
        <v>Acceso: Config.Movimientos|COMS~Menu: Configurar|Tipos de Movimientos|Compras~Perfil: ADMIN_MAVI~Usuario: MAVI00002~ClaveAccion: MovTipo.frm~TipoAccion: Formas~Riesgo: ALTO</v>
      </c>
      <c r="P628" t="str">
        <f t="shared" si="6"/>
        <v>('SISTEMAS','Config.Movimientos','Config.Movimientos|COMS','Configurar|Tipos de Movimientos|Compras','Formas','MovTipo.frm','SISTEMAS','ALTO','MAVI00002','ADMIN_MAVI','',''),</v>
      </c>
    </row>
    <row r="629" spans="1:16">
      <c r="A629" t="s">
        <v>2882</v>
      </c>
      <c r="B629" t="str">
        <f>CONCATENATE(SISTEMAS!A629)</f>
        <v>SISTEMAS</v>
      </c>
      <c r="C629" t="s">
        <v>3730</v>
      </c>
      <c r="D629" t="s">
        <v>3760</v>
      </c>
      <c r="E629" t="s">
        <v>3761</v>
      </c>
      <c r="F629" t="s">
        <v>17</v>
      </c>
      <c r="G629" t="s">
        <v>3733</v>
      </c>
      <c r="H629" t="s">
        <v>2882</v>
      </c>
      <c r="I629" t="s">
        <v>72</v>
      </c>
      <c r="J629" t="s">
        <v>2880</v>
      </c>
      <c r="K629" t="s">
        <v>2881</v>
      </c>
      <c r="P629" t="str">
        <f t="shared" si="6"/>
        <v>('SISTEMAS','Config.Movimientos','Config.Movimientos|CONT','Configurar|Tipos de Movimientos|Contabilidad','Formas','MovTipo.frm','SISTEMAS','SIN USO','MAVI00002','ADMIN_MAVI','',''),</v>
      </c>
    </row>
    <row r="630" spans="1:16">
      <c r="A630" t="s">
        <v>2882</v>
      </c>
      <c r="B630" t="str">
        <f>CONCATENATE(SISTEMAS!A630)</f>
        <v>SISTEMAS</v>
      </c>
      <c r="C630" t="s">
        <v>3730</v>
      </c>
      <c r="D630" t="s">
        <v>3762</v>
      </c>
      <c r="E630" t="s">
        <v>3763</v>
      </c>
      <c r="F630" t="s">
        <v>17</v>
      </c>
      <c r="G630" t="s">
        <v>3733</v>
      </c>
      <c r="H630" t="s">
        <v>2882</v>
      </c>
      <c r="I630" t="s">
        <v>72</v>
      </c>
      <c r="J630" t="s">
        <v>2880</v>
      </c>
      <c r="K630" t="s">
        <v>2881</v>
      </c>
      <c r="P630" t="str">
        <f t="shared" ref="P630:P661" si="8">CONCATENATE("('",B630,"','",C630,"','",D630,"','",E630,"','",F630,"','",G630,"','",H630,"','",I630,"','",J630,"','",K630,"','",L630,"','",M630,"'),")</f>
        <v>('SISTEMAS','Config.Movimientos','Config.Movimientos|CONC','Configurar|Tipos de Movimientos|Conciliaciones','Formas','MovTipo.frm','SISTEMAS','SIN USO','MAVI00002','ADMIN_MAVI','',''),</v>
      </c>
    </row>
    <row r="631" spans="1:16">
      <c r="A631" t="s">
        <v>2882</v>
      </c>
      <c r="B631" t="str">
        <f>CONCATENATE(SISTEMAS!A631)</f>
        <v>SISTEMAS</v>
      </c>
      <c r="C631" t="s">
        <v>3730</v>
      </c>
      <c r="D631" t="s">
        <v>3764</v>
      </c>
      <c r="E631" t="s">
        <v>3765</v>
      </c>
      <c r="F631" t="s">
        <v>17</v>
      </c>
      <c r="G631" t="s">
        <v>3733</v>
      </c>
      <c r="H631" t="s">
        <v>2882</v>
      </c>
      <c r="I631" t="s">
        <v>72</v>
      </c>
      <c r="J631" t="s">
        <v>2880</v>
      </c>
      <c r="K631" t="s">
        <v>2881</v>
      </c>
      <c r="P631" t="str">
        <f t="shared" si="8"/>
        <v>('SISTEMAS','Config.Movimientos','Config.Movimientos|CAP','Configurar|Tipos de Movimientos|Capital','Formas','MovTipo.frm','SISTEMAS','SIN USO','MAVI00002','ADMIN_MAVI','',''),</v>
      </c>
    </row>
    <row r="632" spans="1:16">
      <c r="A632" t="s">
        <v>2882</v>
      </c>
      <c r="B632" t="str">
        <f>CONCATENATE(SISTEMAS!A632)</f>
        <v>SISTEMAS</v>
      </c>
      <c r="C632" t="s">
        <v>3730</v>
      </c>
      <c r="D632" t="s">
        <v>3766</v>
      </c>
      <c r="E632" t="s">
        <v>3767</v>
      </c>
      <c r="F632" t="s">
        <v>17</v>
      </c>
      <c r="G632" t="s">
        <v>3733</v>
      </c>
      <c r="H632" t="s">
        <v>2882</v>
      </c>
      <c r="I632" t="s">
        <v>72</v>
      </c>
      <c r="J632" t="s">
        <v>2880</v>
      </c>
      <c r="K632" t="s">
        <v>2881</v>
      </c>
      <c r="P632" t="str">
        <f t="shared" si="8"/>
        <v>('SISTEMAS','Config.Movimientos','Config.Movimientos|CAM','Configurar|Tipos de Movimientos|Cambios','Formas','MovTipo.frm','SISTEMAS','SIN USO','MAVI00002','ADMIN_MAVI','',''),</v>
      </c>
    </row>
    <row r="633" spans="1:16">
      <c r="A633" t="s">
        <v>2882</v>
      </c>
      <c r="B633" t="str">
        <f>CONCATENATE(SISTEMAS!A633)</f>
        <v>SISTEMAS</v>
      </c>
      <c r="C633" t="s">
        <v>3730</v>
      </c>
      <c r="D633" t="s">
        <v>3768</v>
      </c>
      <c r="E633" t="s">
        <v>3769</v>
      </c>
      <c r="F633" t="s">
        <v>17</v>
      </c>
      <c r="G633" t="s">
        <v>3733</v>
      </c>
      <c r="H633" t="s">
        <v>2882</v>
      </c>
      <c r="I633" t="s">
        <v>72</v>
      </c>
      <c r="J633" t="s">
        <v>2880</v>
      </c>
      <c r="K633" t="s">
        <v>2881</v>
      </c>
      <c r="P633" t="str">
        <f t="shared" si="8"/>
        <v>('SISTEMAS','Config.Movimientos','Config.Movimientos|VALE','Configurar|Tipos de Movimientos|Vales','Formas','MovTipo.frm','SISTEMAS','SIN USO','MAVI00002','ADMIN_MAVI','',''),</v>
      </c>
    </row>
    <row r="634" spans="1:16">
      <c r="A634" t="s">
        <v>2882</v>
      </c>
      <c r="B634" t="str">
        <f>CONCATENATE(SISTEMAS!A634)</f>
        <v>SISTEMAS</v>
      </c>
      <c r="C634" t="s">
        <v>3730</v>
      </c>
      <c r="D634" t="s">
        <v>3770</v>
      </c>
      <c r="E634" t="s">
        <v>3771</v>
      </c>
      <c r="F634" t="s">
        <v>17</v>
      </c>
      <c r="G634" t="s">
        <v>3733</v>
      </c>
      <c r="H634" t="s">
        <v>2882</v>
      </c>
      <c r="I634" t="s">
        <v>72</v>
      </c>
      <c r="J634" t="s">
        <v>2880</v>
      </c>
      <c r="K634" t="s">
        <v>2881</v>
      </c>
      <c r="P634" t="str">
        <f t="shared" si="8"/>
        <v>('SISTEMAS','Config.Movimientos','Config.Movimientos|INC','Configurar|Tipos de Movimientos|Incidencias','Formas','MovTipo.frm','SISTEMAS','SIN USO','MAVI00002','ADMIN_MAVI','',''),</v>
      </c>
    </row>
    <row r="635" spans="1:16">
      <c r="A635" t="s">
        <v>2882</v>
      </c>
      <c r="B635" t="str">
        <f>CONCATENATE(SISTEMAS!A635)</f>
        <v>SISTEMAS</v>
      </c>
      <c r="C635" t="s">
        <v>3730</v>
      </c>
      <c r="D635" t="s">
        <v>3772</v>
      </c>
      <c r="E635" t="s">
        <v>3773</v>
      </c>
      <c r="F635" t="s">
        <v>17</v>
      </c>
      <c r="G635" t="s">
        <v>3733</v>
      </c>
      <c r="H635" t="s">
        <v>2882</v>
      </c>
      <c r="I635" t="s">
        <v>72</v>
      </c>
      <c r="J635" t="s">
        <v>2880</v>
      </c>
      <c r="K635" t="s">
        <v>2881</v>
      </c>
      <c r="P635" t="str">
        <f t="shared" si="8"/>
        <v>('SISTEMAS','Config.Movimientos','Config.Movimientos|PROY','Configurar|Tipos de Movimientos|Proyectos','Formas','MovTipo.frm','SISTEMAS','SIN USO','MAVI00002','ADMIN_MAVI','',''),</v>
      </c>
    </row>
    <row r="636" spans="1:16">
      <c r="A636" t="s">
        <v>2882</v>
      </c>
      <c r="B636" t="str">
        <f>CONCATENATE(SISTEMAS!A636)</f>
        <v>SISTEMAS</v>
      </c>
      <c r="C636" t="s">
        <v>3730</v>
      </c>
      <c r="D636" t="s">
        <v>3774</v>
      </c>
      <c r="E636" t="s">
        <v>3775</v>
      </c>
      <c r="F636" t="s">
        <v>17</v>
      </c>
      <c r="G636" t="s">
        <v>3733</v>
      </c>
      <c r="H636" t="s">
        <v>2882</v>
      </c>
      <c r="I636" t="s">
        <v>72</v>
      </c>
      <c r="J636" t="s">
        <v>2880</v>
      </c>
      <c r="K636" t="s">
        <v>2881</v>
      </c>
      <c r="P636" t="str">
        <f t="shared" si="8"/>
        <v>('SISTEMAS','Config.Movimientos','Config.Movimientos|CMP','Configurar|Tipos de Movimientos|Campañas','Formas','MovTipo.frm','SISTEMAS','SIN USO','MAVI00002','ADMIN_MAVI','',''),</v>
      </c>
    </row>
    <row r="637" spans="1:16">
      <c r="A637" t="s">
        <v>2882</v>
      </c>
      <c r="B637" t="str">
        <f>CONCATENATE(SISTEMAS!A637)</f>
        <v>SISTEMAS</v>
      </c>
      <c r="C637" t="s">
        <v>3730</v>
      </c>
      <c r="D637" t="s">
        <v>3776</v>
      </c>
      <c r="E637" t="s">
        <v>3777</v>
      </c>
      <c r="F637" t="s">
        <v>17</v>
      </c>
      <c r="G637" t="s">
        <v>3733</v>
      </c>
      <c r="H637" t="s">
        <v>2882</v>
      </c>
      <c r="I637" t="s">
        <v>72</v>
      </c>
      <c r="J637" t="s">
        <v>2880</v>
      </c>
      <c r="K637" t="s">
        <v>2881</v>
      </c>
      <c r="P637" t="str">
        <f t="shared" si="8"/>
        <v>('SISTEMAS','Config.Movimientos','Config.Movimientos|FRM','Configurar|Tipos de Movimientos|Formas Extras','Formas','MovTipo.frm','SISTEMAS','SIN USO','MAVI00002','ADMIN_MAVI','',''),</v>
      </c>
    </row>
    <row r="638" spans="1:16">
      <c r="A638" t="s">
        <v>2882</v>
      </c>
      <c r="B638" t="str">
        <f>CONCATENATE(SISTEMAS!A638)</f>
        <v>SISTEMAS</v>
      </c>
      <c r="C638" t="s">
        <v>3730</v>
      </c>
      <c r="D638" t="s">
        <v>3778</v>
      </c>
      <c r="E638" t="s">
        <v>3779</v>
      </c>
      <c r="F638" t="s">
        <v>17</v>
      </c>
      <c r="G638" t="s">
        <v>3733</v>
      </c>
      <c r="H638" t="s">
        <v>2882</v>
      </c>
      <c r="I638" t="s">
        <v>27</v>
      </c>
      <c r="J638" t="s">
        <v>2880</v>
      </c>
      <c r="K638" t="s">
        <v>2881</v>
      </c>
      <c r="O638" t="str">
        <f>CONCATENATE("Acceso: ",D638,"~Menu: ",E638,"~Perfil: ",K638,"~Usuario: ",J638,"~ClaveAccion: ",G638,"~TipoAccion: ",F638,"~Riesgo: ",I638)</f>
        <v>Acceso: Config.Movimientos|RSS~Menu: Configurar|Tipos de Movimientos|Fuentes (RSS)~Perfil: ADMIN_MAVI~Usuario: MAVI00002~ClaveAccion: MovTipo.frm~TipoAccion: Formas~Riesgo: ALTO</v>
      </c>
      <c r="P638" t="str">
        <f t="shared" si="8"/>
        <v>('SISTEMAS','Config.Movimientos','Config.Movimientos|RSS','Configurar|Tipos de Movimientos|Fuentes (RSS)','Formas','MovTipo.frm','SISTEMAS','ALTO','MAVI00002','ADMIN_MAVI','',''),</v>
      </c>
    </row>
    <row r="639" spans="1:16">
      <c r="A639" t="s">
        <v>2882</v>
      </c>
      <c r="B639" t="str">
        <f>CONCATENATE(SISTEMAS!A639)</f>
        <v>SISTEMAS</v>
      </c>
      <c r="C639" t="s">
        <v>3780</v>
      </c>
      <c r="D639" t="s">
        <v>3781</v>
      </c>
      <c r="E639" t="s">
        <v>3782</v>
      </c>
      <c r="F639" t="s">
        <v>17</v>
      </c>
      <c r="G639" t="s">
        <v>3783</v>
      </c>
      <c r="H639" t="s">
        <v>2882</v>
      </c>
      <c r="I639" t="s">
        <v>72</v>
      </c>
      <c r="J639" t="s">
        <v>2880</v>
      </c>
      <c r="K639" t="s">
        <v>2881</v>
      </c>
      <c r="P639" t="str">
        <f t="shared" si="8"/>
        <v>('SISTEMAS','Config.Situaciones','Config.Situaciones|ST','Configurar|Situaciones|Atención Clientes','Formas','MovSituacionL.frm','SISTEMAS','SIN USO','MAVI00002','ADMIN_MAVI','',''),</v>
      </c>
    </row>
    <row r="640" spans="1:16">
      <c r="A640" t="s">
        <v>2882</v>
      </c>
      <c r="B640" t="str">
        <f>CONCATENATE(SISTEMAS!A640)</f>
        <v>SISTEMAS</v>
      </c>
      <c r="C640" t="s">
        <v>3780</v>
      </c>
      <c r="D640" t="s">
        <v>3784</v>
      </c>
      <c r="E640" t="s">
        <v>3785</v>
      </c>
      <c r="F640" t="s">
        <v>17</v>
      </c>
      <c r="G640" t="s">
        <v>3783</v>
      </c>
      <c r="H640" t="s">
        <v>2882</v>
      </c>
      <c r="I640" t="s">
        <v>27</v>
      </c>
      <c r="J640" t="s">
        <v>2880</v>
      </c>
      <c r="K640" t="s">
        <v>2881</v>
      </c>
      <c r="O640" t="str">
        <f>CONCATENATE("Acceso: ",D640,"~Menu: ",E640,"~Perfil: ",K640,"~Usuario: ",J640,"~ClaveAccion: ",G640,"~TipoAccion: ",F640,"~Riesgo: ",I640)</f>
        <v>Acceso: Config.Situaciones|RSS~Menu: Configurar|Situaciones|Fuentes (RSS)~Perfil: ADMIN_MAVI~Usuario: MAVI00002~ClaveAccion: MovSituacionL.frm~TipoAccion: Formas~Riesgo: ALTO</v>
      </c>
      <c r="P640" t="str">
        <f t="shared" si="8"/>
        <v>('SISTEMAS','Config.Situaciones','Config.Situaciones|RSS','Configurar|Situaciones|Fuentes (RSS)','Formas','MovSituacionL.frm','SISTEMAS','ALTO','MAVI00002','ADMIN_MAVI','',''),</v>
      </c>
    </row>
    <row r="641" spans="1:16">
      <c r="A641" t="s">
        <v>2882</v>
      </c>
      <c r="B641" t="str">
        <f>CONCATENATE(SISTEMAS!A641)</f>
        <v>SISTEMAS</v>
      </c>
      <c r="C641" t="s">
        <v>3780</v>
      </c>
      <c r="D641" t="s">
        <v>3786</v>
      </c>
      <c r="E641" t="s">
        <v>3787</v>
      </c>
      <c r="F641" t="s">
        <v>17</v>
      </c>
      <c r="G641" t="s">
        <v>3783</v>
      </c>
      <c r="H641" t="s">
        <v>2882</v>
      </c>
      <c r="I641" t="s">
        <v>27</v>
      </c>
      <c r="J641" t="s">
        <v>2880</v>
      </c>
      <c r="K641" t="s">
        <v>2881</v>
      </c>
      <c r="O641" t="str">
        <f>CONCATENATE("Acceso: ",D641,"~Menu: ",E641,"~Perfil: ",K641,"~Usuario: ",J641,"~ClaveAccion: ",G641,"~TipoAccion: ",F641,"~Riesgo: ",I641)</f>
        <v>Acceso: Config.Situaciones|EMB~Menu: Configurar|Situaciones|Embarques~Perfil: ADMIN_MAVI~Usuario: MAVI00002~ClaveAccion: MovSituacionL.frm~TipoAccion: Formas~Riesgo: ALTO</v>
      </c>
      <c r="P641" t="str">
        <f t="shared" si="8"/>
        <v>('SISTEMAS','Config.Situaciones','Config.Situaciones|EMB','Configurar|Situaciones|Embarques','Formas','MovSituacionL.frm','SISTEMAS','ALTO','MAVI00002','ADMIN_MAVI','',''),</v>
      </c>
    </row>
    <row r="642" spans="1:16">
      <c r="A642" t="s">
        <v>2882</v>
      </c>
      <c r="B642" t="str">
        <f>CONCATENATE(SISTEMAS!A642)</f>
        <v>SISTEMAS</v>
      </c>
      <c r="C642" t="s">
        <v>3780</v>
      </c>
      <c r="D642" t="s">
        <v>3788</v>
      </c>
      <c r="E642" t="s">
        <v>3789</v>
      </c>
      <c r="F642" t="s">
        <v>17</v>
      </c>
      <c r="G642" t="s">
        <v>3783</v>
      </c>
      <c r="H642" t="s">
        <v>2882</v>
      </c>
      <c r="I642" t="s">
        <v>27</v>
      </c>
      <c r="J642" t="s">
        <v>2880</v>
      </c>
      <c r="K642" t="s">
        <v>2881</v>
      </c>
      <c r="O642" t="str">
        <f>CONCATENATE("Acceso: ",D642,"~Menu: ",E642,"~Perfil: ",K642,"~Usuario: ",J642,"~ClaveAccion: ",G642,"~TipoAccion: ",F642,"~Riesgo: ",I642)</f>
        <v>Acceso: Config.Situaciones|CXC~Menu: Configurar|Situaciones|Cuentas por Cobrar~Perfil: ADMIN_MAVI~Usuario: MAVI00002~ClaveAccion: MovSituacionL.frm~TipoAccion: Formas~Riesgo: ALTO</v>
      </c>
      <c r="P642" t="str">
        <f t="shared" si="8"/>
        <v>('SISTEMAS','Config.Situaciones','Config.Situaciones|CXC','Configurar|Situaciones|Cuentas por Cobrar','Formas','MovSituacionL.frm','SISTEMAS','ALTO','MAVI00002','ADMIN_MAVI','',''),</v>
      </c>
    </row>
    <row r="643" spans="1:16">
      <c r="A643" t="s">
        <v>2882</v>
      </c>
      <c r="B643" t="str">
        <f>CONCATENATE(SISTEMAS!A643)</f>
        <v>SISTEMAS</v>
      </c>
      <c r="C643" t="s">
        <v>3780</v>
      </c>
      <c r="D643" t="s">
        <v>3790</v>
      </c>
      <c r="E643" t="s">
        <v>3791</v>
      </c>
      <c r="F643" t="s">
        <v>17</v>
      </c>
      <c r="G643" t="s">
        <v>3783</v>
      </c>
      <c r="H643" t="s">
        <v>2882</v>
      </c>
      <c r="I643" t="s">
        <v>27</v>
      </c>
      <c r="J643" t="s">
        <v>2880</v>
      </c>
      <c r="K643" t="s">
        <v>2881</v>
      </c>
      <c r="O643" t="str">
        <f>CONCATENATE("Acceso: ",D643,"~Menu: ",E643,"~Perfil: ",K643,"~Usuario: ",J643,"~ClaveAccion: ",G643,"~TipoAccion: ",F643,"~Riesgo: ",I643)</f>
        <v>Acceso: Config.Situaciones|DIN~Menu: Configurar|Situaciones|Tesorería~Perfil: ADMIN_MAVI~Usuario: MAVI00002~ClaveAccion: MovSituacionL.frm~TipoAccion: Formas~Riesgo: ALTO</v>
      </c>
      <c r="P643" t="str">
        <f t="shared" si="8"/>
        <v>('SISTEMAS','Config.Situaciones','Config.Situaciones|DIN','Configurar|Situaciones|Tesorería','Formas','MovSituacionL.frm','SISTEMAS','ALTO','MAVI00002','ADMIN_MAVI','',''),</v>
      </c>
    </row>
    <row r="644" spans="1:16">
      <c r="A644" t="s">
        <v>2882</v>
      </c>
      <c r="B644" t="str">
        <f>CONCATENATE(SISTEMAS!A644)</f>
        <v>SISTEMAS</v>
      </c>
      <c r="C644" t="s">
        <v>3780</v>
      </c>
      <c r="D644" t="s">
        <v>3792</v>
      </c>
      <c r="E644" t="s">
        <v>3793</v>
      </c>
      <c r="F644" t="s">
        <v>17</v>
      </c>
      <c r="G644" t="s">
        <v>3783</v>
      </c>
      <c r="H644" t="s">
        <v>2882</v>
      </c>
      <c r="I644" t="s">
        <v>27</v>
      </c>
      <c r="J644" t="s">
        <v>2880</v>
      </c>
      <c r="K644" t="s">
        <v>2881</v>
      </c>
      <c r="O644" t="str">
        <f>CONCATENATE("Acceso: ",D644,"~Menu: ",E644,"~Perfil: ",K644,"~Usuario: ",J644,"~ClaveAccion: ",G644,"~TipoAccion: ",F644,"~Riesgo: ",I644)</f>
        <v>Acceso: Config.Situaciones|INV~Menu: Configurar|Situaciones|Inventarios~Perfil: ADMIN_MAVI~Usuario: MAVI00002~ClaveAccion: MovSituacionL.frm~TipoAccion: Formas~Riesgo: ALTO</v>
      </c>
      <c r="P644" t="str">
        <f t="shared" si="8"/>
        <v>('SISTEMAS','Config.Situaciones','Config.Situaciones|INV','Configurar|Situaciones|Inventarios','Formas','MovSituacionL.frm','SISTEMAS','ALTO','MAVI00002','ADMIN_MAVI','',''),</v>
      </c>
    </row>
    <row r="645" spans="1:16">
      <c r="A645" t="s">
        <v>2882</v>
      </c>
      <c r="B645" t="str">
        <f>CONCATENATE(SISTEMAS!A645)</f>
        <v>SISTEMAS</v>
      </c>
      <c r="C645" t="s">
        <v>3780</v>
      </c>
      <c r="D645" t="s">
        <v>3794</v>
      </c>
      <c r="E645" t="s">
        <v>3795</v>
      </c>
      <c r="F645" t="s">
        <v>17</v>
      </c>
      <c r="G645" t="s">
        <v>3783</v>
      </c>
      <c r="H645" t="s">
        <v>2882</v>
      </c>
      <c r="I645" t="s">
        <v>72</v>
      </c>
      <c r="J645" t="s">
        <v>2880</v>
      </c>
      <c r="K645" t="s">
        <v>2881</v>
      </c>
      <c r="P645" t="str">
        <f t="shared" si="8"/>
        <v>('SISTEMAS','Config.Situaciones','Config.Situaciones|AF','Configurar|Situaciones|Activos Fijos','Formas','MovSituacionL.frm','SISTEMAS','SIN USO','MAVI00002','ADMIN_MAVI','',''),</v>
      </c>
    </row>
    <row r="646" spans="1:16">
      <c r="A646" t="s">
        <v>2882</v>
      </c>
      <c r="B646" t="str">
        <f>CONCATENATE(SISTEMAS!A646)</f>
        <v>SISTEMAS</v>
      </c>
      <c r="C646" t="s">
        <v>3780</v>
      </c>
      <c r="D646" t="s">
        <v>3796</v>
      </c>
      <c r="E646" t="s">
        <v>3797</v>
      </c>
      <c r="F646" t="s">
        <v>17</v>
      </c>
      <c r="G646" t="s">
        <v>3783</v>
      </c>
      <c r="H646" t="s">
        <v>2882</v>
      </c>
      <c r="I646" t="s">
        <v>72</v>
      </c>
      <c r="J646" t="s">
        <v>2880</v>
      </c>
      <c r="K646" t="s">
        <v>2881</v>
      </c>
      <c r="P646" t="str">
        <f t="shared" si="8"/>
        <v>('SISTEMAS','Config.Situaciones','Config.Situaciones|NOM','Configurar|Situaciones|Nómina','Formas','MovSituacionL.frm','SISTEMAS','SIN USO','MAVI00002','ADMIN_MAVI','',''),</v>
      </c>
    </row>
    <row r="647" spans="1:16">
      <c r="A647" t="s">
        <v>2882</v>
      </c>
      <c r="B647" t="str">
        <f>CONCATENATE(SISTEMAS!A647)</f>
        <v>SISTEMAS</v>
      </c>
      <c r="C647" t="s">
        <v>3780</v>
      </c>
      <c r="D647" t="s">
        <v>3798</v>
      </c>
      <c r="E647" t="s">
        <v>3799</v>
      </c>
      <c r="F647" t="s">
        <v>17</v>
      </c>
      <c r="G647" t="s">
        <v>3783</v>
      </c>
      <c r="H647" t="s">
        <v>2882</v>
      </c>
      <c r="I647" t="s">
        <v>72</v>
      </c>
      <c r="J647" t="s">
        <v>2880</v>
      </c>
      <c r="K647" t="s">
        <v>2881</v>
      </c>
      <c r="P647" t="str">
        <f t="shared" si="8"/>
        <v>('SISTEMAS','Config.Situaciones','Config.Situaciones|ASIS','Configurar|Situaciones|Asistencias','Formas','MovSituacionL.frm','SISTEMAS','SIN USO','MAVI00002','ADMIN_MAVI','',''),</v>
      </c>
    </row>
    <row r="648" spans="1:16">
      <c r="A648" t="s">
        <v>2882</v>
      </c>
      <c r="B648" t="str">
        <f>CONCATENATE(SISTEMAS!A648)</f>
        <v>SISTEMAS</v>
      </c>
      <c r="C648" t="s">
        <v>3780</v>
      </c>
      <c r="D648" t="s">
        <v>3800</v>
      </c>
      <c r="E648" t="s">
        <v>3801</v>
      </c>
      <c r="F648" t="s">
        <v>17</v>
      </c>
      <c r="G648" t="s">
        <v>3783</v>
      </c>
      <c r="H648" t="s">
        <v>2882</v>
      </c>
      <c r="I648" t="s">
        <v>27</v>
      </c>
      <c r="J648" t="s">
        <v>2880</v>
      </c>
      <c r="K648" t="s">
        <v>2881</v>
      </c>
      <c r="O648" t="str">
        <f>CONCATENATE("Acceso: ",D648,"~Menu: ",E648,"~Perfil: ",K648,"~Usuario: ",J648,"~ClaveAccion: ",G648,"~TipoAccion: ",F648,"~Riesgo: ",I648)</f>
        <v>Acceso: Config.Situaciones|RH~Menu: Configurar|Situaciones|Recursos Humanos~Perfil: ADMIN_MAVI~Usuario: MAVI00002~ClaveAccion: MovSituacionL.frm~TipoAccion: Formas~Riesgo: ALTO</v>
      </c>
      <c r="P648" t="str">
        <f t="shared" si="8"/>
        <v>('SISTEMAS','Config.Situaciones','Config.Situaciones|RH','Configurar|Situaciones|Recursos Humanos','Formas','MovSituacionL.frm','SISTEMAS','ALTO','MAVI00002','ADMIN_MAVI','',''),</v>
      </c>
    </row>
    <row r="649" spans="1:16">
      <c r="A649" t="s">
        <v>2882</v>
      </c>
      <c r="B649" t="str">
        <f>CONCATENATE(SISTEMAS!A649)</f>
        <v>SISTEMAS</v>
      </c>
      <c r="C649" t="s">
        <v>3780</v>
      </c>
      <c r="D649" t="s">
        <v>3802</v>
      </c>
      <c r="E649" t="s">
        <v>3803</v>
      </c>
      <c r="F649" t="s">
        <v>17</v>
      </c>
      <c r="G649" t="s">
        <v>3783</v>
      </c>
      <c r="H649" t="s">
        <v>2882</v>
      </c>
      <c r="I649" t="s">
        <v>72</v>
      </c>
      <c r="J649" t="s">
        <v>2880</v>
      </c>
      <c r="K649" t="s">
        <v>2881</v>
      </c>
      <c r="P649" t="str">
        <f t="shared" si="8"/>
        <v>('SISTEMAS','Config.Situaciones','Config.Situaciones|GAS','Configurar|Situaciones|Gastos','Formas','MovSituacionL.frm','SISTEMAS','SIN USO','MAVI00002','ADMIN_MAVI','',''),</v>
      </c>
    </row>
    <row r="650" spans="1:16">
      <c r="A650" t="s">
        <v>2882</v>
      </c>
      <c r="B650" t="str">
        <f>CONCATENATE(SISTEMAS!A650)</f>
        <v>SISTEMAS</v>
      </c>
      <c r="C650" t="s">
        <v>3780</v>
      </c>
      <c r="D650" t="s">
        <v>3804</v>
      </c>
      <c r="E650" t="s">
        <v>3805</v>
      </c>
      <c r="F650" t="s">
        <v>17</v>
      </c>
      <c r="G650" t="s">
        <v>3783</v>
      </c>
      <c r="H650" t="s">
        <v>2882</v>
      </c>
      <c r="I650" t="s">
        <v>27</v>
      </c>
      <c r="J650" t="s">
        <v>2880</v>
      </c>
      <c r="K650" t="s">
        <v>2881</v>
      </c>
      <c r="O650" t="str">
        <f>CONCATENATE("Acceso: ",D650,"~Menu: ",E650,"~Perfil: ",K650,"~Usuario: ",J650,"~ClaveAccion: ",G650,"~TipoAccion: ",F650,"~Riesgo: ",I650)</f>
        <v>Acceso: Config.Situaciones|AGENT~Menu: Configurar|Situaciones|Comisiones y Destajos~Perfil: ADMIN_MAVI~Usuario: MAVI00002~ClaveAccion: MovSituacionL.frm~TipoAccion: Formas~Riesgo: ALTO</v>
      </c>
      <c r="P650" t="str">
        <f t="shared" si="8"/>
        <v>('SISTEMAS','Config.Situaciones','Config.Situaciones|AGENT','Configurar|Situaciones|Comisiones y Destajos','Formas','MovSituacionL.frm','SISTEMAS','ALTO','MAVI00002','ADMIN_MAVI','',''),</v>
      </c>
    </row>
    <row r="651" spans="1:16">
      <c r="A651" t="s">
        <v>2882</v>
      </c>
      <c r="B651" t="str">
        <f>CONCATENATE(SISTEMAS!A651)</f>
        <v>SISTEMAS</v>
      </c>
      <c r="C651" t="s">
        <v>3780</v>
      </c>
      <c r="D651" t="s">
        <v>3806</v>
      </c>
      <c r="E651" t="s">
        <v>3807</v>
      </c>
      <c r="F651" t="s">
        <v>17</v>
      </c>
      <c r="G651" t="s">
        <v>3783</v>
      </c>
      <c r="H651" t="s">
        <v>2882</v>
      </c>
      <c r="I651" t="s">
        <v>27</v>
      </c>
      <c r="J651" t="s">
        <v>2880</v>
      </c>
      <c r="K651" t="s">
        <v>2881</v>
      </c>
      <c r="O651" t="str">
        <f>CONCATENATE("Acceso: ",D651,"~Menu: ",E651,"~Perfil: ",K651,"~Usuario: ",J651,"~ClaveAccion: ",G651,"~TipoAccion: ",F651,"~Riesgo: ",I651)</f>
        <v>Acceso: Config.Situaciones|CXP~Menu: Configurar|Situaciones|Cuentas por Pagar~Perfil: ADMIN_MAVI~Usuario: MAVI00002~ClaveAccion: MovSituacionL.frm~TipoAccion: Formas~Riesgo: ALTO</v>
      </c>
      <c r="P651" t="str">
        <f t="shared" si="8"/>
        <v>('SISTEMAS','Config.Situaciones','Config.Situaciones|CXP','Configurar|Situaciones|Cuentas por Pagar','Formas','MovSituacionL.frm','SISTEMAS','ALTO','MAVI00002','ADMIN_MAVI','',''),</v>
      </c>
    </row>
    <row r="652" spans="1:16">
      <c r="A652" t="s">
        <v>2882</v>
      </c>
      <c r="B652" t="str">
        <f>CONCATENATE(SISTEMAS!A652)</f>
        <v>SISTEMAS</v>
      </c>
      <c r="C652" t="s">
        <v>3780</v>
      </c>
      <c r="D652" t="s">
        <v>3808</v>
      </c>
      <c r="E652" t="s">
        <v>3809</v>
      </c>
      <c r="F652" t="s">
        <v>17</v>
      </c>
      <c r="G652" t="s">
        <v>3783</v>
      </c>
      <c r="H652" t="s">
        <v>2882</v>
      </c>
      <c r="I652" t="s">
        <v>72</v>
      </c>
      <c r="J652" t="s">
        <v>2880</v>
      </c>
      <c r="K652" t="s">
        <v>2881</v>
      </c>
      <c r="P652" t="str">
        <f t="shared" si="8"/>
        <v>('SISTEMAS','Config.Situaciones','Config.Situaciones|COMS','Configurar|Situaciones|Compras','Formas','MovSituacionL.frm','SISTEMAS','SIN USO','MAVI00002','ADMIN_MAVI','',''),</v>
      </c>
    </row>
    <row r="653" spans="1:16">
      <c r="A653" t="s">
        <v>2882</v>
      </c>
      <c r="B653" t="str">
        <f>CONCATENATE(SISTEMAS!A653)</f>
        <v>SISTEMAS</v>
      </c>
      <c r="C653" t="s">
        <v>3780</v>
      </c>
      <c r="D653" t="s">
        <v>3810</v>
      </c>
      <c r="E653" t="s">
        <v>3811</v>
      </c>
      <c r="F653" t="s">
        <v>17</v>
      </c>
      <c r="G653" t="s">
        <v>3783</v>
      </c>
      <c r="H653" t="s">
        <v>2882</v>
      </c>
      <c r="I653" t="s">
        <v>72</v>
      </c>
      <c r="J653" t="s">
        <v>2880</v>
      </c>
      <c r="K653" t="s">
        <v>2881</v>
      </c>
      <c r="P653" t="str">
        <f t="shared" si="8"/>
        <v>('SISTEMAS','Config.Situaciones','Config.Situaciones|CONT','Configurar|Situaciones|Contabilidad','Formas','MovSituacionL.frm','SISTEMAS','SIN USO','MAVI00002','ADMIN_MAVI','',''),</v>
      </c>
    </row>
    <row r="654" spans="1:16">
      <c r="A654" t="s">
        <v>2882</v>
      </c>
      <c r="B654" t="str">
        <f>CONCATENATE(SISTEMAS!A654)</f>
        <v>SISTEMAS</v>
      </c>
      <c r="C654" t="s">
        <v>3780</v>
      </c>
      <c r="D654" t="s">
        <v>3812</v>
      </c>
      <c r="E654" t="s">
        <v>3813</v>
      </c>
      <c r="F654" t="s">
        <v>17</v>
      </c>
      <c r="G654" t="s">
        <v>3783</v>
      </c>
      <c r="H654" t="s">
        <v>2882</v>
      </c>
      <c r="I654" t="s">
        <v>54</v>
      </c>
      <c r="J654" t="s">
        <v>2880</v>
      </c>
      <c r="K654" t="s">
        <v>2881</v>
      </c>
      <c r="O654" t="str">
        <f>CONCATENATE("Acceso: ",D654,"~Menu: ",E654,"~Perfil: ",K654,"~Usuario: ",J654,"~ClaveAccion: ",G654,"~TipoAccion: ",F654,"~Riesgo: ",I654)</f>
        <v>Acceso: Config.Situaciones|CAP~Menu: Configurar|Situaciones|Capital~Perfil: ADMIN_MAVI~Usuario: MAVI00002~ClaveAccion: MovSituacionL.frm~TipoAccion: Formas~Riesgo: NULO</v>
      </c>
      <c r="P654" t="str">
        <f t="shared" si="8"/>
        <v>('SISTEMAS','Config.Situaciones','Config.Situaciones|CAP','Configurar|Situaciones|Capital','Formas','MovSituacionL.frm','SISTEMAS','NULO','MAVI00002','ADMIN_MAVI','',''),</v>
      </c>
    </row>
    <row r="655" spans="1:16">
      <c r="A655" t="s">
        <v>2882</v>
      </c>
      <c r="B655" t="str">
        <f>CONCATENATE(SISTEMAS!A655)</f>
        <v>SISTEMAS</v>
      </c>
      <c r="C655" t="s">
        <v>3780</v>
      </c>
      <c r="D655" t="s">
        <v>3814</v>
      </c>
      <c r="E655" t="s">
        <v>3815</v>
      </c>
      <c r="F655" t="s">
        <v>17</v>
      </c>
      <c r="G655" t="s">
        <v>3816</v>
      </c>
      <c r="H655" t="s">
        <v>2882</v>
      </c>
      <c r="I655" t="s">
        <v>54</v>
      </c>
      <c r="J655" t="s">
        <v>2880</v>
      </c>
      <c r="K655" t="s">
        <v>2881</v>
      </c>
      <c r="O655" t="str">
        <f>CONCATENATE("Acceso: ",D655,"~Menu: ",E655,"~Perfil: ",K655,"~Usuario: ",J655,"~ClaveAccion: ",G655,"~TipoAccion: ",F655,"~Riesgo: ",I655)</f>
        <v>Acceso: Config.Situaciones|Articulos~Menu: Configurar|Situaciones|Articulos~Perfil: ADMIN_MAVI~Usuario: MAVI00002~ClaveAccion: CtaSituacion.frm~TipoAccion: Formas~Riesgo: NULO</v>
      </c>
      <c r="P655" t="str">
        <f t="shared" si="8"/>
        <v>('SISTEMAS','Config.Situaciones','Config.Situaciones|Articulos','Configurar|Situaciones|Articulos','Formas','CtaSituacion.frm','SISTEMAS','NULO','MAVI00002','ADMIN_MAVI','',''),</v>
      </c>
    </row>
    <row r="656" spans="1:16">
      <c r="A656" t="s">
        <v>2882</v>
      </c>
      <c r="B656" t="str">
        <f>CONCATENATE(SISTEMAS!A656)</f>
        <v>SISTEMAS</v>
      </c>
      <c r="C656" t="s">
        <v>3780</v>
      </c>
      <c r="D656" t="s">
        <v>3817</v>
      </c>
      <c r="E656" t="s">
        <v>3818</v>
      </c>
      <c r="F656" t="s">
        <v>17</v>
      </c>
      <c r="G656" t="s">
        <v>3816</v>
      </c>
      <c r="H656" t="s">
        <v>2882</v>
      </c>
      <c r="I656" t="s">
        <v>72</v>
      </c>
      <c r="J656" t="s">
        <v>2880</v>
      </c>
      <c r="K656" t="s">
        <v>2881</v>
      </c>
      <c r="O656" t="str">
        <f t="shared" ref="O656:O687" si="9">CONCATENATE("Acceso: ",D656,"~Menu: ",E656,"~Perfil: ",K656,"~Usuario: ",J656,"~ClaveAccion: ",G656,"~TipoAccion: ",F656,"~Riesgo: ",I656)</f>
        <v>Acceso: Config.Situaciones|Clientes~Menu: Configurar|Situaciones|Clientes~Perfil: ADMIN_MAVI~Usuario: MAVI00002~ClaveAccion: CtaSituacion.frm~TipoAccion: Formas~Riesgo: SIN USO</v>
      </c>
      <c r="P656" t="str">
        <f t="shared" si="8"/>
        <v>('SISTEMAS','Config.Situaciones','Config.Situaciones|Clientes','Configurar|Situaciones|Clientes','Formas','CtaSituacion.frm','SISTEMAS','SIN USO','MAVI00002','ADMIN_MAVI','',''),</v>
      </c>
    </row>
    <row r="657" spans="1:16">
      <c r="A657" t="s">
        <v>2882</v>
      </c>
      <c r="B657" t="str">
        <f>CONCATENATE(SISTEMAS!A657)</f>
        <v>SISTEMAS</v>
      </c>
      <c r="C657" t="s">
        <v>3780</v>
      </c>
      <c r="D657" t="s">
        <v>3819</v>
      </c>
      <c r="E657" t="s">
        <v>3820</v>
      </c>
      <c r="F657" t="s">
        <v>17</v>
      </c>
      <c r="G657" t="s">
        <v>3816</v>
      </c>
      <c r="H657" t="s">
        <v>2882</v>
      </c>
      <c r="I657" t="s">
        <v>72</v>
      </c>
      <c r="J657" t="s">
        <v>2880</v>
      </c>
      <c r="K657" t="s">
        <v>2881</v>
      </c>
      <c r="O657" t="str">
        <f t="shared" si="9"/>
        <v>Acceso: Config.Situaciones|Proveedores~Menu: Configurar|Situaciones|Proveedores~Perfil: ADMIN_MAVI~Usuario: MAVI00002~ClaveAccion: CtaSituacion.frm~TipoAccion: Formas~Riesgo: SIN USO</v>
      </c>
      <c r="P657" t="str">
        <f t="shared" si="8"/>
        <v>('SISTEMAS','Config.Situaciones','Config.Situaciones|Proveedores','Configurar|Situaciones|Proveedores','Formas','CtaSituacion.frm','SISTEMAS','SIN USO','MAVI00002','ADMIN_MAVI','',''),</v>
      </c>
    </row>
    <row r="658" spans="1:16">
      <c r="A658" t="s">
        <v>2882</v>
      </c>
      <c r="B658" t="str">
        <f>CONCATENATE(SISTEMAS!A658)</f>
        <v>SISTEMAS</v>
      </c>
      <c r="C658" t="s">
        <v>3780</v>
      </c>
      <c r="D658" t="s">
        <v>3821</v>
      </c>
      <c r="E658" t="s">
        <v>3822</v>
      </c>
      <c r="F658" t="s">
        <v>17</v>
      </c>
      <c r="G658" t="s">
        <v>3816</v>
      </c>
      <c r="H658" t="s">
        <v>2882</v>
      </c>
      <c r="I658" t="s">
        <v>72</v>
      </c>
      <c r="J658" t="s">
        <v>2880</v>
      </c>
      <c r="K658" t="s">
        <v>2881</v>
      </c>
      <c r="O658" t="str">
        <f t="shared" si="9"/>
        <v>Acceso: Config.Situaciones|Personal~Menu: Configurar|Situaciones|Personal~Perfil: ADMIN_MAVI~Usuario: MAVI00002~ClaveAccion: CtaSituacion.frm~TipoAccion: Formas~Riesgo: SIN USO</v>
      </c>
      <c r="P658" t="str">
        <f t="shared" si="8"/>
        <v>('SISTEMAS','Config.Situaciones','Config.Situaciones|Personal','Configurar|Situaciones|Personal','Formas','CtaSituacion.frm','SISTEMAS','SIN USO','MAVI00002','ADMIN_MAVI','',''),</v>
      </c>
    </row>
    <row r="659" spans="1:16">
      <c r="A659" t="s">
        <v>2882</v>
      </c>
      <c r="B659" t="str">
        <f>CONCATENATE(SISTEMAS!A659)</f>
        <v>SISTEMAS</v>
      </c>
      <c r="C659" t="s">
        <v>3780</v>
      </c>
      <c r="D659" t="s">
        <v>3823</v>
      </c>
      <c r="E659" t="s">
        <v>3824</v>
      </c>
      <c r="F659" t="s">
        <v>17</v>
      </c>
      <c r="G659" t="s">
        <v>3783</v>
      </c>
      <c r="H659" t="s">
        <v>2882</v>
      </c>
      <c r="I659" t="s">
        <v>72</v>
      </c>
      <c r="J659" t="s">
        <v>2880</v>
      </c>
      <c r="K659" t="s">
        <v>2881</v>
      </c>
      <c r="O659" t="str">
        <f t="shared" si="9"/>
        <v>Acceso: Config.Situaciones|CAM~Menu: Configurar|Situaciones|Cambios~Perfil: ADMIN_MAVI~Usuario: MAVI00002~ClaveAccion: MovSituacionL.frm~TipoAccion: Formas~Riesgo: SIN USO</v>
      </c>
      <c r="P659" t="str">
        <f t="shared" si="8"/>
        <v>('SISTEMAS','Config.Situaciones','Config.Situaciones|CAM','Configurar|Situaciones|Cambios','Formas','MovSituacionL.frm','SISTEMAS','SIN USO','MAVI00002','ADMIN_MAVI','',''),</v>
      </c>
    </row>
    <row r="660" spans="1:16">
      <c r="A660" t="s">
        <v>2882</v>
      </c>
      <c r="B660" t="str">
        <f>CONCATENATE(SISTEMAS!A660)</f>
        <v>SISTEMAS</v>
      </c>
      <c r="C660" t="s">
        <v>3780</v>
      </c>
      <c r="D660" t="s">
        <v>3825</v>
      </c>
      <c r="E660" t="s">
        <v>3826</v>
      </c>
      <c r="F660" t="s">
        <v>17</v>
      </c>
      <c r="G660" t="s">
        <v>3816</v>
      </c>
      <c r="H660" t="s">
        <v>2882</v>
      </c>
      <c r="I660" t="s">
        <v>72</v>
      </c>
      <c r="J660" t="s">
        <v>2880</v>
      </c>
      <c r="K660" t="s">
        <v>2881</v>
      </c>
      <c r="O660" t="str">
        <f t="shared" si="9"/>
        <v>Acceso: Config.Situaciones|Espacios~Menu: Configurar|Situaciones|Espacios~Perfil: ADMIN_MAVI~Usuario: MAVI00002~ClaveAccion: CtaSituacion.frm~TipoAccion: Formas~Riesgo: SIN USO</v>
      </c>
      <c r="P660" t="str">
        <f t="shared" si="8"/>
        <v>('SISTEMAS','Config.Situaciones','Config.Situaciones|Espacios','Configurar|Situaciones|Espacios','Formas','CtaSituacion.frm','SISTEMAS','SIN USO','MAVI00002','ADMIN_MAVI','',''),</v>
      </c>
    </row>
    <row r="661" spans="1:16">
      <c r="A661" t="s">
        <v>2882</v>
      </c>
      <c r="B661" t="str">
        <f>CONCATENATE(SISTEMAS!A661)</f>
        <v>SISTEMAS</v>
      </c>
      <c r="C661" t="s">
        <v>3780</v>
      </c>
      <c r="D661" t="s">
        <v>3827</v>
      </c>
      <c r="E661" t="s">
        <v>3828</v>
      </c>
      <c r="F661" t="s">
        <v>17</v>
      </c>
      <c r="G661" t="s">
        <v>3783</v>
      </c>
      <c r="H661" t="s">
        <v>2882</v>
      </c>
      <c r="I661" t="s">
        <v>72</v>
      </c>
      <c r="J661" t="s">
        <v>2880</v>
      </c>
      <c r="K661" t="s">
        <v>2881</v>
      </c>
      <c r="O661" t="str">
        <f t="shared" si="9"/>
        <v>Acceso: Config.Situaciones|VALE~Menu: Configurar|Situaciones|Vales~Perfil: ADMIN_MAVI~Usuario: MAVI00002~ClaveAccion: MovSituacionL.frm~TipoAccion: Formas~Riesgo: SIN USO</v>
      </c>
      <c r="P661" t="str">
        <f t="shared" si="8"/>
        <v>('SISTEMAS','Config.Situaciones','Config.Situaciones|VALE','Configurar|Situaciones|Vales','Formas','MovSituacionL.frm','SISTEMAS','SIN USO','MAVI00002','ADMIN_MAVI','',''),</v>
      </c>
    </row>
    <row r="662" spans="1:16">
      <c r="A662" t="s">
        <v>2882</v>
      </c>
      <c r="B662" t="str">
        <f>CONCATENATE(SISTEMAS!A662)</f>
        <v>SISTEMAS</v>
      </c>
      <c r="C662" t="s">
        <v>3780</v>
      </c>
      <c r="D662" t="s">
        <v>3829</v>
      </c>
      <c r="E662" t="s">
        <v>3830</v>
      </c>
      <c r="F662" t="s">
        <v>17</v>
      </c>
      <c r="G662" t="s">
        <v>3831</v>
      </c>
      <c r="H662" t="s">
        <v>2882</v>
      </c>
      <c r="I662" t="s">
        <v>72</v>
      </c>
      <c r="J662" t="s">
        <v>2880</v>
      </c>
      <c r="K662" t="s">
        <v>2881</v>
      </c>
      <c r="O662" t="str">
        <f t="shared" si="9"/>
        <v>Acceso: Config.Situaciones|CtaSituacionesProg~Menu: Configurar|Situaciones|Situaciones Programadas~Perfil: ADMIN_MAVI~Usuario: MAVI00002~ClaveAccion: CtaSituacionProg.frm~TipoAccion: Formas~Riesgo: SIN USO</v>
      </c>
      <c r="P662" t="str">
        <f t="shared" ref="P662:P693" si="10">CONCATENATE("('",B662,"','",C662,"','",D662,"','",E662,"','",F662,"','",G662,"','",H662,"','",I662,"','",J662,"','",K662,"','",L662,"','",M662,"'),")</f>
        <v>('SISTEMAS','Config.Situaciones','Config.Situaciones|CtaSituacionesProg','Configurar|Situaciones|Situaciones Programadas','Formas','CtaSituacionProg.frm','SISTEMAS','SIN USO','MAVI00002','ADMIN_MAVI','',''),</v>
      </c>
    </row>
    <row r="663" spans="1:16">
      <c r="A663" t="s">
        <v>2882</v>
      </c>
      <c r="B663" t="str">
        <f>CONCATENATE(SISTEMAS!A663)</f>
        <v>SISTEMAS</v>
      </c>
      <c r="C663" t="s">
        <v>3780</v>
      </c>
      <c r="D663" t="s">
        <v>3832</v>
      </c>
      <c r="E663" t="s">
        <v>3833</v>
      </c>
      <c r="F663" t="s">
        <v>17</v>
      </c>
      <c r="G663" t="s">
        <v>3816</v>
      </c>
      <c r="H663" t="s">
        <v>2882</v>
      </c>
      <c r="I663" t="s">
        <v>72</v>
      </c>
      <c r="J663" t="s">
        <v>2880</v>
      </c>
      <c r="K663" t="s">
        <v>2881</v>
      </c>
      <c r="O663" t="str">
        <f t="shared" si="9"/>
        <v>Acceso: Config.Situaciones|VIN~Menu: Configurar|Situaciones|VIN&lt;T&gt;s~Perfil: ADMIN_MAVI~Usuario: MAVI00002~ClaveAccion: CtaSituacion.frm~TipoAccion: Formas~Riesgo: SIN USO</v>
      </c>
      <c r="P663" t="str">
        <f t="shared" si="10"/>
        <v>('SISTEMAS','Config.Situaciones','Config.Situaciones|VIN','Configurar|Situaciones|VIN&lt;T&gt;s','Formas','CtaSituacion.frm','SISTEMAS','SIN USO','MAVI00002','ADMIN_MAVI','',''),</v>
      </c>
    </row>
    <row r="664" spans="1:16">
      <c r="A664" t="s">
        <v>2882</v>
      </c>
      <c r="B664" t="str">
        <f>CONCATENATE(SISTEMAS!A664)</f>
        <v>SISTEMAS</v>
      </c>
      <c r="C664" t="s">
        <v>3780</v>
      </c>
      <c r="D664" t="s">
        <v>3834</v>
      </c>
      <c r="E664" t="s">
        <v>3835</v>
      </c>
      <c r="F664" t="s">
        <v>17</v>
      </c>
      <c r="G664" t="s">
        <v>3816</v>
      </c>
      <c r="H664" t="s">
        <v>2882</v>
      </c>
      <c r="I664" t="s">
        <v>72</v>
      </c>
      <c r="J664" t="s">
        <v>2880</v>
      </c>
      <c r="K664" t="s">
        <v>2881</v>
      </c>
      <c r="O664" t="str">
        <f t="shared" si="9"/>
        <v>Acceso: Config.Situaciones|Reportes~Menu: Configurar|Situaciones|Reportes~Perfil: ADMIN_MAVI~Usuario: MAVI00002~ClaveAccion: CtaSituacion.frm~TipoAccion: Formas~Riesgo: SIN USO</v>
      </c>
      <c r="P664" t="str">
        <f t="shared" si="10"/>
        <v>('SISTEMAS','Config.Situaciones','Config.Situaciones|Reportes','Configurar|Situaciones|Reportes','Formas','CtaSituacion.frm','SISTEMAS','SIN USO','MAVI00002','ADMIN_MAVI','',''),</v>
      </c>
    </row>
    <row r="665" spans="1:16">
      <c r="A665" t="s">
        <v>2882</v>
      </c>
      <c r="B665" t="str">
        <f>CONCATENATE(SISTEMAS!A665)</f>
        <v>SISTEMAS</v>
      </c>
      <c r="C665" t="s">
        <v>3780</v>
      </c>
      <c r="D665" t="s">
        <v>3836</v>
      </c>
      <c r="E665" t="s">
        <v>3837</v>
      </c>
      <c r="F665" t="s">
        <v>17</v>
      </c>
      <c r="G665" t="s">
        <v>3783</v>
      </c>
      <c r="H665" t="s">
        <v>2882</v>
      </c>
      <c r="I665" t="s">
        <v>72</v>
      </c>
      <c r="J665" t="s">
        <v>2880</v>
      </c>
      <c r="K665" t="s">
        <v>2881</v>
      </c>
      <c r="O665" t="str">
        <f t="shared" si="9"/>
        <v>Acceso: Config.Situaciones|INC~Menu: Configurar|Situaciones|Incidencias~Perfil: ADMIN_MAVI~Usuario: MAVI00002~ClaveAccion: MovSituacionL.frm~TipoAccion: Formas~Riesgo: SIN USO</v>
      </c>
      <c r="P665" t="str">
        <f t="shared" si="10"/>
        <v>('SISTEMAS','Config.Situaciones','Config.Situaciones|INC','Configurar|Situaciones|Incidencias','Formas','MovSituacionL.frm','SISTEMAS','SIN USO','MAVI00002','ADMIN_MAVI','',''),</v>
      </c>
    </row>
    <row r="666" spans="1:16">
      <c r="A666" t="s">
        <v>2882</v>
      </c>
      <c r="B666" t="str">
        <f>CONCATENATE(SISTEMAS!A666)</f>
        <v>SISTEMAS</v>
      </c>
      <c r="C666" t="s">
        <v>3780</v>
      </c>
      <c r="D666" t="s">
        <v>3838</v>
      </c>
      <c r="E666" t="s">
        <v>3839</v>
      </c>
      <c r="F666" t="s">
        <v>17</v>
      </c>
      <c r="G666" t="s">
        <v>3783</v>
      </c>
      <c r="H666" t="s">
        <v>2882</v>
      </c>
      <c r="I666" t="s">
        <v>72</v>
      </c>
      <c r="J666" t="s">
        <v>2880</v>
      </c>
      <c r="K666" t="s">
        <v>2881</v>
      </c>
      <c r="O666" t="str">
        <f t="shared" si="9"/>
        <v>Acceso: Config.Situaciones|CRM~Menu: Configurar|Situaciones|CRM~Perfil: ADMIN_MAVI~Usuario: MAVI00002~ClaveAccion: MovSituacionL.frm~TipoAccion: Formas~Riesgo: SIN USO</v>
      </c>
      <c r="P666" t="str">
        <f t="shared" si="10"/>
        <v>('SISTEMAS','Config.Situaciones','Config.Situaciones|CRM','Configurar|Situaciones|CRM','Formas','MovSituacionL.frm','SISTEMAS','SIN USO','MAVI00002','ADMIN_MAVI','',''),</v>
      </c>
    </row>
    <row r="667" spans="1:16">
      <c r="A667" t="s">
        <v>2882</v>
      </c>
      <c r="B667" t="str">
        <f>CONCATENATE(SISTEMAS!A667)</f>
        <v>SISTEMAS</v>
      </c>
      <c r="C667" t="s">
        <v>3780</v>
      </c>
      <c r="D667" t="s">
        <v>3840</v>
      </c>
      <c r="E667" t="s">
        <v>3841</v>
      </c>
      <c r="F667" t="s">
        <v>17</v>
      </c>
      <c r="G667" t="s">
        <v>3783</v>
      </c>
      <c r="H667" t="s">
        <v>2882</v>
      </c>
      <c r="I667" t="s">
        <v>72</v>
      </c>
      <c r="J667" t="s">
        <v>2880</v>
      </c>
      <c r="K667" t="s">
        <v>2881</v>
      </c>
      <c r="O667" t="str">
        <f t="shared" si="9"/>
        <v>Acceso: Config.Situaciones|PROY~Menu: Configurar|Situaciones|Proyectos~Perfil: ADMIN_MAVI~Usuario: MAVI00002~ClaveAccion: MovSituacionL.frm~TipoAccion: Formas~Riesgo: SIN USO</v>
      </c>
      <c r="P667" t="str">
        <f t="shared" si="10"/>
        <v>('SISTEMAS','Config.Situaciones','Config.Situaciones|PROY','Configurar|Situaciones|Proyectos','Formas','MovSituacionL.frm','SISTEMAS','SIN USO','MAVI00002','ADMIN_MAVI','',''),</v>
      </c>
    </row>
    <row r="668" spans="1:16">
      <c r="A668" t="s">
        <v>2882</v>
      </c>
      <c r="B668" t="str">
        <f>CONCATENATE(SISTEMAS!A668)</f>
        <v>SISTEMAS</v>
      </c>
      <c r="C668" t="s">
        <v>3780</v>
      </c>
      <c r="D668" t="s">
        <v>3842</v>
      </c>
      <c r="E668" t="s">
        <v>3843</v>
      </c>
      <c r="F668" t="s">
        <v>17</v>
      </c>
      <c r="G668" t="s">
        <v>3783</v>
      </c>
      <c r="H668" t="s">
        <v>2882</v>
      </c>
      <c r="I668" t="s">
        <v>72</v>
      </c>
      <c r="J668" t="s">
        <v>2880</v>
      </c>
      <c r="K668" t="s">
        <v>2881</v>
      </c>
      <c r="O668" t="str">
        <f t="shared" si="9"/>
        <v>Acceso: Config.Situaciones|FRM~Menu: Configurar|Situaciones|Formas~Perfil: ADMIN_MAVI~Usuario: MAVI00002~ClaveAccion: MovSituacionL.frm~TipoAccion: Formas~Riesgo: SIN USO</v>
      </c>
      <c r="P668" t="str">
        <f t="shared" si="10"/>
        <v>('SISTEMAS','Config.Situaciones','Config.Situaciones|FRM','Configurar|Situaciones|Formas','Formas','MovSituacionL.frm','SISTEMAS','SIN USO','MAVI00002','ADMIN_MAVI','',''),</v>
      </c>
    </row>
    <row r="669" spans="1:16">
      <c r="A669" t="s">
        <v>2882</v>
      </c>
      <c r="B669" t="str">
        <f>CONCATENATE(SISTEMAS!A669)</f>
        <v>SISTEMAS</v>
      </c>
      <c r="C669" t="s">
        <v>3780</v>
      </c>
      <c r="D669" t="s">
        <v>3844</v>
      </c>
      <c r="E669" t="s">
        <v>3845</v>
      </c>
      <c r="F669" t="s">
        <v>17</v>
      </c>
      <c r="G669" t="s">
        <v>3783</v>
      </c>
      <c r="H669" t="s">
        <v>2882</v>
      </c>
      <c r="I669" t="s">
        <v>48</v>
      </c>
      <c r="J669" t="s">
        <v>2880</v>
      </c>
      <c r="K669" t="s">
        <v>2881</v>
      </c>
      <c r="O669" t="str">
        <f t="shared" si="9"/>
        <v>Acceso: Config.Situaciones|OFER~Menu: Configurar|Situaciones|Ofertas~Perfil: ADMIN_MAVI~Usuario: MAVI00002~ClaveAccion: MovSituacionL.frm~TipoAccion: Formas~Riesgo: BAJO</v>
      </c>
      <c r="P669" t="str">
        <f t="shared" si="10"/>
        <v>('SISTEMAS','Config.Situaciones','Config.Situaciones|OFER','Configurar|Situaciones|Ofertas','Formas','MovSituacionL.frm','SISTEMAS','BAJO','MAVI00002','ADMIN_MAVI','',''),</v>
      </c>
    </row>
    <row r="670" spans="1:16">
      <c r="A670" t="s">
        <v>2882</v>
      </c>
      <c r="B670" t="str">
        <f>CONCATENATE(SISTEMAS!A670)</f>
        <v>SISTEMAS</v>
      </c>
      <c r="C670" t="s">
        <v>3846</v>
      </c>
      <c r="D670" t="s">
        <v>3847</v>
      </c>
      <c r="E670" t="s">
        <v>3848</v>
      </c>
      <c r="F670" t="s">
        <v>17</v>
      </c>
      <c r="G670" t="s">
        <v>3849</v>
      </c>
      <c r="H670" t="s">
        <v>2882</v>
      </c>
      <c r="I670" t="s">
        <v>48</v>
      </c>
      <c r="J670" t="s">
        <v>2880</v>
      </c>
      <c r="K670" t="s">
        <v>2881</v>
      </c>
      <c r="O670" t="str">
        <f t="shared" si="9"/>
        <v>Acceso: Config.Consecutivos|VTAS~Menu: Configurar|Consecutivos|Ventas~Perfil: ADMIN_MAVI~Usuario: MAVI00002~ClaveAccion: VentaC.frm~TipoAccion: Formas~Riesgo: BAJO</v>
      </c>
      <c r="P670" t="str">
        <f t="shared" si="10"/>
        <v>('SISTEMAS','Config.Consecutivos','Config.Consecutivos|VTAS','Configurar|Consecutivos|Ventas','Formas','VentaC.frm','SISTEMAS','BAJO','MAVI00002','ADMIN_MAVI','',''),</v>
      </c>
    </row>
    <row r="671" spans="1:16">
      <c r="A671" t="s">
        <v>2882</v>
      </c>
      <c r="B671" t="str">
        <f>CONCATENATE(SISTEMAS!A671)</f>
        <v>SISTEMAS</v>
      </c>
      <c r="C671" t="s">
        <v>3846</v>
      </c>
      <c r="D671" t="s">
        <v>3850</v>
      </c>
      <c r="E671" t="s">
        <v>3851</v>
      </c>
      <c r="F671" t="s">
        <v>17</v>
      </c>
      <c r="G671" t="s">
        <v>3852</v>
      </c>
      <c r="H671" t="s">
        <v>2882</v>
      </c>
      <c r="I671" t="s">
        <v>72</v>
      </c>
      <c r="J671" t="s">
        <v>2880</v>
      </c>
      <c r="K671" t="s">
        <v>2881</v>
      </c>
      <c r="O671" t="str">
        <f t="shared" si="9"/>
        <v>Acceso: Config.Consecutivos|ST~Menu: Configurar|Consecutivos|Módulos Atención~Perfil: ADMIN_MAVI~Usuario: MAVI00002~ClaveAccion: SoporteC.frm~TipoAccion: Formas~Riesgo: SIN USO</v>
      </c>
      <c r="P671" t="str">
        <f t="shared" si="10"/>
        <v>('SISTEMAS','Config.Consecutivos','Config.Consecutivos|ST','Configurar|Consecutivos|Módulos Atención','Formas','SoporteC.frm','SISTEMAS','SIN USO','MAVI00002','ADMIN_MAVI','',''),</v>
      </c>
    </row>
    <row r="672" spans="1:16">
      <c r="A672" t="s">
        <v>2882</v>
      </c>
      <c r="B672" t="str">
        <f>CONCATENATE(SISTEMAS!A672)</f>
        <v>SISTEMAS</v>
      </c>
      <c r="C672" t="s">
        <v>3846</v>
      </c>
      <c r="D672" t="s">
        <v>3853</v>
      </c>
      <c r="E672" t="s">
        <v>3854</v>
      </c>
      <c r="F672" t="s">
        <v>17</v>
      </c>
      <c r="G672" t="s">
        <v>3855</v>
      </c>
      <c r="H672" t="s">
        <v>2882</v>
      </c>
      <c r="I672" t="s">
        <v>48</v>
      </c>
      <c r="J672" t="s">
        <v>2880</v>
      </c>
      <c r="K672" t="s">
        <v>2881</v>
      </c>
      <c r="O672" t="str">
        <f t="shared" si="9"/>
        <v>Acceso: Config.Consecutivos|RSS~Menu: Configurar|Consecutivos|Fuentes (RSS)~Perfil: ADMIN_MAVI~Usuario: MAVI00002~ClaveAccion: RSSC.frm~TipoAccion: Formas~Riesgo: BAJO</v>
      </c>
      <c r="P672" t="str">
        <f t="shared" si="10"/>
        <v>('SISTEMAS','Config.Consecutivos','Config.Consecutivos|RSS','Configurar|Consecutivos|Fuentes (RSS)','Formas','RSSC.frm','SISTEMAS','BAJO','MAVI00002','ADMIN_MAVI','',''),</v>
      </c>
    </row>
    <row r="673" spans="1:16">
      <c r="A673" t="s">
        <v>2882</v>
      </c>
      <c r="B673" t="str">
        <f>CONCATENATE(SISTEMAS!A673)</f>
        <v>SISTEMAS</v>
      </c>
      <c r="C673" t="s">
        <v>3846</v>
      </c>
      <c r="D673" t="s">
        <v>3856</v>
      </c>
      <c r="E673" t="s">
        <v>3857</v>
      </c>
      <c r="F673" t="s">
        <v>17</v>
      </c>
      <c r="G673" t="s">
        <v>3858</v>
      </c>
      <c r="H673" t="s">
        <v>2882</v>
      </c>
      <c r="I673" t="s">
        <v>48</v>
      </c>
      <c r="J673" t="s">
        <v>2880</v>
      </c>
      <c r="K673" t="s">
        <v>2881</v>
      </c>
      <c r="O673" t="str">
        <f t="shared" si="9"/>
        <v>Acceso: Config.Consecutivos|EMB~Menu: Configurar|Consecutivos|Embarques~Perfil: ADMIN_MAVI~Usuario: MAVI00002~ClaveAccion: EmbarqueC.frm~TipoAccion: Formas~Riesgo: BAJO</v>
      </c>
      <c r="P673" t="str">
        <f t="shared" si="10"/>
        <v>('SISTEMAS','Config.Consecutivos','Config.Consecutivos|EMB','Configurar|Consecutivos|Embarques','Formas','EmbarqueC.frm','SISTEMAS','BAJO','MAVI00002','ADMIN_MAVI','',''),</v>
      </c>
    </row>
    <row r="674" spans="1:16">
      <c r="A674" t="s">
        <v>2882</v>
      </c>
      <c r="B674" t="str">
        <f>CONCATENATE(SISTEMAS!A674)</f>
        <v>SISTEMAS</v>
      </c>
      <c r="C674" t="s">
        <v>3846</v>
      </c>
      <c r="D674" t="s">
        <v>3859</v>
      </c>
      <c r="E674" t="s">
        <v>3860</v>
      </c>
      <c r="F674" t="s">
        <v>17</v>
      </c>
      <c r="G674" t="s">
        <v>3861</v>
      </c>
      <c r="H674" t="s">
        <v>2882</v>
      </c>
      <c r="I674" t="s">
        <v>48</v>
      </c>
      <c r="J674" t="s">
        <v>2880</v>
      </c>
      <c r="K674" t="s">
        <v>2881</v>
      </c>
      <c r="O674" t="str">
        <f t="shared" si="9"/>
        <v>Acceso: Config.Consecutivos|CXC~Menu: Configurar|Consecutivos|Cuentas por Cobrar~Perfil: ADMIN_MAVI~Usuario: MAVI00002~ClaveAccion: CxcC.frm~TipoAccion: Formas~Riesgo: BAJO</v>
      </c>
      <c r="P674" t="str">
        <f t="shared" si="10"/>
        <v>('SISTEMAS','Config.Consecutivos','Config.Consecutivos|CXC','Configurar|Consecutivos|Cuentas por Cobrar','Formas','CxcC.frm','SISTEMAS','BAJO','MAVI00002','ADMIN_MAVI','',''),</v>
      </c>
    </row>
    <row r="675" spans="1:16">
      <c r="A675" t="s">
        <v>2882</v>
      </c>
      <c r="B675" t="str">
        <f>CONCATENATE(SISTEMAS!A675)</f>
        <v>SISTEMAS</v>
      </c>
      <c r="C675" t="s">
        <v>3846</v>
      </c>
      <c r="D675" t="s">
        <v>3862</v>
      </c>
      <c r="E675" t="s">
        <v>3863</v>
      </c>
      <c r="F675" t="s">
        <v>17</v>
      </c>
      <c r="G675" t="s">
        <v>3864</v>
      </c>
      <c r="H675" t="s">
        <v>2882</v>
      </c>
      <c r="I675" t="s">
        <v>48</v>
      </c>
      <c r="J675" t="s">
        <v>2880</v>
      </c>
      <c r="K675" t="s">
        <v>2881</v>
      </c>
      <c r="O675" t="str">
        <f t="shared" si="9"/>
        <v>Acceso: Config.Consecutivos|DIN~Menu: Configurar|Consecutivos|Tesorería~Perfil: ADMIN_MAVI~Usuario: MAVI00002~ClaveAccion: DineroC.frm~TipoAccion: Formas~Riesgo: BAJO</v>
      </c>
      <c r="P675" t="str">
        <f t="shared" si="10"/>
        <v>('SISTEMAS','Config.Consecutivos','Config.Consecutivos|DIN','Configurar|Consecutivos|Tesorería','Formas','DineroC.frm','SISTEMAS','BAJO','MAVI00002','ADMIN_MAVI','',''),</v>
      </c>
    </row>
    <row r="676" spans="1:16">
      <c r="A676" t="s">
        <v>2882</v>
      </c>
      <c r="B676" t="str">
        <f>CONCATENATE(SISTEMAS!A676)</f>
        <v>SISTEMAS</v>
      </c>
      <c r="C676" t="s">
        <v>3846</v>
      </c>
      <c r="D676" t="s">
        <v>3865</v>
      </c>
      <c r="E676" t="s">
        <v>3866</v>
      </c>
      <c r="F676" t="s">
        <v>17</v>
      </c>
      <c r="G676" t="s">
        <v>3867</v>
      </c>
      <c r="H676" t="s">
        <v>2882</v>
      </c>
      <c r="I676" t="s">
        <v>48</v>
      </c>
      <c r="J676" t="s">
        <v>2880</v>
      </c>
      <c r="K676" t="s">
        <v>2881</v>
      </c>
      <c r="O676" t="str">
        <f t="shared" si="9"/>
        <v>Acceso: Config.Consecutivos|INV~Menu: Configurar|Consecutivos|Inventarios~Perfil: ADMIN_MAVI~Usuario: MAVI00002~ClaveAccion: InvC.frm~TipoAccion: Formas~Riesgo: BAJO</v>
      </c>
      <c r="P676" t="str">
        <f t="shared" si="10"/>
        <v>('SISTEMAS','Config.Consecutivos','Config.Consecutivos|INV','Configurar|Consecutivos|Inventarios','Formas','InvC.frm','SISTEMAS','BAJO','MAVI00002','ADMIN_MAVI','',''),</v>
      </c>
    </row>
    <row r="677" spans="1:16">
      <c r="A677" t="s">
        <v>2882</v>
      </c>
      <c r="B677" t="str">
        <f>CONCATENATE(SISTEMAS!A677)</f>
        <v>SISTEMAS</v>
      </c>
      <c r="C677" t="s">
        <v>3846</v>
      </c>
      <c r="D677" t="s">
        <v>3868</v>
      </c>
      <c r="E677" t="s">
        <v>3869</v>
      </c>
      <c r="F677" t="s">
        <v>17</v>
      </c>
      <c r="G677" t="s">
        <v>3870</v>
      </c>
      <c r="H677" t="s">
        <v>2882</v>
      </c>
      <c r="I677" t="s">
        <v>72</v>
      </c>
      <c r="J677" t="s">
        <v>2880</v>
      </c>
      <c r="K677" t="s">
        <v>2881</v>
      </c>
      <c r="O677" t="str">
        <f t="shared" si="9"/>
        <v>Acceso: Config.Consecutivos|AF~Menu: Configurar|Consecutivos|Activos Fijos~Perfil: ADMIN_MAVI~Usuario: MAVI00002~ClaveAccion: ActivoFijoC.frm~TipoAccion: Formas~Riesgo: SIN USO</v>
      </c>
      <c r="P677" t="str">
        <f t="shared" si="10"/>
        <v>('SISTEMAS','Config.Consecutivos','Config.Consecutivos|AF','Configurar|Consecutivos|Activos Fijos','Formas','ActivoFijoC.frm','SISTEMAS','SIN USO','MAVI00002','ADMIN_MAVI','',''),</v>
      </c>
    </row>
    <row r="678" spans="1:16">
      <c r="A678" t="s">
        <v>2882</v>
      </c>
      <c r="B678" t="str">
        <f>CONCATENATE(SISTEMAS!A678)</f>
        <v>SISTEMAS</v>
      </c>
      <c r="C678" t="s">
        <v>3846</v>
      </c>
      <c r="D678" t="s">
        <v>3871</v>
      </c>
      <c r="E678" t="s">
        <v>3872</v>
      </c>
      <c r="F678" t="s">
        <v>17</v>
      </c>
      <c r="G678" t="s">
        <v>3873</v>
      </c>
      <c r="H678" t="s">
        <v>2882</v>
      </c>
      <c r="I678" t="s">
        <v>72</v>
      </c>
      <c r="J678" t="s">
        <v>2880</v>
      </c>
      <c r="K678" t="s">
        <v>2881</v>
      </c>
      <c r="O678" t="str">
        <f t="shared" si="9"/>
        <v>Acceso: Config.Consecutivos|NOM~Menu: Configurar|Consecutivos|Nómina~Perfil: ADMIN_MAVI~Usuario: MAVI00002~ClaveAccion: NominaC.frm~TipoAccion: Formas~Riesgo: SIN USO</v>
      </c>
      <c r="P678" t="str">
        <f t="shared" si="10"/>
        <v>('SISTEMAS','Config.Consecutivos','Config.Consecutivos|NOM','Configurar|Consecutivos|Nómina','Formas','NominaC.frm','SISTEMAS','SIN USO','MAVI00002','ADMIN_MAVI','',''),</v>
      </c>
    </row>
    <row r="679" spans="1:16">
      <c r="A679" t="s">
        <v>2882</v>
      </c>
      <c r="B679" t="str">
        <f>CONCATENATE(SISTEMAS!A679)</f>
        <v>SISTEMAS</v>
      </c>
      <c r="C679" t="s">
        <v>3846</v>
      </c>
      <c r="D679" t="s">
        <v>3874</v>
      </c>
      <c r="E679" t="s">
        <v>3875</v>
      </c>
      <c r="F679" t="s">
        <v>17</v>
      </c>
      <c r="G679" t="s">
        <v>3876</v>
      </c>
      <c r="H679" t="s">
        <v>2882</v>
      </c>
      <c r="I679" t="s">
        <v>72</v>
      </c>
      <c r="J679" t="s">
        <v>2880</v>
      </c>
      <c r="K679" t="s">
        <v>2881</v>
      </c>
      <c r="O679" t="str">
        <f t="shared" si="9"/>
        <v>Acceso: Config.Consecutivos|ASIS~Menu: Configurar|Consecutivos|Asistencias~Perfil: ADMIN_MAVI~Usuario: MAVI00002~ClaveAccion: AsisteC.frm~TipoAccion: Formas~Riesgo: SIN USO</v>
      </c>
      <c r="P679" t="str">
        <f t="shared" si="10"/>
        <v>('SISTEMAS','Config.Consecutivos','Config.Consecutivos|ASIS','Configurar|Consecutivos|Asistencias','Formas','AsisteC.frm','SISTEMAS','SIN USO','MAVI00002','ADMIN_MAVI','',''),</v>
      </c>
    </row>
    <row r="680" spans="1:16">
      <c r="A680" t="s">
        <v>2882</v>
      </c>
      <c r="B680" t="str">
        <f>CONCATENATE(SISTEMAS!A680)</f>
        <v>SISTEMAS</v>
      </c>
      <c r="C680" t="s">
        <v>3846</v>
      </c>
      <c r="D680" t="s">
        <v>3877</v>
      </c>
      <c r="E680" t="s">
        <v>3878</v>
      </c>
      <c r="F680" t="s">
        <v>17</v>
      </c>
      <c r="G680" t="s">
        <v>3879</v>
      </c>
      <c r="H680" t="s">
        <v>2882</v>
      </c>
      <c r="I680" t="s">
        <v>48</v>
      </c>
      <c r="J680" t="s">
        <v>2880</v>
      </c>
      <c r="K680" t="s">
        <v>2881</v>
      </c>
      <c r="O680" t="str">
        <f t="shared" si="9"/>
        <v>Acceso: Config.Consecutivos|RH~Menu: Configurar|Consecutivos|Recursos Humanos~Perfil: ADMIN_MAVI~Usuario: MAVI00002~ClaveAccion: RHC.frm~TipoAccion: Formas~Riesgo: BAJO</v>
      </c>
      <c r="P680" t="str">
        <f t="shared" si="10"/>
        <v>('SISTEMAS','Config.Consecutivos','Config.Consecutivos|RH','Configurar|Consecutivos|Recursos Humanos','Formas','RHC.frm','SISTEMAS','BAJO','MAVI00002','ADMIN_MAVI','',''),</v>
      </c>
    </row>
    <row r="681" spans="1:16">
      <c r="A681" t="s">
        <v>2882</v>
      </c>
      <c r="B681" t="str">
        <f>CONCATENATE(SISTEMAS!A681)</f>
        <v>SISTEMAS</v>
      </c>
      <c r="C681" t="s">
        <v>3846</v>
      </c>
      <c r="D681" t="s">
        <v>3880</v>
      </c>
      <c r="E681" t="s">
        <v>3881</v>
      </c>
      <c r="F681" t="s">
        <v>17</v>
      </c>
      <c r="G681" t="s">
        <v>3882</v>
      </c>
      <c r="H681" t="s">
        <v>2882</v>
      </c>
      <c r="I681" t="s">
        <v>48</v>
      </c>
      <c r="J681" t="s">
        <v>2880</v>
      </c>
      <c r="K681" t="s">
        <v>2881</v>
      </c>
      <c r="O681" t="str">
        <f t="shared" si="9"/>
        <v>Acceso: Config.Consecutivos|GAS~Menu: Configurar|Consecutivos|Gastos~Perfil: ADMIN_MAVI~Usuario: MAVI00002~ClaveAccion: GastoC.frm~TipoAccion: Formas~Riesgo: BAJO</v>
      </c>
      <c r="P681" t="str">
        <f t="shared" si="10"/>
        <v>('SISTEMAS','Config.Consecutivos','Config.Consecutivos|GAS','Configurar|Consecutivos|Gastos','Formas','GastoC.frm','SISTEMAS','BAJO','MAVI00002','ADMIN_MAVI','',''),</v>
      </c>
    </row>
    <row r="682" spans="1:16">
      <c r="A682" t="s">
        <v>2882</v>
      </c>
      <c r="B682" t="str">
        <f>CONCATENATE(SISTEMAS!A682)</f>
        <v>SISTEMAS</v>
      </c>
      <c r="C682" t="s">
        <v>3846</v>
      </c>
      <c r="D682" t="s">
        <v>3883</v>
      </c>
      <c r="E682" t="s">
        <v>3884</v>
      </c>
      <c r="F682" t="s">
        <v>17</v>
      </c>
      <c r="G682" t="s">
        <v>3885</v>
      </c>
      <c r="H682" t="s">
        <v>2882</v>
      </c>
      <c r="I682" t="s">
        <v>48</v>
      </c>
      <c r="J682" t="s">
        <v>2880</v>
      </c>
      <c r="K682" t="s">
        <v>2881</v>
      </c>
      <c r="O682" t="str">
        <f t="shared" si="9"/>
        <v>Acceso: Config.Consecutivos|AGENT~Menu: Configurar|Consecutivos|Comisiones y Destajos~Perfil: ADMIN_MAVI~Usuario: MAVI00002~ClaveAccion: AgentC.frm~TipoAccion: Formas~Riesgo: BAJO</v>
      </c>
      <c r="P682" t="str">
        <f t="shared" si="10"/>
        <v>('SISTEMAS','Config.Consecutivos','Config.Consecutivos|AGENT','Configurar|Consecutivos|Comisiones y Destajos','Formas','AgentC.frm','SISTEMAS','BAJO','MAVI00002','ADMIN_MAVI','',''),</v>
      </c>
    </row>
    <row r="683" spans="1:16">
      <c r="A683" t="s">
        <v>2882</v>
      </c>
      <c r="B683" t="str">
        <f>CONCATENATE(SISTEMAS!A683)</f>
        <v>SISTEMAS</v>
      </c>
      <c r="C683" t="s">
        <v>3846</v>
      </c>
      <c r="D683" t="s">
        <v>3886</v>
      </c>
      <c r="E683" t="s">
        <v>3887</v>
      </c>
      <c r="F683" t="s">
        <v>17</v>
      </c>
      <c r="G683" t="s">
        <v>3888</v>
      </c>
      <c r="H683" t="s">
        <v>2882</v>
      </c>
      <c r="I683" t="s">
        <v>48</v>
      </c>
      <c r="J683" t="s">
        <v>2880</v>
      </c>
      <c r="K683" t="s">
        <v>2881</v>
      </c>
      <c r="O683" t="str">
        <f t="shared" si="9"/>
        <v>Acceso: Config.Consecutivos|CXP~Menu: Configurar|Consecutivos|Cuentas por Pagar~Perfil: ADMIN_MAVI~Usuario: MAVI00002~ClaveAccion: CxpC.frm~TipoAccion: Formas~Riesgo: BAJO</v>
      </c>
      <c r="P683" t="str">
        <f t="shared" si="10"/>
        <v>('SISTEMAS','Config.Consecutivos','Config.Consecutivos|CXP','Configurar|Consecutivos|Cuentas por Pagar','Formas','CxpC.frm','SISTEMAS','BAJO','MAVI00002','ADMIN_MAVI','',''),</v>
      </c>
    </row>
    <row r="684" spans="1:16">
      <c r="A684" t="s">
        <v>2882</v>
      </c>
      <c r="B684" t="str">
        <f>CONCATENATE(SISTEMAS!A684)</f>
        <v>SISTEMAS</v>
      </c>
      <c r="C684" t="s">
        <v>3846</v>
      </c>
      <c r="D684" t="s">
        <v>3889</v>
      </c>
      <c r="E684" t="s">
        <v>3890</v>
      </c>
      <c r="F684" t="s">
        <v>17</v>
      </c>
      <c r="G684" t="s">
        <v>3891</v>
      </c>
      <c r="H684" t="s">
        <v>2882</v>
      </c>
      <c r="I684" t="s">
        <v>48</v>
      </c>
      <c r="J684" t="s">
        <v>2880</v>
      </c>
      <c r="K684" t="s">
        <v>2881</v>
      </c>
      <c r="O684" t="str">
        <f t="shared" si="9"/>
        <v>Acceso: Config.Consecutivos|COMS~Menu: Configurar|Consecutivos|Compras~Perfil: ADMIN_MAVI~Usuario: MAVI00002~ClaveAccion: CompraC.frm~TipoAccion: Formas~Riesgo: BAJO</v>
      </c>
      <c r="P684" t="str">
        <f t="shared" si="10"/>
        <v>('SISTEMAS','Config.Consecutivos','Config.Consecutivos|COMS','Configurar|Consecutivos|Compras','Formas','CompraC.frm','SISTEMAS','BAJO','MAVI00002','ADMIN_MAVI','',''),</v>
      </c>
    </row>
    <row r="685" spans="1:16">
      <c r="A685" t="s">
        <v>2882</v>
      </c>
      <c r="B685" t="str">
        <f>CONCATENATE(SISTEMAS!A685)</f>
        <v>SISTEMAS</v>
      </c>
      <c r="C685" t="s">
        <v>3846</v>
      </c>
      <c r="D685" t="s">
        <v>3892</v>
      </c>
      <c r="E685" t="s">
        <v>3893</v>
      </c>
      <c r="F685" t="s">
        <v>17</v>
      </c>
      <c r="G685" t="s">
        <v>3894</v>
      </c>
      <c r="H685" t="s">
        <v>2882</v>
      </c>
      <c r="I685" t="s">
        <v>72</v>
      </c>
      <c r="J685" t="s">
        <v>2880</v>
      </c>
      <c r="K685" t="s">
        <v>2881</v>
      </c>
      <c r="O685" t="str">
        <f t="shared" si="9"/>
        <v>Acceso: Config.Consecutivos|CONT~Menu: Configurar|Consecutivos|Contabilidad~Perfil: ADMIN_MAVI~Usuario: MAVI00002~ClaveAccion: ContC.frm~TipoAccion: Formas~Riesgo: SIN USO</v>
      </c>
      <c r="P685" t="str">
        <f t="shared" si="10"/>
        <v>('SISTEMAS','Config.Consecutivos','Config.Consecutivos|CONT','Configurar|Consecutivos|Contabilidad','Formas','ContC.frm','SISTEMAS','SIN USO','MAVI00002','ADMIN_MAVI','',''),</v>
      </c>
    </row>
    <row r="686" spans="1:16">
      <c r="A686" t="s">
        <v>2882</v>
      </c>
      <c r="B686" t="str">
        <f>CONCATENATE(SISTEMAS!A686)</f>
        <v>SISTEMAS</v>
      </c>
      <c r="C686" t="s">
        <v>3846</v>
      </c>
      <c r="D686" t="s">
        <v>3895</v>
      </c>
      <c r="E686" t="s">
        <v>3896</v>
      </c>
      <c r="F686" t="s">
        <v>17</v>
      </c>
      <c r="G686" t="s">
        <v>3897</v>
      </c>
      <c r="H686" t="s">
        <v>2882</v>
      </c>
      <c r="I686" t="s">
        <v>72</v>
      </c>
      <c r="J686" t="s">
        <v>2880</v>
      </c>
      <c r="K686" t="s">
        <v>2881</v>
      </c>
      <c r="O686" t="str">
        <f t="shared" si="9"/>
        <v>Acceso: Config.Consecutivos|CONC~Menu: Configurar|Consecutivos|Conciliaciones~Perfil: ADMIN_MAVI~Usuario: MAVI00002~ClaveAccion: ConciliacionC.frm~TipoAccion: Formas~Riesgo: SIN USO</v>
      </c>
      <c r="P686" t="str">
        <f t="shared" si="10"/>
        <v>('SISTEMAS','Config.Consecutivos','Config.Consecutivos|CONC','Configurar|Consecutivos|Conciliaciones','Formas','ConciliacionC.frm','SISTEMAS','SIN USO','MAVI00002','ADMIN_MAVI','',''),</v>
      </c>
    </row>
    <row r="687" spans="1:16">
      <c r="A687" t="s">
        <v>2882</v>
      </c>
      <c r="B687" t="str">
        <f>CONCATENATE(SISTEMAS!A687)</f>
        <v>SISTEMAS</v>
      </c>
      <c r="C687" t="s">
        <v>3846</v>
      </c>
      <c r="D687" t="s">
        <v>3898</v>
      </c>
      <c r="E687" t="s">
        <v>3899</v>
      </c>
      <c r="F687" t="s">
        <v>17</v>
      </c>
      <c r="G687" t="s">
        <v>3900</v>
      </c>
      <c r="H687" t="s">
        <v>2882</v>
      </c>
      <c r="I687" t="s">
        <v>72</v>
      </c>
      <c r="J687" t="s">
        <v>2880</v>
      </c>
      <c r="K687" t="s">
        <v>2881</v>
      </c>
      <c r="O687" t="str">
        <f t="shared" si="9"/>
        <v>Acceso: Config.Consecutivos|CAP~Menu: Configurar|Consecutivos|Capital~Perfil: ADMIN_MAVI~Usuario: MAVI00002~ClaveAccion: CapitalC.frm~TipoAccion: Formas~Riesgo: SIN USO</v>
      </c>
      <c r="P687" t="str">
        <f t="shared" si="10"/>
        <v>('SISTEMAS','Config.Consecutivos','Config.Consecutivos|CAP','Configurar|Consecutivos|Capital','Formas','CapitalC.frm','SISTEMAS','SIN USO','MAVI00002','ADMIN_MAVI','',''),</v>
      </c>
    </row>
    <row r="688" spans="1:16">
      <c r="A688" t="s">
        <v>2882</v>
      </c>
      <c r="B688" t="str">
        <f>CONCATENATE(SISTEMAS!A688)</f>
        <v>SISTEMAS</v>
      </c>
      <c r="C688" t="s">
        <v>3846</v>
      </c>
      <c r="D688" t="s">
        <v>3901</v>
      </c>
      <c r="E688" t="s">
        <v>3902</v>
      </c>
      <c r="F688" t="s">
        <v>17</v>
      </c>
      <c r="G688" t="s">
        <v>3903</v>
      </c>
      <c r="H688" t="s">
        <v>2882</v>
      </c>
      <c r="I688" t="s">
        <v>72</v>
      </c>
      <c r="J688" t="s">
        <v>2880</v>
      </c>
      <c r="K688" t="s">
        <v>2881</v>
      </c>
      <c r="O688" t="str">
        <f t="shared" ref="O688:O708" si="11">CONCATENATE("Acceso: ",D688,"~Menu: ",E688,"~Perfil: ",K688,"~Usuario: ",J688,"~ClaveAccion: ",G688,"~TipoAccion: ",F688,"~Riesgo: ",I688)</f>
        <v>Acceso: Config.Consecutivos|CAM~Menu: Configurar|Consecutivos|Cambios~Perfil: ADMIN_MAVI~Usuario: MAVI00002~ClaveAccion: CambioC.frm~TipoAccion: Formas~Riesgo: SIN USO</v>
      </c>
      <c r="P688" t="str">
        <f t="shared" si="10"/>
        <v>('SISTEMAS','Config.Consecutivos','Config.Consecutivos|CAM','Configurar|Consecutivos|Cambios','Formas','CambioC.frm','SISTEMAS','SIN USO','MAVI00002','ADMIN_MAVI','',''),</v>
      </c>
    </row>
    <row r="689" spans="1:16">
      <c r="A689" t="s">
        <v>2882</v>
      </c>
      <c r="B689" t="str">
        <f>CONCATENATE(SISTEMAS!A689)</f>
        <v>SISTEMAS</v>
      </c>
      <c r="C689" t="s">
        <v>3846</v>
      </c>
      <c r="D689" t="s">
        <v>3904</v>
      </c>
      <c r="E689" t="s">
        <v>3905</v>
      </c>
      <c r="F689" t="s">
        <v>17</v>
      </c>
      <c r="G689" t="s">
        <v>3906</v>
      </c>
      <c r="H689" t="s">
        <v>2882</v>
      </c>
      <c r="I689" t="s">
        <v>72</v>
      </c>
      <c r="J689" t="s">
        <v>2880</v>
      </c>
      <c r="K689" t="s">
        <v>2881</v>
      </c>
      <c r="O689" t="str">
        <f t="shared" si="11"/>
        <v>Acceso: Config.Consecutivos|VALE~Menu: Configurar|Consecutivos|Vales~Perfil: ADMIN_MAVI~Usuario: MAVI00002~ClaveAccion: ValeC.frm~TipoAccion: Formas~Riesgo: SIN USO</v>
      </c>
      <c r="P689" t="str">
        <f t="shared" si="10"/>
        <v>('SISTEMAS','Config.Consecutivos','Config.Consecutivos|VALE','Configurar|Consecutivos|Vales','Formas','ValeC.frm','SISTEMAS','SIN USO','MAVI00002','ADMIN_MAVI','',''),</v>
      </c>
    </row>
    <row r="690" spans="1:16">
      <c r="A690" t="s">
        <v>2882</v>
      </c>
      <c r="B690" t="str">
        <f>CONCATENATE(SISTEMAS!A690)</f>
        <v>SISTEMAS</v>
      </c>
      <c r="C690" t="s">
        <v>3846</v>
      </c>
      <c r="D690" t="s">
        <v>3907</v>
      </c>
      <c r="E690" t="s">
        <v>3908</v>
      </c>
      <c r="F690" t="s">
        <v>17</v>
      </c>
      <c r="G690" t="s">
        <v>3909</v>
      </c>
      <c r="H690" t="s">
        <v>2882</v>
      </c>
      <c r="I690" t="s">
        <v>72</v>
      </c>
      <c r="J690" t="s">
        <v>2880</v>
      </c>
      <c r="K690" t="s">
        <v>2881</v>
      </c>
      <c r="O690" t="str">
        <f t="shared" si="11"/>
        <v>Acceso: Config.Consecutivos|ControlConsecutivos~Menu: Configurar|Consecutivos|Control Consecutivos~Perfil: ADMIN_MAVI~Usuario: MAVI00002~ClaveAccion: ControlConsecutivos.frm~TipoAccion: Formas~Riesgo: SIN USO</v>
      </c>
      <c r="P690" t="str">
        <f t="shared" si="10"/>
        <v>('SISTEMAS','Config.Consecutivos','Config.Consecutivos|ControlConsecutivos','Configurar|Consecutivos|Control Consecutivos','Formas','ControlConsecutivos.frm','SISTEMAS','SIN USO','MAVI00002','ADMIN_MAVI','',''),</v>
      </c>
    </row>
    <row r="691" spans="1:16">
      <c r="A691" t="s">
        <v>2882</v>
      </c>
      <c r="B691" t="str">
        <f>CONCATENATE(SISTEMAS!A691)</f>
        <v>SISTEMAS</v>
      </c>
      <c r="C691" t="s">
        <v>3846</v>
      </c>
      <c r="D691" t="s">
        <v>3910</v>
      </c>
      <c r="E691" t="s">
        <v>3911</v>
      </c>
      <c r="F691" t="s">
        <v>17</v>
      </c>
      <c r="G691" t="s">
        <v>3912</v>
      </c>
      <c r="H691" t="s">
        <v>2882</v>
      </c>
      <c r="I691" t="s">
        <v>72</v>
      </c>
      <c r="J691" t="s">
        <v>2880</v>
      </c>
      <c r="K691" t="s">
        <v>2881</v>
      </c>
      <c r="O691" t="str">
        <f t="shared" si="11"/>
        <v>Acceso: Config.Consecutivos|INC~Menu: Configurar|Consecutivos|Incidencias~Perfil: ADMIN_MAVI~Usuario: MAVI00002~ClaveAccion: IncidenciaC.frm~TipoAccion: Formas~Riesgo: SIN USO</v>
      </c>
      <c r="P691" t="str">
        <f t="shared" si="10"/>
        <v>('SISTEMAS','Config.Consecutivos','Config.Consecutivos|INC','Configurar|Consecutivos|Incidencias','Formas','IncidenciaC.frm','SISTEMAS','SIN USO','MAVI00002','ADMIN_MAVI','',''),</v>
      </c>
    </row>
    <row r="692" spans="1:16">
      <c r="A692" t="s">
        <v>2882</v>
      </c>
      <c r="B692" t="str">
        <f>CONCATENATE(SISTEMAS!A692)</f>
        <v>SISTEMAS</v>
      </c>
      <c r="C692" t="s">
        <v>3846</v>
      </c>
      <c r="D692" t="s">
        <v>3913</v>
      </c>
      <c r="E692" t="s">
        <v>3914</v>
      </c>
      <c r="F692" t="s">
        <v>17</v>
      </c>
      <c r="G692" t="s">
        <v>3915</v>
      </c>
      <c r="H692" t="s">
        <v>2882</v>
      </c>
      <c r="I692" t="s">
        <v>72</v>
      </c>
      <c r="J692" t="s">
        <v>2880</v>
      </c>
      <c r="K692" t="s">
        <v>2881</v>
      </c>
      <c r="O692" t="str">
        <f t="shared" si="11"/>
        <v>Acceso: Config.Consecutivos|CMP~Menu: Configurar|Consecutivos|Campañas~Perfil: ADMIN_MAVI~Usuario: MAVI00002~ClaveAccion: CampanaC.frm~TipoAccion: Formas~Riesgo: SIN USO</v>
      </c>
      <c r="P692" t="str">
        <f t="shared" si="10"/>
        <v>('SISTEMAS','Config.Consecutivos','Config.Consecutivos|CMP','Configurar|Consecutivos|Campañas','Formas','CampanaC.frm','SISTEMAS','SIN USO','MAVI00002','ADMIN_MAVI','',''),</v>
      </c>
    </row>
    <row r="693" spans="1:16">
      <c r="A693" t="s">
        <v>2882</v>
      </c>
      <c r="B693" t="str">
        <f>CONCATENATE(SISTEMAS!A693)</f>
        <v>SISTEMAS</v>
      </c>
      <c r="C693" t="s">
        <v>3846</v>
      </c>
      <c r="D693" t="s">
        <v>3916</v>
      </c>
      <c r="E693" t="s">
        <v>3917</v>
      </c>
      <c r="F693" t="s">
        <v>17</v>
      </c>
      <c r="G693" t="s">
        <v>3918</v>
      </c>
      <c r="H693" t="s">
        <v>2882</v>
      </c>
      <c r="I693" t="s">
        <v>72</v>
      </c>
      <c r="J693" t="s">
        <v>2880</v>
      </c>
      <c r="K693" t="s">
        <v>2881</v>
      </c>
      <c r="O693" t="str">
        <f t="shared" si="11"/>
        <v>Acceso: Config.Consecutivos|PROY~Menu: Configurar|Consecutivos|Proyectos~Perfil: ADMIN_MAVI~Usuario: MAVI00002~ClaveAccion: ProyectoC.frm~TipoAccion: Formas~Riesgo: SIN USO</v>
      </c>
      <c r="P693" t="str">
        <f t="shared" si="10"/>
        <v>('SISTEMAS','Config.Consecutivos','Config.Consecutivos|PROY','Configurar|Consecutivos|Proyectos','Formas','ProyectoC.frm','SISTEMAS','SIN USO','MAVI00002','ADMIN_MAVI','',''),</v>
      </c>
    </row>
    <row r="694" spans="2:15">
      <c r="B694" t="str">
        <f>CONCATENATE(SISTEMAS!A694)</f>
        <v/>
      </c>
      <c r="C694" t="s">
        <v>3919</v>
      </c>
      <c r="D694" t="s">
        <v>3920</v>
      </c>
      <c r="E694" t="s">
        <v>3921</v>
      </c>
      <c r="F694" t="s">
        <v>17</v>
      </c>
      <c r="G694" t="s">
        <v>3922</v>
      </c>
      <c r="H694" t="s">
        <v>2882</v>
      </c>
      <c r="I694" t="s">
        <v>72</v>
      </c>
      <c r="J694" t="s">
        <v>2880</v>
      </c>
      <c r="K694" t="s">
        <v>2881</v>
      </c>
      <c r="O694" t="str">
        <f t="shared" si="11"/>
        <v>Acceso: Config.Documentacion|Prov~Menu: Configurar|Documentación|Proveedores~Perfil: ADMIN_MAVI~Usuario: MAVI00002~ClaveAccion: DocRama.frm~TipoAccion: Formas~Riesgo: SIN USO</v>
      </c>
    </row>
    <row r="695" spans="2:15">
      <c r="B695" t="str">
        <f>CONCATENATE(SISTEMAS!A695)</f>
        <v/>
      </c>
      <c r="C695" t="s">
        <v>3919</v>
      </c>
      <c r="D695" t="s">
        <v>3923</v>
      </c>
      <c r="E695" t="s">
        <v>3924</v>
      </c>
      <c r="F695" t="s">
        <v>17</v>
      </c>
      <c r="G695" t="s">
        <v>3922</v>
      </c>
      <c r="H695" t="s">
        <v>2882</v>
      </c>
      <c r="I695" t="s">
        <v>72</v>
      </c>
      <c r="J695" t="s">
        <v>2880</v>
      </c>
      <c r="K695" t="s">
        <v>2881</v>
      </c>
      <c r="O695" t="str">
        <f t="shared" si="11"/>
        <v>Acceso: Config.Documentacion|Cte~Menu: Configurar|Documentación|Clientes~Perfil: ADMIN_MAVI~Usuario: MAVI00002~ClaveAccion: DocRama.frm~TipoAccion: Formas~Riesgo: SIN USO</v>
      </c>
    </row>
    <row r="696" spans="2:15">
      <c r="B696" t="str">
        <f>CONCATENATE(SISTEMAS!A696)</f>
        <v/>
      </c>
      <c r="C696" t="s">
        <v>3919</v>
      </c>
      <c r="D696" t="s">
        <v>3925</v>
      </c>
      <c r="E696" t="s">
        <v>3926</v>
      </c>
      <c r="F696" t="s">
        <v>17</v>
      </c>
      <c r="G696" t="s">
        <v>3922</v>
      </c>
      <c r="H696" t="s">
        <v>2882</v>
      </c>
      <c r="I696" t="s">
        <v>72</v>
      </c>
      <c r="J696" t="s">
        <v>2880</v>
      </c>
      <c r="K696" t="s">
        <v>2881</v>
      </c>
      <c r="O696" t="str">
        <f t="shared" si="11"/>
        <v>Acceso: Config.Documentacion|Art~Menu: Configurar|Documentación|Articulos~Perfil: ADMIN_MAVI~Usuario: MAVI00002~ClaveAccion: DocRama.frm~TipoAccion: Formas~Riesgo: SIN USO</v>
      </c>
    </row>
    <row r="697" spans="2:15">
      <c r="B697" t="str">
        <f>CONCATENATE(SISTEMAS!A697)</f>
        <v/>
      </c>
      <c r="C697" t="s">
        <v>3919</v>
      </c>
      <c r="D697" t="s">
        <v>3927</v>
      </c>
      <c r="E697" t="s">
        <v>3928</v>
      </c>
      <c r="F697" t="s">
        <v>17</v>
      </c>
      <c r="G697" t="s">
        <v>3922</v>
      </c>
      <c r="H697" t="s">
        <v>2882</v>
      </c>
      <c r="I697" t="s">
        <v>72</v>
      </c>
      <c r="J697" t="s">
        <v>2880</v>
      </c>
      <c r="K697" t="s">
        <v>2881</v>
      </c>
      <c r="O697" t="str">
        <f t="shared" si="11"/>
        <v>Acceso: Config.Documentacion|Alm~Menu: Configurar|Documentación|Almacenes~Perfil: ADMIN_MAVI~Usuario: MAVI00002~ClaveAccion: DocRama.frm~TipoAccion: Formas~Riesgo: SIN USO</v>
      </c>
    </row>
    <row r="698" spans="2:15">
      <c r="B698" t="str">
        <f>CONCATENATE(SISTEMAS!A698)</f>
        <v/>
      </c>
      <c r="C698" t="s">
        <v>3919</v>
      </c>
      <c r="D698" t="s">
        <v>3929</v>
      </c>
      <c r="E698" t="s">
        <v>3930</v>
      </c>
      <c r="F698" t="s">
        <v>17</v>
      </c>
      <c r="G698" t="s">
        <v>3922</v>
      </c>
      <c r="H698" t="s">
        <v>2882</v>
      </c>
      <c r="I698" t="s">
        <v>72</v>
      </c>
      <c r="J698" t="s">
        <v>2880</v>
      </c>
      <c r="K698" t="s">
        <v>2881</v>
      </c>
      <c r="O698" t="str">
        <f t="shared" si="11"/>
        <v>Acceso: Config.Documentacion|Agentes~Menu: Configurar|Documentación|Agentes~Perfil: ADMIN_MAVI~Usuario: MAVI00002~ClaveAccion: DocRama.frm~TipoAccion: Formas~Riesgo: SIN USO</v>
      </c>
    </row>
    <row r="699" spans="2:15">
      <c r="B699" t="str">
        <f>CONCATENATE(SISTEMAS!A699)</f>
        <v/>
      </c>
      <c r="C699" t="s">
        <v>3919</v>
      </c>
      <c r="D699" t="s">
        <v>3931</v>
      </c>
      <c r="E699" t="s">
        <v>3932</v>
      </c>
      <c r="F699" t="s">
        <v>17</v>
      </c>
      <c r="G699" t="s">
        <v>3922</v>
      </c>
      <c r="H699" t="s">
        <v>2882</v>
      </c>
      <c r="I699" t="s">
        <v>72</v>
      </c>
      <c r="J699" t="s">
        <v>2880</v>
      </c>
      <c r="K699" t="s">
        <v>2881</v>
      </c>
      <c r="O699" t="str">
        <f t="shared" si="11"/>
        <v>Acceso: Config.Documentacion|CtaDinero~Menu: Configurar|Documentación|Cuentas de Dinero~Perfil: ADMIN_MAVI~Usuario: MAVI00002~ClaveAccion: DocRama.frm~TipoAccion: Formas~Riesgo: SIN USO</v>
      </c>
    </row>
    <row r="700" spans="2:15">
      <c r="B700" t="str">
        <f>CONCATENATE(SISTEMAS!A700)</f>
        <v/>
      </c>
      <c r="C700" t="s">
        <v>3919</v>
      </c>
      <c r="D700" t="s">
        <v>3933</v>
      </c>
      <c r="E700" t="s">
        <v>3934</v>
      </c>
      <c r="F700" t="s">
        <v>17</v>
      </c>
      <c r="G700" t="s">
        <v>3922</v>
      </c>
      <c r="H700" t="s">
        <v>2882</v>
      </c>
      <c r="I700" t="s">
        <v>72</v>
      </c>
      <c r="J700" t="s">
        <v>2880</v>
      </c>
      <c r="K700" t="s">
        <v>2881</v>
      </c>
      <c r="O700" t="str">
        <f t="shared" si="11"/>
        <v>Acceso: Config.Documentacion|Personal~Menu: Configurar|Documentación|Personal~Perfil: ADMIN_MAVI~Usuario: MAVI00002~ClaveAccion: DocRama.frm~TipoAccion: Formas~Riesgo: SIN USO</v>
      </c>
    </row>
    <row r="701" spans="2:15">
      <c r="B701" t="str">
        <f>CONCATENATE(SISTEMAS!A701)</f>
        <v/>
      </c>
      <c r="C701" t="s">
        <v>3919</v>
      </c>
      <c r="D701" t="s">
        <v>3935</v>
      </c>
      <c r="E701" t="s">
        <v>3936</v>
      </c>
      <c r="F701" t="s">
        <v>17</v>
      </c>
      <c r="G701" t="s">
        <v>3922</v>
      </c>
      <c r="H701" t="s">
        <v>2882</v>
      </c>
      <c r="I701" t="s">
        <v>72</v>
      </c>
      <c r="J701" t="s">
        <v>2880</v>
      </c>
      <c r="K701" t="s">
        <v>2881</v>
      </c>
      <c r="O701" t="str">
        <f t="shared" si="11"/>
        <v>Acceso: Config.Documentacion|CtaCont~Menu: Configurar|Documentación|Cuentas Contables~Perfil: ADMIN_MAVI~Usuario: MAVI00002~ClaveAccion: DocRama.frm~TipoAccion: Formas~Riesgo: SIN USO</v>
      </c>
    </row>
    <row r="702" spans="2:15">
      <c r="B702" t="str">
        <f>CONCATENATE(SISTEMAS!A702)</f>
        <v/>
      </c>
      <c r="C702" t="s">
        <v>3919</v>
      </c>
      <c r="D702" t="s">
        <v>3937</v>
      </c>
      <c r="E702" t="s">
        <v>3938</v>
      </c>
      <c r="F702" t="s">
        <v>17</v>
      </c>
      <c r="G702" t="s">
        <v>3922</v>
      </c>
      <c r="H702" t="s">
        <v>2882</v>
      </c>
      <c r="I702" t="s">
        <v>72</v>
      </c>
      <c r="J702" t="s">
        <v>2880</v>
      </c>
      <c r="K702" t="s">
        <v>2881</v>
      </c>
      <c r="O702" t="str">
        <f t="shared" si="11"/>
        <v>Acceso: Config.Documentacion|Proyectos~Menu: Configurar|Documentación|Proyectos~Perfil: ADMIN_MAVI~Usuario: MAVI00002~ClaveAccion: DocRama.frm~TipoAccion: Formas~Riesgo: SIN USO</v>
      </c>
    </row>
    <row r="703" spans="2:15">
      <c r="B703" t="str">
        <f>CONCATENATE(SISTEMAS!A703)</f>
        <v/>
      </c>
      <c r="C703" t="s">
        <v>3919</v>
      </c>
      <c r="D703" t="s">
        <v>3939</v>
      </c>
      <c r="E703" t="s">
        <v>3940</v>
      </c>
      <c r="F703" t="s">
        <v>17</v>
      </c>
      <c r="G703" t="s">
        <v>3922</v>
      </c>
      <c r="H703" t="s">
        <v>2882</v>
      </c>
      <c r="I703" t="s">
        <v>72</v>
      </c>
      <c r="J703" t="s">
        <v>2880</v>
      </c>
      <c r="K703" t="s">
        <v>2881</v>
      </c>
      <c r="O703" t="str">
        <f t="shared" si="11"/>
        <v>Acceso: Config.Documentacion|Empresas~Menu: Configurar|Documentación|Empresas~Perfil: ADMIN_MAVI~Usuario: MAVI00002~ClaveAccion: DocRama.frm~TipoAccion: Formas~Riesgo: SIN USO</v>
      </c>
    </row>
    <row r="704" spans="2:15">
      <c r="B704" t="str">
        <f>CONCATENATE(SISTEMAS!A704)</f>
        <v/>
      </c>
      <c r="C704" t="s">
        <v>3919</v>
      </c>
      <c r="D704" t="s">
        <v>3941</v>
      </c>
      <c r="E704" t="s">
        <v>3942</v>
      </c>
      <c r="F704" t="s">
        <v>17</v>
      </c>
      <c r="G704" t="s">
        <v>3922</v>
      </c>
      <c r="H704" t="s">
        <v>2882</v>
      </c>
      <c r="I704" t="s">
        <v>72</v>
      </c>
      <c r="J704" t="s">
        <v>2880</v>
      </c>
      <c r="K704" t="s">
        <v>2881</v>
      </c>
      <c r="O704" t="str">
        <f t="shared" si="11"/>
        <v>Acceso: Config.Documentacion|CteCto~Menu: Configurar|Documentación|Contactos~Perfil: ADMIN_MAVI~Usuario: MAVI00002~ClaveAccion: DocRama.frm~TipoAccion: Formas~Riesgo: SIN USO</v>
      </c>
    </row>
    <row r="705" spans="2:15">
      <c r="B705" t="str">
        <f>CONCATENATE(SISTEMAS!A705)</f>
        <v/>
      </c>
      <c r="C705" t="s">
        <v>3919</v>
      </c>
      <c r="D705" t="s">
        <v>3943</v>
      </c>
      <c r="E705" t="s">
        <v>3944</v>
      </c>
      <c r="F705" t="s">
        <v>17</v>
      </c>
      <c r="G705" t="s">
        <v>3922</v>
      </c>
      <c r="H705" t="s">
        <v>2882</v>
      </c>
      <c r="I705" t="s">
        <v>72</v>
      </c>
      <c r="J705" t="s">
        <v>2880</v>
      </c>
      <c r="K705" t="s">
        <v>2881</v>
      </c>
      <c r="O705" t="str">
        <f t="shared" si="11"/>
        <v>Acceso: Config.Documentacion|Sucursales~Menu: Configurar|Documentación|Sucursales~Perfil: ADMIN_MAVI~Usuario: MAVI00002~ClaveAccion: DocRama.frm~TipoAccion: Formas~Riesgo: SIN USO</v>
      </c>
    </row>
    <row r="706" spans="2:15">
      <c r="B706" t="str">
        <f>CONCATENATE(SISTEMAS!A706)</f>
        <v/>
      </c>
      <c r="C706" t="s">
        <v>3919</v>
      </c>
      <c r="D706" t="s">
        <v>3945</v>
      </c>
      <c r="E706" t="s">
        <v>3946</v>
      </c>
      <c r="F706" t="s">
        <v>17</v>
      </c>
      <c r="G706" t="s">
        <v>3922</v>
      </c>
      <c r="H706" t="s">
        <v>2882</v>
      </c>
      <c r="I706" t="s">
        <v>72</v>
      </c>
      <c r="J706" t="s">
        <v>2880</v>
      </c>
      <c r="K706" t="s">
        <v>2881</v>
      </c>
      <c r="O706" t="str">
        <f t="shared" si="11"/>
        <v>Acceso: Config.Documentacion|Plazas~Menu: Configurar|Documentación|Plazas~Perfil: ADMIN_MAVI~Usuario: MAVI00002~ClaveAccion: DocRama.frm~TipoAccion: Formas~Riesgo: SIN USO</v>
      </c>
    </row>
    <row r="707" spans="2:15">
      <c r="B707" t="str">
        <f>CONCATENATE(SISTEMAS!A707)</f>
        <v/>
      </c>
      <c r="C707" t="s">
        <v>3919</v>
      </c>
      <c r="D707" t="s">
        <v>3947</v>
      </c>
      <c r="E707" t="s">
        <v>3948</v>
      </c>
      <c r="F707" t="s">
        <v>17</v>
      </c>
      <c r="G707" t="s">
        <v>3922</v>
      </c>
      <c r="H707" t="s">
        <v>2882</v>
      </c>
      <c r="I707" t="s">
        <v>72</v>
      </c>
      <c r="J707" t="s">
        <v>2880</v>
      </c>
      <c r="K707" t="s">
        <v>2881</v>
      </c>
      <c r="O707" t="str">
        <f t="shared" si="11"/>
        <v>Acceso: Config.Documentacion|Actividades~Menu: Configurar|Documentación|Actividades~Perfil: ADMIN_MAVI~Usuario: MAVI00002~ClaveAccion: DocRama.frm~TipoAccion: Formas~Riesgo: SIN USO</v>
      </c>
    </row>
    <row r="708" spans="2:15">
      <c r="B708" t="str">
        <f>CONCATENATE(SISTEMAS!A708)</f>
        <v/>
      </c>
      <c r="C708" t="s">
        <v>3919</v>
      </c>
      <c r="D708" t="s">
        <v>3949</v>
      </c>
      <c r="E708" t="s">
        <v>3950</v>
      </c>
      <c r="F708" t="s">
        <v>17</v>
      </c>
      <c r="G708" t="s">
        <v>3922</v>
      </c>
      <c r="H708" t="s">
        <v>2882</v>
      </c>
      <c r="I708" t="s">
        <v>72</v>
      </c>
      <c r="J708" t="s">
        <v>2880</v>
      </c>
      <c r="K708" t="s">
        <v>2881</v>
      </c>
      <c r="O708" t="str">
        <f t="shared" si="11"/>
        <v>Acceso: Config.Documentacion|Recursos~Menu: Configurar|Documentación|Recursos~Perfil: ADMIN_MAVI~Usuario: MAVI00002~ClaveAccion: DocRama.frm~TipoAccion: Formas~Riesgo: SIN USO</v>
      </c>
    </row>
    <row r="709" spans="2:8">
      <c r="B709" t="str">
        <f>CONCATENATE(SISTEMAS!A709,RH!A25)</f>
        <v>RH</v>
      </c>
      <c r="C709" t="s">
        <v>2845</v>
      </c>
      <c r="D709" t="s">
        <v>2857</v>
      </c>
      <c r="E709" t="s">
        <v>2858</v>
      </c>
      <c r="F709" t="s">
        <v>17</v>
      </c>
      <c r="G709" t="s">
        <v>319</v>
      </c>
      <c r="H709" t="s">
        <v>2830</v>
      </c>
    </row>
    <row r="710" spans="2:8">
      <c r="B710" t="str">
        <f>CONCATENATE(SISTEMAS!A710,RH!A24)</f>
        <v>RH</v>
      </c>
      <c r="C710" t="s">
        <v>2845</v>
      </c>
      <c r="D710" t="s">
        <v>2855</v>
      </c>
      <c r="E710" t="s">
        <v>2856</v>
      </c>
      <c r="F710" t="s">
        <v>17</v>
      </c>
      <c r="G710" t="s">
        <v>293</v>
      </c>
      <c r="H710" t="s">
        <v>2830</v>
      </c>
    </row>
    <row r="711" spans="2:8">
      <c r="B711" t="str">
        <f>CONCATENATE(SISTEMAS!A711,RH!A23)</f>
        <v>RH</v>
      </c>
      <c r="C711" t="s">
        <v>2845</v>
      </c>
      <c r="D711" t="s">
        <v>2852</v>
      </c>
      <c r="E711" t="s">
        <v>2853</v>
      </c>
      <c r="F711" t="s">
        <v>17</v>
      </c>
      <c r="G711" t="s">
        <v>2854</v>
      </c>
      <c r="H711" t="s">
        <v>2830</v>
      </c>
    </row>
    <row r="712" spans="2:8">
      <c r="B712" t="str">
        <f>CONCATENATE(SISTEMAS!A712,ALMACEN!A32)</f>
        <v>ALMACEN</v>
      </c>
      <c r="C712" t="s">
        <v>108</v>
      </c>
      <c r="D712" t="s">
        <v>139</v>
      </c>
      <c r="E712" t="s">
        <v>140</v>
      </c>
      <c r="F712" t="s">
        <v>17</v>
      </c>
      <c r="G712" t="s">
        <v>141</v>
      </c>
      <c r="H712" t="s">
        <v>112</v>
      </c>
    </row>
    <row r="713" spans="2:9">
      <c r="B713" t="str">
        <f>CONCATENATE(SISTEMAS!A713,ALMACEN!A31)</f>
        <v>ALMACEN</v>
      </c>
      <c r="C713" t="s">
        <v>108</v>
      </c>
      <c r="D713" t="s">
        <v>136</v>
      </c>
      <c r="E713" t="s">
        <v>137</v>
      </c>
      <c r="F713" t="s">
        <v>17</v>
      </c>
      <c r="G713" t="s">
        <v>138</v>
      </c>
      <c r="H713" t="s">
        <v>112</v>
      </c>
      <c r="I713" t="s">
        <v>72</v>
      </c>
    </row>
    <row r="714" spans="2:15">
      <c r="B714" t="str">
        <f>CONCATENATE(SISTEMAS!A714)</f>
        <v/>
      </c>
      <c r="C714" t="s">
        <v>3951</v>
      </c>
      <c r="D714" t="s">
        <v>3952</v>
      </c>
      <c r="E714" t="s">
        <v>3953</v>
      </c>
      <c r="F714" t="s">
        <v>17</v>
      </c>
      <c r="G714" t="s">
        <v>3954</v>
      </c>
      <c r="H714" t="s">
        <v>2882</v>
      </c>
      <c r="I714" t="s">
        <v>72</v>
      </c>
      <c r="J714" t="s">
        <v>2880</v>
      </c>
      <c r="K714" t="s">
        <v>2881</v>
      </c>
      <c r="O714" t="str">
        <f>CONCATENATE("Acceso: ",D714,"~Menu: ",E714,"~Perfil: ",K714,"~Usuario: ",J714,"~ClaveAccion: ",G714,"~TipoAccion: ",F714,"~Riesgo: ",I714)</f>
        <v>Acceso: Rep.Embarque|General~Menu: Reportes|Embarques|General de Movimientos~Perfil: ADMIN_MAVI~Usuario: MAVI00002~ClaveAccion: mis_RepEmbarqueAnalisisMov.frm~TipoAccion: Formas~Riesgo: SIN USO</v>
      </c>
    </row>
    <row r="715" spans="2:15">
      <c r="B715" t="str">
        <f>CONCATENATE(SISTEMAS!A715)</f>
        <v/>
      </c>
      <c r="C715" t="s">
        <v>3951</v>
      </c>
      <c r="D715" t="s">
        <v>3955</v>
      </c>
      <c r="E715" t="s">
        <v>3956</v>
      </c>
      <c r="F715" t="s">
        <v>17</v>
      </c>
      <c r="G715" t="s">
        <v>678</v>
      </c>
      <c r="H715" t="s">
        <v>2882</v>
      </c>
      <c r="I715" t="s">
        <v>72</v>
      </c>
      <c r="J715" t="s">
        <v>2880</v>
      </c>
      <c r="K715" t="s">
        <v>2881</v>
      </c>
      <c r="O715" t="str">
        <f>CONCATENATE("Acceso: ",D715,"~Menu: ",E715,"~Perfil: ",K715,"~Usuario: ",J715,"~ClaveAccion: ",G715,"~TipoAccion: ",F715,"~Riesgo: ",I715)</f>
        <v>Acceso: Rep.Embarque|Rep.Relacion~Menu: Reportes|Embarques|Relación Cheques Mayoreo~Perfil: ADMIN_MAVI~Usuario: MAVI00002~ClaveAccion: RelChequeMay.frm~TipoAccion: Formas~Riesgo: SIN USO</v>
      </c>
    </row>
    <row r="716" spans="2:8">
      <c r="B716" t="str">
        <f>CONCATENATE(SISTEMAS!A716,ALMACEN!A30)</f>
        <v>ALMACEN</v>
      </c>
      <c r="C716" t="s">
        <v>108</v>
      </c>
      <c r="D716" t="s">
        <v>133</v>
      </c>
      <c r="E716" t="s">
        <v>134</v>
      </c>
      <c r="F716" t="s">
        <v>17</v>
      </c>
      <c r="G716" t="s">
        <v>135</v>
      </c>
      <c r="H716" t="s">
        <v>112</v>
      </c>
    </row>
    <row r="717" spans="2:8">
      <c r="B717" t="str">
        <f>CONCATENATE(SISTEMAS!A717,ALMACEN!A29)</f>
        <v>ALMACEN</v>
      </c>
      <c r="C717" t="s">
        <v>108</v>
      </c>
      <c r="D717" t="s">
        <v>130</v>
      </c>
      <c r="E717" t="s">
        <v>131</v>
      </c>
      <c r="F717" t="s">
        <v>17</v>
      </c>
      <c r="G717" t="s">
        <v>132</v>
      </c>
      <c r="H717" t="s">
        <v>112</v>
      </c>
    </row>
    <row r="718" spans="2:8">
      <c r="B718" t="str">
        <f>CONCATENATE(SISTEMAS!A718,RH!A22)</f>
        <v>RH</v>
      </c>
      <c r="C718" t="s">
        <v>2849</v>
      </c>
      <c r="D718" t="s">
        <v>2849</v>
      </c>
      <c r="E718" t="s">
        <v>2850</v>
      </c>
      <c r="F718" t="s">
        <v>17</v>
      </c>
      <c r="G718" t="s">
        <v>353</v>
      </c>
      <c r="H718" t="s">
        <v>2830</v>
      </c>
    </row>
    <row r="719" spans="2:8">
      <c r="B719" t="str">
        <f>CONCATENATE(SISTEMAS!A719,CONTABILIDAD!A121)</f>
        <v>CONTABILIDAD</v>
      </c>
      <c r="C719" t="s">
        <v>2149</v>
      </c>
      <c r="D719" t="s">
        <v>2180</v>
      </c>
      <c r="E719" t="s">
        <v>2181</v>
      </c>
      <c r="F719" t="s">
        <v>17</v>
      </c>
      <c r="G719" t="s">
        <v>2182</v>
      </c>
      <c r="H719" t="s">
        <v>1969</v>
      </c>
    </row>
    <row r="720" spans="2:8">
      <c r="B720" t="str">
        <f>CONCATENATE(SISTEMAS!A720,CONTABILIDAD!A123)</f>
        <v>CONTABILIDAD</v>
      </c>
      <c r="C720" t="s">
        <v>2149</v>
      </c>
      <c r="D720" t="s">
        <v>2186</v>
      </c>
      <c r="E720" t="s">
        <v>2187</v>
      </c>
      <c r="F720" t="s">
        <v>17</v>
      </c>
      <c r="G720" t="s">
        <v>2188</v>
      </c>
      <c r="H720" t="s">
        <v>1969</v>
      </c>
    </row>
    <row r="721" spans="2:8">
      <c r="B721" t="str">
        <f>CONCATENATE(SISTEMAS!A721,CONTABILIDAD!A122)</f>
        <v>CONTABILIDAD</v>
      </c>
      <c r="C721" t="s">
        <v>2149</v>
      </c>
      <c r="D721" t="s">
        <v>2183</v>
      </c>
      <c r="E721" t="s">
        <v>2184</v>
      </c>
      <c r="F721" t="s">
        <v>17</v>
      </c>
      <c r="G721" t="s">
        <v>2185</v>
      </c>
      <c r="H721" t="s">
        <v>1969</v>
      </c>
    </row>
    <row r="722" spans="2:8">
      <c r="B722" t="str">
        <f>CONCATENATE(SISTEMAS!A722,RH!A21)</f>
        <v>RH</v>
      </c>
      <c r="C722" t="s">
        <v>2845</v>
      </c>
      <c r="D722" t="s">
        <v>2846</v>
      </c>
      <c r="E722" t="s">
        <v>2847</v>
      </c>
      <c r="F722" t="s">
        <v>17</v>
      </c>
      <c r="G722" t="s">
        <v>2848</v>
      </c>
      <c r="H722" t="s">
        <v>2830</v>
      </c>
    </row>
    <row r="723" spans="2:8">
      <c r="B723" t="str">
        <f>CONCATENATE(SISTEMAS!A723,ALMACEN!A34,CONTABILIDAD!A124,AUDITORIA!A20,RH!A20)</f>
        <v>ALMACEN</v>
      </c>
      <c r="C723" t="s">
        <v>147</v>
      </c>
      <c r="D723" t="s">
        <v>147</v>
      </c>
      <c r="E723" t="s">
        <v>148</v>
      </c>
      <c r="F723" t="s">
        <v>17</v>
      </c>
      <c r="G723" t="s">
        <v>149</v>
      </c>
      <c r="H723" t="s">
        <v>150</v>
      </c>
    </row>
    <row r="724" spans="2:8">
      <c r="B724" t="str">
        <f>CONCATENATE(SISTEMAS!A724,ALMACEN!A33,CONTABILIDAD!A120,AUDITORIA!A21)</f>
        <v>ALMACEN</v>
      </c>
      <c r="C724" t="s">
        <v>142</v>
      </c>
      <c r="D724" t="s">
        <v>142</v>
      </c>
      <c r="E724" t="s">
        <v>143</v>
      </c>
      <c r="F724" t="s">
        <v>17</v>
      </c>
      <c r="G724" t="s">
        <v>144</v>
      </c>
      <c r="H724" t="s">
        <v>145</v>
      </c>
    </row>
    <row r="725" spans="2:8">
      <c r="B725" t="str">
        <f>CONCATENATE(SISTEMAS!A725,CONTABILIDAD!A119)</f>
        <v>CONTABILIDAD</v>
      </c>
      <c r="C725" t="s">
        <v>2149</v>
      </c>
      <c r="D725" t="s">
        <v>2177</v>
      </c>
      <c r="E725" t="s">
        <v>2178</v>
      </c>
      <c r="F725" t="s">
        <v>17</v>
      </c>
      <c r="G725" t="s">
        <v>2179</v>
      </c>
      <c r="H725" t="s">
        <v>1969</v>
      </c>
    </row>
    <row r="726" spans="2:8">
      <c r="B726" t="str">
        <f>CONCATENATE(SISTEMAS!A726,CONTABILIDAD!A118)</f>
        <v>CONTABILIDAD</v>
      </c>
      <c r="C726" t="s">
        <v>2149</v>
      </c>
      <c r="D726" t="s">
        <v>2174</v>
      </c>
      <c r="E726" t="s">
        <v>2175</v>
      </c>
      <c r="F726" t="s">
        <v>17</v>
      </c>
      <c r="G726" t="s">
        <v>2176</v>
      </c>
      <c r="H726" t="s">
        <v>1969</v>
      </c>
    </row>
    <row r="727" spans="2:8">
      <c r="B727" t="str">
        <f>CONCATENATE(SISTEMAS!A727,CONTABILIDAD!A117)</f>
        <v>CONTABILIDAD</v>
      </c>
      <c r="C727" t="s">
        <v>2149</v>
      </c>
      <c r="D727" t="s">
        <v>2171</v>
      </c>
      <c r="E727" t="s">
        <v>2172</v>
      </c>
      <c r="F727" t="s">
        <v>17</v>
      </c>
      <c r="G727" t="s">
        <v>2173</v>
      </c>
      <c r="H727" t="s">
        <v>1969</v>
      </c>
    </row>
    <row r="728" spans="2:8">
      <c r="B728" t="str">
        <f>CONCATENATE(SISTEMAS!A728,CONTABILIDAD!A116)</f>
        <v>CONTABILIDAD</v>
      </c>
      <c r="C728" t="s">
        <v>2149</v>
      </c>
      <c r="D728" t="s">
        <v>2168</v>
      </c>
      <c r="E728" t="s">
        <v>2169</v>
      </c>
      <c r="F728" t="s">
        <v>17</v>
      </c>
      <c r="G728" t="s">
        <v>2170</v>
      </c>
      <c r="H728" t="s">
        <v>1969</v>
      </c>
    </row>
    <row r="729" spans="2:8">
      <c r="B729" t="str">
        <f>CONCATENATE(SISTEMAS!A729,CONTABILIDAD!A115)</f>
        <v>CONTABILIDAD</v>
      </c>
      <c r="C729" t="s">
        <v>2149</v>
      </c>
      <c r="D729" t="s">
        <v>2165</v>
      </c>
      <c r="E729" t="s">
        <v>2166</v>
      </c>
      <c r="F729" t="s">
        <v>17</v>
      </c>
      <c r="G729" t="s">
        <v>2167</v>
      </c>
      <c r="H729" t="s">
        <v>1969</v>
      </c>
    </row>
    <row r="730" spans="2:8">
      <c r="B730" t="str">
        <f>CONCATENATE(SISTEMAS!A730,CONTABILIDAD!A114)</f>
        <v>CONTABILIDAD</v>
      </c>
      <c r="C730" t="s">
        <v>2149</v>
      </c>
      <c r="D730" t="s">
        <v>2162</v>
      </c>
      <c r="E730" t="s">
        <v>2163</v>
      </c>
      <c r="F730" t="s">
        <v>17</v>
      </c>
      <c r="G730" t="s">
        <v>2164</v>
      </c>
      <c r="H730" t="s">
        <v>1969</v>
      </c>
    </row>
    <row r="731" spans="2:8">
      <c r="B731" t="str">
        <f>CONCATENATE(SISTEMAS!A731,CONTABILIDAD!A113)</f>
        <v>CONTABILIDAD</v>
      </c>
      <c r="C731" t="s">
        <v>2149</v>
      </c>
      <c r="D731" t="s">
        <v>2159</v>
      </c>
      <c r="E731" t="s">
        <v>2160</v>
      </c>
      <c r="F731" t="s">
        <v>17</v>
      </c>
      <c r="G731" t="s">
        <v>2161</v>
      </c>
      <c r="H731" t="s">
        <v>1969</v>
      </c>
    </row>
    <row r="732" spans="2:8">
      <c r="B732" t="str">
        <f>CONCATENATE(SISTEMAS!A732,CONTABILIDAD!A112)</f>
        <v>CONTABILIDAD</v>
      </c>
      <c r="C732" t="s">
        <v>2149</v>
      </c>
      <c r="D732" t="s">
        <v>2156</v>
      </c>
      <c r="E732" t="s">
        <v>2157</v>
      </c>
      <c r="F732" t="s">
        <v>17</v>
      </c>
      <c r="G732" t="s">
        <v>2158</v>
      </c>
      <c r="H732" t="s">
        <v>1969</v>
      </c>
    </row>
    <row r="733" spans="2:9">
      <c r="B733" t="str">
        <f>CONCATENATE(SISTEMAS!A733,ALMACEN!A35)</f>
        <v>ALMACEN</v>
      </c>
      <c r="C733" t="s">
        <v>153</v>
      </c>
      <c r="D733" t="s">
        <v>153</v>
      </c>
      <c r="E733" t="s">
        <v>154</v>
      </c>
      <c r="F733" t="s">
        <v>85</v>
      </c>
      <c r="G733" t="s">
        <v>155</v>
      </c>
      <c r="H733" t="s">
        <v>112</v>
      </c>
      <c r="I733" t="s">
        <v>72</v>
      </c>
    </row>
    <row r="734" spans="2:15">
      <c r="B734" t="str">
        <f>CONCATENATE(SISTEMAS!A734)</f>
        <v/>
      </c>
      <c r="C734" t="s">
        <v>3957</v>
      </c>
      <c r="D734" t="s">
        <v>3957</v>
      </c>
      <c r="E734" t="s">
        <v>3958</v>
      </c>
      <c r="F734" t="s">
        <v>85</v>
      </c>
      <c r="G734" t="s">
        <v>3959</v>
      </c>
      <c r="H734" t="s">
        <v>2882</v>
      </c>
      <c r="I734" t="s">
        <v>48</v>
      </c>
      <c r="J734" t="s">
        <v>2880</v>
      </c>
      <c r="K734" t="s">
        <v>2881</v>
      </c>
      <c r="O734" t="str">
        <f t="shared" ref="O734:O740" si="12">CONCATENATE("Acceso: ",D734,"~Menu: ",E734,"~Perfil: ",K734,"~Usuario: ",J734,"~ClaveAccion: ",G734,"~TipoAccion: ",F734,"~Riesgo: ",I734)</f>
        <v>Acceso: Mov.Acceso~Menu: Procesos|Control Accesos~Perfil: ADMIN_MAVI~Usuario: MAVI00002~ClaveAccion: ../3100Capacitacion/PlugIns/Acceso.exe~TipoAccion: Expresion~Riesgo: BAJO</v>
      </c>
    </row>
    <row r="735" spans="1:16">
      <c r="A735" t="s">
        <v>2882</v>
      </c>
      <c r="B735" t="str">
        <f>CONCATENATE(SISTEMAS!A735)</f>
        <v>SISTEMAS</v>
      </c>
      <c r="C735" t="s">
        <v>3960</v>
      </c>
      <c r="D735" t="s">
        <v>3960</v>
      </c>
      <c r="E735" t="s">
        <v>3961</v>
      </c>
      <c r="F735" t="s">
        <v>17</v>
      </c>
      <c r="G735" t="s">
        <v>3962</v>
      </c>
      <c r="H735" t="s">
        <v>2882</v>
      </c>
      <c r="I735" t="s">
        <v>377</v>
      </c>
      <c r="J735" t="s">
        <v>2880</v>
      </c>
      <c r="K735" t="s">
        <v>2881</v>
      </c>
      <c r="M735" t="s">
        <v>107</v>
      </c>
      <c r="N735" t="s">
        <v>120</v>
      </c>
      <c r="O735" t="str">
        <f t="shared" si="12"/>
        <v>Acceso: Config.Sucursales~Menu: Configurar|Sucursales~Perfil: ADMIN_MAVI~Usuario: MAVI00002~ClaveAccion: Sucursal.frm~TipoAccion: Formas~Riesgo: MEDIO</v>
      </c>
      <c r="P735" t="str">
        <f>CONCATENATE("('",B735,"','",C735,"','",D735,"','",E735,"','",F735,"','",G735,"','",H735,"','",I735,"','",J735,"','",K735,"','",L735,"','",M735,"'),")</f>
        <v>('SISTEMAS','Config.Sucursales','Config.Sucursales','Configurar|Sucursales','Formas','Sucursal.frm','SISTEMAS','MEDIO','MAVI00002','ADMIN_MAVI','','Edson H. Parra'),</v>
      </c>
    </row>
    <row r="736" spans="2:15">
      <c r="B736" t="str">
        <f>CONCATENATE(SISTEMAS!A736)</f>
        <v/>
      </c>
      <c r="C736" t="s">
        <v>3963</v>
      </c>
      <c r="D736" t="s">
        <v>3964</v>
      </c>
      <c r="E736" t="s">
        <v>3965</v>
      </c>
      <c r="F736" t="s">
        <v>1043</v>
      </c>
      <c r="G736" t="s">
        <v>3966</v>
      </c>
      <c r="H736" t="s">
        <v>2882</v>
      </c>
      <c r="I736" t="s">
        <v>72</v>
      </c>
      <c r="J736" t="s">
        <v>2880</v>
      </c>
      <c r="K736" t="s">
        <v>2881</v>
      </c>
      <c r="O736" t="str">
        <f t="shared" si="12"/>
        <v>Acceso: Rep.PC|ArtPrecioHist~Menu: Reportes|Precios y Costos|Histórico de Precios~Perfil: ADMIN_MAVI~Usuario: MAVI00002~ClaveAccion: ArtPrecioHist.rep~TipoAccion: Reportes Pantalla~Riesgo: SIN USO</v>
      </c>
    </row>
    <row r="737" spans="2:15">
      <c r="B737" t="str">
        <f>CONCATENATE(SISTEMAS!A737)</f>
        <v/>
      </c>
      <c r="C737" t="s">
        <v>3963</v>
      </c>
      <c r="D737" t="s">
        <v>3967</v>
      </c>
      <c r="E737" t="s">
        <v>3968</v>
      </c>
      <c r="F737" t="s">
        <v>17</v>
      </c>
      <c r="G737" t="s">
        <v>3969</v>
      </c>
      <c r="H737" t="s">
        <v>2882</v>
      </c>
      <c r="I737" t="s">
        <v>72</v>
      </c>
      <c r="J737" t="s">
        <v>2880</v>
      </c>
      <c r="K737" t="s">
        <v>2881</v>
      </c>
      <c r="O737" t="str">
        <f t="shared" si="12"/>
        <v>Acceso: Rep.PC|ComparativoPrecios~Menu: Reportes|Precios y Costos|Comparativo Precios~Perfil: ADMIN_MAVI~Usuario: MAVI00002~ClaveAccion: RepComparativoPrecios.frm~TipoAccion: Formas~Riesgo: SIN USO</v>
      </c>
    </row>
    <row r="738" spans="2:15">
      <c r="B738" t="str">
        <f>CONCATENATE(SISTEMAS!A738)</f>
        <v/>
      </c>
      <c r="C738" t="s">
        <v>3963</v>
      </c>
      <c r="D738" t="s">
        <v>3970</v>
      </c>
      <c r="E738" t="s">
        <v>3971</v>
      </c>
      <c r="F738" t="s">
        <v>17</v>
      </c>
      <c r="G738" t="s">
        <v>3972</v>
      </c>
      <c r="H738" t="s">
        <v>2882</v>
      </c>
      <c r="I738" t="s">
        <v>72</v>
      </c>
      <c r="J738" t="s">
        <v>2880</v>
      </c>
      <c r="K738" t="s">
        <v>2881</v>
      </c>
      <c r="O738" t="str">
        <f t="shared" si="12"/>
        <v>Acceso: Rep.PC|General~Menu: Reportes|Precios y Costos|General de Movimientos~Perfil: ADMIN_MAVI~Usuario: MAVI00002~ClaveAccion: mis_RepPCAnalisisMov.frm~TipoAccion: Formas~Riesgo: SIN USO</v>
      </c>
    </row>
    <row r="739" spans="2:15">
      <c r="B739" t="str">
        <f>CONCATENATE(SISTEMAS!A739)</f>
        <v/>
      </c>
      <c r="C739" t="s">
        <v>3973</v>
      </c>
      <c r="D739" t="s">
        <v>3974</v>
      </c>
      <c r="E739" t="s">
        <v>3975</v>
      </c>
      <c r="F739" t="s">
        <v>17</v>
      </c>
      <c r="G739" t="s">
        <v>3976</v>
      </c>
      <c r="H739" t="s">
        <v>2882</v>
      </c>
      <c r="I739" t="s">
        <v>72</v>
      </c>
      <c r="J739" t="s">
        <v>2880</v>
      </c>
      <c r="K739" t="s">
        <v>2881</v>
      </c>
      <c r="O739" t="str">
        <f t="shared" si="12"/>
        <v>Acceso: Config.Planeacion|RutaDistribucion~Menu: Configurar|Planeación|Rutas Distribución~Perfil: ADMIN_MAVI~Usuario: MAVI00002~ClaveAccion: RutaDistribucion.frm~TipoAccion: Formas~Riesgo: SIN USO</v>
      </c>
    </row>
    <row r="740" spans="2:15">
      <c r="B740" t="str">
        <f>CONCATENATE(SISTEMAS!A740)</f>
        <v/>
      </c>
      <c r="C740" t="s">
        <v>3973</v>
      </c>
      <c r="D740" t="s">
        <v>3977</v>
      </c>
      <c r="E740" t="s">
        <v>3978</v>
      </c>
      <c r="F740" t="s">
        <v>17</v>
      </c>
      <c r="G740" t="s">
        <v>3979</v>
      </c>
      <c r="H740" t="s">
        <v>2882</v>
      </c>
      <c r="I740" t="s">
        <v>72</v>
      </c>
      <c r="J740" t="s">
        <v>2880</v>
      </c>
      <c r="K740" t="s">
        <v>2881</v>
      </c>
      <c r="O740" t="str">
        <f t="shared" si="12"/>
        <v>Acceso: Config.Planeacion|PlanEstructura~Menu: Configurar|Planeación|Estructuras Planeación~Perfil: ADMIN_MAVI~Usuario: MAVI00002~ClaveAccion: PlanEstructura.frm~TipoAccion: Formas~Riesgo: SIN USO</v>
      </c>
    </row>
    <row r="741" spans="2:11">
      <c r="B741" t="str">
        <f>CONCATENATE(SISTEMAS!A741)</f>
        <v/>
      </c>
      <c r="C741" t="s">
        <v>3980</v>
      </c>
      <c r="D741" t="s">
        <v>3981</v>
      </c>
      <c r="E741" t="s">
        <v>3982</v>
      </c>
      <c r="F741" t="s">
        <v>1043</v>
      </c>
      <c r="G741" t="s">
        <v>3966</v>
      </c>
      <c r="H741" t="s">
        <v>2882</v>
      </c>
      <c r="I741" t="s">
        <v>72</v>
      </c>
      <c r="J741" t="s">
        <v>2880</v>
      </c>
      <c r="K741" t="s">
        <v>2881</v>
      </c>
    </row>
    <row r="742" spans="2:11">
      <c r="B742" t="str">
        <f>CONCATENATE(SISTEMAS!A742)</f>
        <v/>
      </c>
      <c r="C742" t="s">
        <v>3980</v>
      </c>
      <c r="D742" t="s">
        <v>3983</v>
      </c>
      <c r="E742" t="s">
        <v>3984</v>
      </c>
      <c r="F742" t="s">
        <v>1043</v>
      </c>
      <c r="G742" t="s">
        <v>3985</v>
      </c>
      <c r="H742" t="s">
        <v>2882</v>
      </c>
      <c r="I742" t="s">
        <v>72</v>
      </c>
      <c r="J742" t="s">
        <v>2880</v>
      </c>
      <c r="K742" t="s">
        <v>2881</v>
      </c>
    </row>
    <row r="743" spans="2:11">
      <c r="B743" t="str">
        <f>CONCATENATE(SISTEMAS!A743)</f>
        <v/>
      </c>
      <c r="C743" t="s">
        <v>3980</v>
      </c>
      <c r="D743" t="s">
        <v>3986</v>
      </c>
      <c r="E743" t="s">
        <v>3987</v>
      </c>
      <c r="F743" t="s">
        <v>17</v>
      </c>
      <c r="G743" t="s">
        <v>3988</v>
      </c>
      <c r="H743" t="s">
        <v>2882</v>
      </c>
      <c r="I743" t="s">
        <v>72</v>
      </c>
      <c r="J743" t="s">
        <v>2880</v>
      </c>
      <c r="K743" t="s">
        <v>2881</v>
      </c>
    </row>
    <row r="744" spans="2:11">
      <c r="B744" t="str">
        <f>CONCATENATE(SISTEMAS!A744)</f>
        <v/>
      </c>
      <c r="C744" t="s">
        <v>3989</v>
      </c>
      <c r="D744" t="s">
        <v>3989</v>
      </c>
      <c r="E744" t="s">
        <v>3990</v>
      </c>
      <c r="F744" t="s">
        <v>17</v>
      </c>
      <c r="G744" t="s">
        <v>3991</v>
      </c>
      <c r="H744" t="s">
        <v>2882</v>
      </c>
      <c r="I744" t="s">
        <v>72</v>
      </c>
      <c r="J744" t="s">
        <v>2880</v>
      </c>
      <c r="K744" t="s">
        <v>2881</v>
      </c>
    </row>
    <row r="745" spans="2:11">
      <c r="B745" t="str">
        <f>CONCATENATE(SISTEMAS!A745)</f>
        <v/>
      </c>
      <c r="C745" t="s">
        <v>3992</v>
      </c>
      <c r="D745" t="s">
        <v>3992</v>
      </c>
      <c r="E745" t="s">
        <v>3993</v>
      </c>
      <c r="F745" t="s">
        <v>17</v>
      </c>
      <c r="G745" t="s">
        <v>3994</v>
      </c>
      <c r="H745" t="s">
        <v>2882</v>
      </c>
      <c r="I745" t="s">
        <v>72</v>
      </c>
      <c r="J745" t="s">
        <v>2880</v>
      </c>
      <c r="K745" t="s">
        <v>2881</v>
      </c>
    </row>
    <row r="746" spans="2:11">
      <c r="B746" t="str">
        <f>CONCATENATE(SISTEMAS!A746)</f>
        <v/>
      </c>
      <c r="C746" t="s">
        <v>3995</v>
      </c>
      <c r="D746" t="s">
        <v>3996</v>
      </c>
      <c r="E746" t="s">
        <v>3997</v>
      </c>
      <c r="F746" t="s">
        <v>17</v>
      </c>
      <c r="G746" t="s">
        <v>3998</v>
      </c>
      <c r="H746" t="s">
        <v>2882</v>
      </c>
      <c r="I746" t="s">
        <v>72</v>
      </c>
      <c r="J746" t="s">
        <v>2880</v>
      </c>
      <c r="K746" t="s">
        <v>2881</v>
      </c>
    </row>
    <row r="747" spans="2:11">
      <c r="B747" t="str">
        <f>CONCATENATE(SISTEMAS!A747)</f>
        <v/>
      </c>
      <c r="C747" t="s">
        <v>3995</v>
      </c>
      <c r="D747" t="s">
        <v>3999</v>
      </c>
      <c r="E747" t="s">
        <v>4000</v>
      </c>
      <c r="F747" t="s">
        <v>17</v>
      </c>
      <c r="G747" t="s">
        <v>4001</v>
      </c>
      <c r="H747" t="s">
        <v>2882</v>
      </c>
      <c r="I747" t="s">
        <v>72</v>
      </c>
      <c r="J747" t="s">
        <v>2880</v>
      </c>
      <c r="K747" t="s">
        <v>2881</v>
      </c>
    </row>
    <row r="748" spans="2:11">
      <c r="B748" t="str">
        <f>CONCATENATE(SISTEMAS!A748)</f>
        <v/>
      </c>
      <c r="C748" t="s">
        <v>3995</v>
      </c>
      <c r="D748" t="s">
        <v>4002</v>
      </c>
      <c r="E748" t="s">
        <v>4003</v>
      </c>
      <c r="F748" t="s">
        <v>17</v>
      </c>
      <c r="G748" t="s">
        <v>4004</v>
      </c>
      <c r="H748" t="s">
        <v>2882</v>
      </c>
      <c r="I748" t="s">
        <v>72</v>
      </c>
      <c r="J748" t="s">
        <v>2880</v>
      </c>
      <c r="K748" t="s">
        <v>2881</v>
      </c>
    </row>
    <row r="749" spans="2:11">
      <c r="B749" t="str">
        <f>CONCATENATE(SISTEMAS!A749)</f>
        <v/>
      </c>
      <c r="C749" t="s">
        <v>4005</v>
      </c>
      <c r="D749" t="s">
        <v>4006</v>
      </c>
      <c r="E749" t="s">
        <v>4007</v>
      </c>
      <c r="F749" t="s">
        <v>17</v>
      </c>
      <c r="G749" t="s">
        <v>380</v>
      </c>
      <c r="H749" t="s">
        <v>2882</v>
      </c>
      <c r="I749" t="s">
        <v>72</v>
      </c>
      <c r="J749" t="s">
        <v>2880</v>
      </c>
      <c r="K749" t="s">
        <v>2881</v>
      </c>
    </row>
    <row r="750" spans="2:11">
      <c r="B750" t="str">
        <f>CONCATENATE(SISTEMAS!A750)</f>
        <v/>
      </c>
      <c r="C750" t="s">
        <v>4005</v>
      </c>
      <c r="D750" t="s">
        <v>4008</v>
      </c>
      <c r="E750" t="s">
        <v>4009</v>
      </c>
      <c r="F750" t="s">
        <v>17</v>
      </c>
      <c r="G750" t="s">
        <v>4010</v>
      </c>
      <c r="H750" t="s">
        <v>2882</v>
      </c>
      <c r="I750" t="s">
        <v>72</v>
      </c>
      <c r="J750" t="s">
        <v>2880</v>
      </c>
      <c r="K750" t="s">
        <v>2881</v>
      </c>
    </row>
    <row r="751" spans="2:11">
      <c r="B751" t="str">
        <f>CONCATENATE(SISTEMAS!A751)</f>
        <v/>
      </c>
      <c r="C751" t="s">
        <v>4011</v>
      </c>
      <c r="D751" t="s">
        <v>4011</v>
      </c>
      <c r="E751" t="s">
        <v>4012</v>
      </c>
      <c r="F751" t="s">
        <v>85</v>
      </c>
      <c r="G751" t="s">
        <v>4013</v>
      </c>
      <c r="H751" t="s">
        <v>2882</v>
      </c>
      <c r="I751" t="s">
        <v>72</v>
      </c>
      <c r="J751" t="s">
        <v>2880</v>
      </c>
      <c r="K751" t="s">
        <v>2881</v>
      </c>
    </row>
    <row r="752" spans="2:11">
      <c r="B752" t="str">
        <f>CONCATENATE(SISTEMAS!A752)</f>
        <v/>
      </c>
      <c r="C752" t="s">
        <v>4014</v>
      </c>
      <c r="D752" t="s">
        <v>4014</v>
      </c>
      <c r="E752" t="s">
        <v>4015</v>
      </c>
      <c r="F752" t="s">
        <v>17</v>
      </c>
      <c r="G752" t="s">
        <v>4016</v>
      </c>
      <c r="H752" t="s">
        <v>2882</v>
      </c>
      <c r="I752" t="s">
        <v>72</v>
      </c>
      <c r="J752" t="s">
        <v>2880</v>
      </c>
      <c r="K752" t="s">
        <v>2881</v>
      </c>
    </row>
    <row r="753" spans="2:11">
      <c r="B753" t="str">
        <f>CONCATENATE(SISTEMAS!A753)</f>
        <v/>
      </c>
      <c r="C753" t="s">
        <v>4017</v>
      </c>
      <c r="D753" t="s">
        <v>4018</v>
      </c>
      <c r="E753" t="s">
        <v>4019</v>
      </c>
      <c r="F753" t="s">
        <v>17</v>
      </c>
      <c r="G753" t="s">
        <v>4020</v>
      </c>
      <c r="H753" t="s">
        <v>2882</v>
      </c>
      <c r="I753" t="s">
        <v>72</v>
      </c>
      <c r="J753" t="s">
        <v>2880</v>
      </c>
      <c r="K753" t="s">
        <v>2881</v>
      </c>
    </row>
    <row r="754" spans="2:11">
      <c r="B754" t="str">
        <f>CONCATENATE(SISTEMAS!A754)</f>
        <v/>
      </c>
      <c r="C754" t="s">
        <v>4017</v>
      </c>
      <c r="D754" t="s">
        <v>4021</v>
      </c>
      <c r="E754" t="s">
        <v>4022</v>
      </c>
      <c r="F754" t="s">
        <v>17</v>
      </c>
      <c r="G754" t="s">
        <v>4023</v>
      </c>
      <c r="H754" t="s">
        <v>2882</v>
      </c>
      <c r="I754" t="s">
        <v>72</v>
      </c>
      <c r="J754" t="s">
        <v>2880</v>
      </c>
      <c r="K754" t="s">
        <v>2881</v>
      </c>
    </row>
    <row r="755" spans="2:11">
      <c r="B755" t="str">
        <f>CONCATENATE(SISTEMAS!A755)</f>
        <v/>
      </c>
      <c r="C755" t="s">
        <v>4017</v>
      </c>
      <c r="D755" t="s">
        <v>4024</v>
      </c>
      <c r="E755" t="s">
        <v>4025</v>
      </c>
      <c r="F755" t="s">
        <v>17</v>
      </c>
      <c r="G755" t="s">
        <v>1075</v>
      </c>
      <c r="H755" t="s">
        <v>2882</v>
      </c>
      <c r="I755" t="s">
        <v>72</v>
      </c>
      <c r="J755" t="s">
        <v>2880</v>
      </c>
      <c r="K755" t="s">
        <v>2881</v>
      </c>
    </row>
    <row r="756" spans="2:11">
      <c r="B756" t="str">
        <f>CONCATENATE(SISTEMAS!A756)</f>
        <v/>
      </c>
      <c r="C756" t="s">
        <v>4017</v>
      </c>
      <c r="D756" t="s">
        <v>4026</v>
      </c>
      <c r="E756" t="s">
        <v>4027</v>
      </c>
      <c r="F756" t="s">
        <v>17</v>
      </c>
      <c r="G756" t="s">
        <v>4028</v>
      </c>
      <c r="H756" t="s">
        <v>2882</v>
      </c>
      <c r="I756" t="s">
        <v>72</v>
      </c>
      <c r="J756" t="s">
        <v>2880</v>
      </c>
      <c r="K756" t="s">
        <v>2881</v>
      </c>
    </row>
    <row r="757" spans="2:11">
      <c r="B757" t="str">
        <f>CONCATENATE(SISTEMAS!A757)</f>
        <v/>
      </c>
      <c r="C757" t="s">
        <v>4017</v>
      </c>
      <c r="D757" t="s">
        <v>4029</v>
      </c>
      <c r="E757" t="s">
        <v>4030</v>
      </c>
      <c r="F757" t="s">
        <v>17</v>
      </c>
      <c r="G757" t="s">
        <v>4031</v>
      </c>
      <c r="H757" t="s">
        <v>2882</v>
      </c>
      <c r="I757" t="s">
        <v>72</v>
      </c>
      <c r="J757" t="s">
        <v>2880</v>
      </c>
      <c r="K757" t="s">
        <v>2881</v>
      </c>
    </row>
    <row r="758" spans="2:11">
      <c r="B758" t="str">
        <f>CONCATENATE(SISTEMAS!A758)</f>
        <v/>
      </c>
      <c r="C758" t="s">
        <v>4017</v>
      </c>
      <c r="D758" t="s">
        <v>4032</v>
      </c>
      <c r="E758" t="s">
        <v>4033</v>
      </c>
      <c r="F758" t="s">
        <v>17</v>
      </c>
      <c r="G758" t="s">
        <v>4034</v>
      </c>
      <c r="H758" t="s">
        <v>2882</v>
      </c>
      <c r="I758" t="s">
        <v>72</v>
      </c>
      <c r="J758" t="s">
        <v>2880</v>
      </c>
      <c r="K758" t="s">
        <v>2881</v>
      </c>
    </row>
    <row r="759" spans="2:11">
      <c r="B759" t="str">
        <f>CONCATENATE(SISTEMAS!A759)</f>
        <v/>
      </c>
      <c r="C759" t="s">
        <v>4017</v>
      </c>
      <c r="D759" t="s">
        <v>4035</v>
      </c>
      <c r="E759" t="s">
        <v>4036</v>
      </c>
      <c r="F759" t="s">
        <v>17</v>
      </c>
      <c r="G759" t="s">
        <v>4037</v>
      </c>
      <c r="H759" t="s">
        <v>2882</v>
      </c>
      <c r="I759" t="s">
        <v>72</v>
      </c>
      <c r="J759" t="s">
        <v>2880</v>
      </c>
      <c r="K759" t="s">
        <v>2881</v>
      </c>
    </row>
    <row r="760" spans="2:11">
      <c r="B760" t="str">
        <f>CONCATENATE(SISTEMAS!A760)</f>
        <v/>
      </c>
      <c r="C760" t="s">
        <v>4017</v>
      </c>
      <c r="D760" t="s">
        <v>4038</v>
      </c>
      <c r="E760" t="s">
        <v>4039</v>
      </c>
      <c r="F760" t="s">
        <v>17</v>
      </c>
      <c r="G760" t="s">
        <v>4040</v>
      </c>
      <c r="H760" t="s">
        <v>2882</v>
      </c>
      <c r="I760" t="s">
        <v>72</v>
      </c>
      <c r="J760" t="s">
        <v>2880</v>
      </c>
      <c r="K760" t="s">
        <v>2881</v>
      </c>
    </row>
    <row r="761" spans="2:11">
      <c r="B761" t="str">
        <f>CONCATENATE(SISTEMAS!A761)</f>
        <v/>
      </c>
      <c r="C761" t="s">
        <v>4017</v>
      </c>
      <c r="D761" t="s">
        <v>4041</v>
      </c>
      <c r="E761" t="s">
        <v>4042</v>
      </c>
      <c r="F761" t="s">
        <v>17</v>
      </c>
      <c r="G761" t="s">
        <v>4043</v>
      </c>
      <c r="H761" t="s">
        <v>2882</v>
      </c>
      <c r="I761" t="s">
        <v>72</v>
      </c>
      <c r="J761" t="s">
        <v>2880</v>
      </c>
      <c r="K761" t="s">
        <v>2881</v>
      </c>
    </row>
    <row r="762" spans="2:11">
      <c r="B762" t="str">
        <f>CONCATENATE(SISTEMAS!A762)</f>
        <v/>
      </c>
      <c r="C762" t="s">
        <v>4017</v>
      </c>
      <c r="D762" t="s">
        <v>4044</v>
      </c>
      <c r="E762" t="s">
        <v>4045</v>
      </c>
      <c r="F762" t="s">
        <v>17</v>
      </c>
      <c r="G762" t="s">
        <v>4046</v>
      </c>
      <c r="H762" t="s">
        <v>2882</v>
      </c>
      <c r="I762" t="s">
        <v>72</v>
      </c>
      <c r="J762" t="s">
        <v>2880</v>
      </c>
      <c r="K762" t="s">
        <v>2881</v>
      </c>
    </row>
    <row r="763" spans="2:11">
      <c r="B763" t="str">
        <f>CONCATENATE(SISTEMAS!A763)</f>
        <v/>
      </c>
      <c r="C763" t="s">
        <v>4017</v>
      </c>
      <c r="D763" t="s">
        <v>4047</v>
      </c>
      <c r="E763" t="s">
        <v>4048</v>
      </c>
      <c r="F763" t="s">
        <v>17</v>
      </c>
      <c r="G763" t="s">
        <v>4049</v>
      </c>
      <c r="H763" t="s">
        <v>2882</v>
      </c>
      <c r="I763" t="s">
        <v>72</v>
      </c>
      <c r="J763" t="s">
        <v>2880</v>
      </c>
      <c r="K763" t="s">
        <v>2881</v>
      </c>
    </row>
    <row r="764" spans="2:11">
      <c r="B764" t="str">
        <f>CONCATENATE(SISTEMAS!A764)</f>
        <v/>
      </c>
      <c r="C764" t="s">
        <v>4017</v>
      </c>
      <c r="D764" t="s">
        <v>4050</v>
      </c>
      <c r="E764" t="s">
        <v>4051</v>
      </c>
      <c r="F764" t="s">
        <v>17</v>
      </c>
      <c r="G764" t="s">
        <v>4052</v>
      </c>
      <c r="H764" t="s">
        <v>2882</v>
      </c>
      <c r="I764" t="s">
        <v>72</v>
      </c>
      <c r="J764" t="s">
        <v>2880</v>
      </c>
      <c r="K764" t="s">
        <v>2881</v>
      </c>
    </row>
    <row r="765" spans="2:11">
      <c r="B765" t="str">
        <f>CONCATENATE(SISTEMAS!A765)</f>
        <v/>
      </c>
      <c r="C765" t="s">
        <v>4017</v>
      </c>
      <c r="D765" t="s">
        <v>4053</v>
      </c>
      <c r="E765" t="s">
        <v>4054</v>
      </c>
      <c r="F765" t="s">
        <v>17</v>
      </c>
      <c r="G765" t="s">
        <v>4055</v>
      </c>
      <c r="H765" t="s">
        <v>2882</v>
      </c>
      <c r="I765" t="s">
        <v>72</v>
      </c>
      <c r="J765" t="s">
        <v>2880</v>
      </c>
      <c r="K765" t="s">
        <v>2881</v>
      </c>
    </row>
    <row r="766" spans="2:11">
      <c r="B766" t="str">
        <f>CONCATENATE(SISTEMAS!A766)</f>
        <v/>
      </c>
      <c r="C766" t="s">
        <v>4017</v>
      </c>
      <c r="D766" t="s">
        <v>4056</v>
      </c>
      <c r="E766" t="s">
        <v>4057</v>
      </c>
      <c r="F766" t="s">
        <v>17</v>
      </c>
      <c r="G766" t="s">
        <v>4058</v>
      </c>
      <c r="H766" t="s">
        <v>2882</v>
      </c>
      <c r="I766" t="s">
        <v>72</v>
      </c>
      <c r="J766" t="s">
        <v>2880</v>
      </c>
      <c r="K766" t="s">
        <v>2881</v>
      </c>
    </row>
    <row r="767" spans="2:11">
      <c r="B767" t="str">
        <f>CONCATENATE(SISTEMAS!A767)</f>
        <v/>
      </c>
      <c r="C767" t="s">
        <v>4059</v>
      </c>
      <c r="D767" t="s">
        <v>4059</v>
      </c>
      <c r="E767" t="s">
        <v>4060</v>
      </c>
      <c r="F767" t="s">
        <v>17</v>
      </c>
      <c r="G767" t="s">
        <v>4061</v>
      </c>
      <c r="H767" t="s">
        <v>2882</v>
      </c>
      <c r="I767" t="s">
        <v>72</v>
      </c>
      <c r="J767" t="s">
        <v>2880</v>
      </c>
      <c r="K767" t="s">
        <v>2881</v>
      </c>
    </row>
    <row r="768" spans="2:11">
      <c r="B768" t="str">
        <f>CONCATENATE(SISTEMAS!A768)</f>
        <v/>
      </c>
      <c r="C768" t="s">
        <v>4062</v>
      </c>
      <c r="D768" t="s">
        <v>4063</v>
      </c>
      <c r="E768" t="s">
        <v>4064</v>
      </c>
      <c r="F768" t="s">
        <v>17</v>
      </c>
      <c r="G768" t="s">
        <v>4065</v>
      </c>
      <c r="H768" t="s">
        <v>2882</v>
      </c>
      <c r="I768" t="s">
        <v>72</v>
      </c>
      <c r="J768" t="s">
        <v>2880</v>
      </c>
      <c r="K768" t="s">
        <v>2881</v>
      </c>
    </row>
    <row r="769" spans="2:11">
      <c r="B769" t="str">
        <f>CONCATENATE(SISTEMAS!A769)</f>
        <v/>
      </c>
      <c r="C769" t="s">
        <v>4062</v>
      </c>
      <c r="D769" t="s">
        <v>4066</v>
      </c>
      <c r="E769" t="s">
        <v>4067</v>
      </c>
      <c r="F769" t="s">
        <v>17</v>
      </c>
      <c r="G769" t="s">
        <v>4068</v>
      </c>
      <c r="H769" t="s">
        <v>2882</v>
      </c>
      <c r="I769" t="s">
        <v>72</v>
      </c>
      <c r="J769" t="s">
        <v>2880</v>
      </c>
      <c r="K769" t="s">
        <v>2881</v>
      </c>
    </row>
    <row r="770" spans="2:11">
      <c r="B770" t="str">
        <f>CONCATENATE(SISTEMAS!A770)</f>
        <v/>
      </c>
      <c r="C770" t="s">
        <v>4062</v>
      </c>
      <c r="D770" t="s">
        <v>4069</v>
      </c>
      <c r="E770" t="s">
        <v>4070</v>
      </c>
      <c r="F770" t="s">
        <v>17</v>
      </c>
      <c r="G770" t="s">
        <v>4071</v>
      </c>
      <c r="H770" t="s">
        <v>2882</v>
      </c>
      <c r="I770" t="s">
        <v>72</v>
      </c>
      <c r="J770" t="s">
        <v>2880</v>
      </c>
      <c r="K770" t="s">
        <v>2881</v>
      </c>
    </row>
    <row r="771" spans="2:11">
      <c r="B771" t="str">
        <f>CONCATENATE(SISTEMAS!A771)</f>
        <v/>
      </c>
      <c r="C771" t="s">
        <v>4062</v>
      </c>
      <c r="D771" t="s">
        <v>4072</v>
      </c>
      <c r="E771" t="s">
        <v>4073</v>
      </c>
      <c r="F771" t="s">
        <v>17</v>
      </c>
      <c r="G771" t="s">
        <v>4074</v>
      </c>
      <c r="H771" t="s">
        <v>2882</v>
      </c>
      <c r="I771" t="s">
        <v>72</v>
      </c>
      <c r="J771" t="s">
        <v>2880</v>
      </c>
      <c r="K771" t="s">
        <v>2881</v>
      </c>
    </row>
    <row r="772" spans="2:11">
      <c r="B772" t="str">
        <f>CONCATENATE(SISTEMAS!A772)</f>
        <v/>
      </c>
      <c r="C772" t="s">
        <v>4062</v>
      </c>
      <c r="D772" t="s">
        <v>4075</v>
      </c>
      <c r="E772" t="s">
        <v>4076</v>
      </c>
      <c r="F772" t="s">
        <v>17</v>
      </c>
      <c r="G772" t="s">
        <v>4077</v>
      </c>
      <c r="H772" t="s">
        <v>2882</v>
      </c>
      <c r="I772" t="s">
        <v>72</v>
      </c>
      <c r="J772" t="s">
        <v>2880</v>
      </c>
      <c r="K772" t="s">
        <v>2881</v>
      </c>
    </row>
    <row r="773" spans="2:15">
      <c r="B773" t="str">
        <f>CONCATENATE(SISTEMAS!A773)</f>
        <v/>
      </c>
      <c r="C773" t="s">
        <v>4078</v>
      </c>
      <c r="D773" t="s">
        <v>4078</v>
      </c>
      <c r="E773" t="s">
        <v>4079</v>
      </c>
      <c r="F773" t="s">
        <v>17</v>
      </c>
      <c r="G773" t="s">
        <v>4080</v>
      </c>
      <c r="H773" t="s">
        <v>2882</v>
      </c>
      <c r="I773" t="s">
        <v>27</v>
      </c>
      <c r="J773" t="s">
        <v>2880</v>
      </c>
      <c r="K773" t="s">
        <v>2881</v>
      </c>
      <c r="O773" t="str">
        <f>CONCATENATE("Acceso: ",D773,"~Menu: ",E773,"~Perfil: ",K773,"~Usuario: ",J773,"~ClaveAccion: ",G773,"~TipoAccion: ",F773,"~Riesgo: ",I773)</f>
        <v>Acceso: Mov.Asiste~Menu: Procesos|Asistencias~Perfil: ADMIN_MAVI~Usuario: MAVI00002~ClaveAccion: Asiste.frm~TipoAccion: Formas~Riesgo: ALTO</v>
      </c>
    </row>
    <row r="774" spans="1:16">
      <c r="A774" t="s">
        <v>2882</v>
      </c>
      <c r="B774" t="str">
        <f>CONCATENATE(SISTEMAS!A774)</f>
        <v>SISTEMAS</v>
      </c>
      <c r="C774" t="s">
        <v>4081</v>
      </c>
      <c r="D774" t="s">
        <v>4082</v>
      </c>
      <c r="E774" t="s">
        <v>4083</v>
      </c>
      <c r="F774" t="s">
        <v>17</v>
      </c>
      <c r="G774" t="s">
        <v>4084</v>
      </c>
      <c r="H774" t="s">
        <v>2882</v>
      </c>
      <c r="I774" t="s">
        <v>48</v>
      </c>
      <c r="J774" t="s">
        <v>2880</v>
      </c>
      <c r="K774" t="s">
        <v>2881</v>
      </c>
      <c r="M774" t="s">
        <v>4085</v>
      </c>
      <c r="N774" t="s">
        <v>120</v>
      </c>
      <c r="O774" t="str">
        <f>CONCATENATE("Acceso: ",D774,"~Menu: ",E774,"~Perfil: ",K774,"~Usuario: ",J774,"~ClaveAccion: ",G774,"~TipoAccion: ",F774,"~Riesgo: ",I774)</f>
        <v>Acceso: Config.Usuarios|Usuarios~Menu: Configurar|Usuarios|Usuarios~Perfil: ADMIN_MAVI~Usuario: MAVI00002~ClaveAccion: Usuario.frm~TipoAccion: Formas~Riesgo: BAJO</v>
      </c>
      <c r="P774" t="str">
        <f>CONCATENATE("('",B774,"','",C774,"','",D774,"','",E774,"','",F774,"','",G774,"','",H774,"','",I774,"','",J774,"','",K774,"','",L774,"','",M774,"'),")</f>
        <v>('SISTEMAS','Config.Usuarios','Config.Usuarios|Usuarios','Configurar|Usuarios|Usuarios','Formas','Usuario.frm','SISTEMAS','BAJO','MAVI00002','ADMIN_MAVI','','Brenda G. Bonalees'),</v>
      </c>
    </row>
    <row r="775" spans="1:16">
      <c r="A775" t="s">
        <v>2882</v>
      </c>
      <c r="B775" t="str">
        <f>CONCATENATE(SISTEMAS!A775)</f>
        <v>SISTEMAS</v>
      </c>
      <c r="C775" t="s">
        <v>4081</v>
      </c>
      <c r="D775" t="s">
        <v>4086</v>
      </c>
      <c r="E775" t="s">
        <v>4087</v>
      </c>
      <c r="F775" t="s">
        <v>17</v>
      </c>
      <c r="G775" t="s">
        <v>4088</v>
      </c>
      <c r="H775" t="s">
        <v>2882</v>
      </c>
      <c r="I775" t="s">
        <v>27</v>
      </c>
      <c r="O775" t="str">
        <f>CONCATENATE("Acceso: ",D775,"~Menu: ",E775,"~Perfil: ",K775,"~Usuario: ",J775,"~ClaveAccion: ",G775,"~TipoAccion: ",F775,"~Riesgo: ",I775)</f>
        <v>Acceso: Config.Usuarios|CambioSuc~Menu: Configurar|Usuarios|Cambios de Sucursal~Perfil: ~Usuario: ~ClaveAccion: DM0254AutomatizacionCajerosyGerentesRotativosFRM.frm~TipoAccion: Formas~Riesgo: ALTO</v>
      </c>
      <c r="P775" t="str">
        <f>CONCATENATE("('",B775,"','",C775,"','",D775,"','",E775,"','",F775,"','",G775,"','",H775,"','",I775,"','",J775,"','",K775,"','",L775,"','",M775,"'),")</f>
        <v>('SISTEMAS','Config.Usuarios','Config.Usuarios|CambioSuc','Configurar|Usuarios|Cambios de Sucursal','Formas','DM0254AutomatizacionCajerosyGerentesRotativosFRM.frm','SISTEMAS','ALTO','','','',''),</v>
      </c>
    </row>
    <row r="776" spans="1:16">
      <c r="A776" t="s">
        <v>2882</v>
      </c>
      <c r="B776" t="str">
        <f>CONCATENATE(SISTEMAS!A776)</f>
        <v>SISTEMAS</v>
      </c>
      <c r="C776" t="s">
        <v>4089</v>
      </c>
      <c r="D776" t="s">
        <v>4089</v>
      </c>
      <c r="E776" t="s">
        <v>4090</v>
      </c>
      <c r="F776" t="s">
        <v>17</v>
      </c>
      <c r="G776" t="s">
        <v>4091</v>
      </c>
      <c r="H776" t="s">
        <v>2882</v>
      </c>
      <c r="I776" t="s">
        <v>377</v>
      </c>
      <c r="J776" t="s">
        <v>2880</v>
      </c>
      <c r="K776" t="s">
        <v>2881</v>
      </c>
      <c r="M776" t="s">
        <v>38</v>
      </c>
      <c r="N776" t="s">
        <v>120</v>
      </c>
      <c r="O776" t="str">
        <f>CONCATENATE("Acceso: ",D776,"~Menu: ",E776,"~Perfil: ",K776,"~Usuario: ",J776,"~ClaveAccion: ",G776,"~TipoAccion: ",F776,"~Riesgo: ",I776)</f>
        <v>Acceso: Config.Empresas~Menu: Configurar|Empresas~Perfil: ADMIN_MAVI~Usuario: MAVI00002~ClaveAccion: Empresa.frm~TipoAccion: Formas~Riesgo: MEDIO</v>
      </c>
      <c r="P776" t="str">
        <f>CONCATENATE("('",B776,"','",C776,"','",D776,"','",E776,"','",F776,"','",G776,"','",H776,"','",I776,"','",J776,"','",K776,"','",L776,"','",M776,"'),")</f>
        <v>('SISTEMAS','Config.Empresas','Config.Empresas','Configurar|Empresas','Formas','Empresa.frm','SISTEMAS','MEDIO','MAVI00002','ADMIN_MAVI','','Alma R. Bolaños'),</v>
      </c>
    </row>
    <row r="777" spans="2:9">
      <c r="B777" t="str">
        <f>CONCATENATE(SISTEMAS!A777)</f>
        <v/>
      </c>
      <c r="C777" t="s">
        <v>4092</v>
      </c>
      <c r="D777" t="s">
        <v>4093</v>
      </c>
      <c r="E777" t="s">
        <v>4094</v>
      </c>
      <c r="F777" t="s">
        <v>17</v>
      </c>
      <c r="G777" t="s">
        <v>4095</v>
      </c>
      <c r="H777" t="s">
        <v>2882</v>
      </c>
      <c r="I777" t="s">
        <v>72</v>
      </c>
    </row>
    <row r="778" spans="2:9">
      <c r="B778" t="str">
        <f>CONCATENATE(SISTEMAS!A778)</f>
        <v/>
      </c>
      <c r="C778" t="s">
        <v>4092</v>
      </c>
      <c r="D778" t="s">
        <v>4096</v>
      </c>
      <c r="E778" t="s">
        <v>4097</v>
      </c>
      <c r="F778" t="s">
        <v>17</v>
      </c>
      <c r="G778" t="s">
        <v>4098</v>
      </c>
      <c r="H778" t="s">
        <v>2882</v>
      </c>
      <c r="I778" t="s">
        <v>72</v>
      </c>
    </row>
    <row r="779" spans="2:9">
      <c r="B779" t="str">
        <f>CONCATENATE(SISTEMAS!A779)</f>
        <v/>
      </c>
      <c r="C779" t="s">
        <v>4092</v>
      </c>
      <c r="D779" t="s">
        <v>4099</v>
      </c>
      <c r="E779" t="s">
        <v>4100</v>
      </c>
      <c r="F779" t="s">
        <v>17</v>
      </c>
      <c r="G779" t="s">
        <v>4101</v>
      </c>
      <c r="H779" t="s">
        <v>2882</v>
      </c>
      <c r="I779" t="s">
        <v>72</v>
      </c>
    </row>
    <row r="780" spans="2:9">
      <c r="B780" t="str">
        <f>CONCATENATE(SISTEMAS!A780)</f>
        <v/>
      </c>
      <c r="C780" t="s">
        <v>4092</v>
      </c>
      <c r="D780" t="s">
        <v>4102</v>
      </c>
      <c r="E780" t="s">
        <v>4103</v>
      </c>
      <c r="F780" t="s">
        <v>17</v>
      </c>
      <c r="G780" t="s">
        <v>4104</v>
      </c>
      <c r="H780" t="s">
        <v>2882</v>
      </c>
      <c r="I780" t="s">
        <v>72</v>
      </c>
    </row>
    <row r="781" spans="2:9">
      <c r="B781" t="str">
        <f>CONCATENATE(SISTEMAS!A781)</f>
        <v/>
      </c>
      <c r="C781" t="s">
        <v>4092</v>
      </c>
      <c r="D781" t="s">
        <v>4105</v>
      </c>
      <c r="E781" t="s">
        <v>4106</v>
      </c>
      <c r="F781" t="s">
        <v>17</v>
      </c>
      <c r="G781" t="s">
        <v>4107</v>
      </c>
      <c r="H781" t="s">
        <v>2882</v>
      </c>
      <c r="I781" t="s">
        <v>72</v>
      </c>
    </row>
    <row r="782" spans="2:9">
      <c r="B782" t="str">
        <f>CONCATENATE(SISTEMAS!A782)</f>
        <v/>
      </c>
      <c r="C782" t="s">
        <v>4092</v>
      </c>
      <c r="D782" t="s">
        <v>4108</v>
      </c>
      <c r="E782" t="s">
        <v>4109</v>
      </c>
      <c r="F782" t="s">
        <v>17</v>
      </c>
      <c r="G782" t="s">
        <v>4110</v>
      </c>
      <c r="H782" t="s">
        <v>2882</v>
      </c>
      <c r="I782" t="s">
        <v>72</v>
      </c>
    </row>
    <row r="783" spans="2:9">
      <c r="B783" t="str">
        <f>CONCATENATE(SISTEMAS!A783)</f>
        <v/>
      </c>
      <c r="C783" t="s">
        <v>4092</v>
      </c>
      <c r="D783" t="s">
        <v>4111</v>
      </c>
      <c r="E783" t="s">
        <v>4112</v>
      </c>
      <c r="F783" t="s">
        <v>17</v>
      </c>
      <c r="G783" t="s">
        <v>4113</v>
      </c>
      <c r="H783" t="s">
        <v>2882</v>
      </c>
      <c r="I783" t="s">
        <v>72</v>
      </c>
    </row>
    <row r="784" spans="2:9">
      <c r="B784" t="str">
        <f>CONCATENATE(SISTEMAS!A784)</f>
        <v/>
      </c>
      <c r="C784" t="s">
        <v>4092</v>
      </c>
      <c r="D784" t="s">
        <v>4114</v>
      </c>
      <c r="E784" t="s">
        <v>4115</v>
      </c>
      <c r="F784" t="s">
        <v>17</v>
      </c>
      <c r="G784" t="s">
        <v>4116</v>
      </c>
      <c r="H784" t="s">
        <v>2882</v>
      </c>
      <c r="I784" t="s">
        <v>72</v>
      </c>
    </row>
    <row r="785" spans="2:9">
      <c r="B785" t="str">
        <f>CONCATENATE(SISTEMAS!A785)</f>
        <v/>
      </c>
      <c r="C785" t="s">
        <v>4092</v>
      </c>
      <c r="D785" t="s">
        <v>4117</v>
      </c>
      <c r="E785" t="s">
        <v>4118</v>
      </c>
      <c r="F785" t="s">
        <v>17</v>
      </c>
      <c r="G785" t="s">
        <v>4119</v>
      </c>
      <c r="H785" t="s">
        <v>2882</v>
      </c>
      <c r="I785" t="s">
        <v>72</v>
      </c>
    </row>
    <row r="786" spans="2:9">
      <c r="B786" t="str">
        <f>CONCATENATE(SISTEMAS!A786)</f>
        <v/>
      </c>
      <c r="C786" t="s">
        <v>4092</v>
      </c>
      <c r="D786" t="s">
        <v>4120</v>
      </c>
      <c r="E786" t="s">
        <v>4121</v>
      </c>
      <c r="F786" t="s">
        <v>17</v>
      </c>
      <c r="G786" t="s">
        <v>4122</v>
      </c>
      <c r="H786" t="s">
        <v>2882</v>
      </c>
      <c r="I786" t="s">
        <v>72</v>
      </c>
    </row>
    <row r="787" spans="2:9">
      <c r="B787" t="str">
        <f>CONCATENATE(SISTEMAS!A787)</f>
        <v/>
      </c>
      <c r="C787" t="s">
        <v>4092</v>
      </c>
      <c r="D787" t="s">
        <v>4123</v>
      </c>
      <c r="E787" t="s">
        <v>4124</v>
      </c>
      <c r="F787" t="s">
        <v>1043</v>
      </c>
      <c r="G787" t="s">
        <v>4125</v>
      </c>
      <c r="H787" t="s">
        <v>2882</v>
      </c>
      <c r="I787" t="s">
        <v>72</v>
      </c>
    </row>
    <row r="788" spans="2:9">
      <c r="B788" t="str">
        <f>CONCATENATE(SISTEMAS!A788)</f>
        <v/>
      </c>
      <c r="C788" t="s">
        <v>4092</v>
      </c>
      <c r="D788" t="s">
        <v>4126</v>
      </c>
      <c r="E788" t="s">
        <v>4127</v>
      </c>
      <c r="F788" t="s">
        <v>17</v>
      </c>
      <c r="G788" t="s">
        <v>4128</v>
      </c>
      <c r="H788" t="s">
        <v>2882</v>
      </c>
      <c r="I788" t="s">
        <v>72</v>
      </c>
    </row>
    <row r="789" spans="2:9">
      <c r="B789" t="str">
        <f>CONCATENATE(SISTEMAS!A789)</f>
        <v/>
      </c>
      <c r="C789" t="s">
        <v>4092</v>
      </c>
      <c r="D789" t="s">
        <v>4129</v>
      </c>
      <c r="E789" t="s">
        <v>4130</v>
      </c>
      <c r="F789" t="s">
        <v>17</v>
      </c>
      <c r="G789" t="s">
        <v>4131</v>
      </c>
      <c r="H789" t="s">
        <v>2882</v>
      </c>
      <c r="I789" t="s">
        <v>72</v>
      </c>
    </row>
    <row r="790" spans="2:9">
      <c r="B790" t="str">
        <f>CONCATENATE(SISTEMAS!A790)</f>
        <v/>
      </c>
      <c r="C790" t="s">
        <v>4092</v>
      </c>
      <c r="D790" t="s">
        <v>4132</v>
      </c>
      <c r="E790" t="s">
        <v>4133</v>
      </c>
      <c r="F790" t="s">
        <v>17</v>
      </c>
      <c r="G790" t="s">
        <v>4134</v>
      </c>
      <c r="H790" t="s">
        <v>2882</v>
      </c>
      <c r="I790" t="s">
        <v>72</v>
      </c>
    </row>
    <row r="791" spans="2:9">
      <c r="B791" t="str">
        <f>CONCATENATE(SISTEMAS!A791)</f>
        <v/>
      </c>
      <c r="C791" t="s">
        <v>4092</v>
      </c>
      <c r="D791" t="s">
        <v>4135</v>
      </c>
      <c r="E791" t="s">
        <v>4136</v>
      </c>
      <c r="F791" t="s">
        <v>17</v>
      </c>
      <c r="G791" t="s">
        <v>4137</v>
      </c>
      <c r="H791" t="s">
        <v>2882</v>
      </c>
      <c r="I791" t="s">
        <v>72</v>
      </c>
    </row>
    <row r="792" spans="2:9">
      <c r="B792" t="str">
        <f>CONCATENATE(SISTEMAS!A792)</f>
        <v/>
      </c>
      <c r="C792" t="s">
        <v>4092</v>
      </c>
      <c r="D792" t="s">
        <v>4138</v>
      </c>
      <c r="E792" t="s">
        <v>4139</v>
      </c>
      <c r="F792" t="s">
        <v>17</v>
      </c>
      <c r="G792" t="s">
        <v>4140</v>
      </c>
      <c r="H792" t="s">
        <v>2882</v>
      </c>
      <c r="I792" t="s">
        <v>72</v>
      </c>
    </row>
    <row r="793" spans="2:9">
      <c r="B793" t="str">
        <f>CONCATENATE(SISTEMAS!A793)</f>
        <v/>
      </c>
      <c r="C793" t="s">
        <v>4092</v>
      </c>
      <c r="D793" t="s">
        <v>4141</v>
      </c>
      <c r="E793" t="s">
        <v>4142</v>
      </c>
      <c r="F793" t="s">
        <v>17</v>
      </c>
      <c r="G793" t="s">
        <v>4143</v>
      </c>
      <c r="H793" t="s">
        <v>2882</v>
      </c>
      <c r="I793" t="s">
        <v>72</v>
      </c>
    </row>
    <row r="794" spans="2:9">
      <c r="B794" t="str">
        <f>CONCATENATE(SISTEMAS!A794)</f>
        <v/>
      </c>
      <c r="C794" t="s">
        <v>4092</v>
      </c>
      <c r="D794" t="s">
        <v>4144</v>
      </c>
      <c r="E794" t="s">
        <v>4145</v>
      </c>
      <c r="F794" t="s">
        <v>17</v>
      </c>
      <c r="G794" t="s">
        <v>4146</v>
      </c>
      <c r="H794" t="s">
        <v>2882</v>
      </c>
      <c r="I794" t="s">
        <v>72</v>
      </c>
    </row>
    <row r="795" spans="2:9">
      <c r="B795" t="str">
        <f>CONCATENATE(SISTEMAS!A795)</f>
        <v/>
      </c>
      <c r="C795" t="s">
        <v>4092</v>
      </c>
      <c r="D795" t="s">
        <v>4147</v>
      </c>
      <c r="E795" t="s">
        <v>4148</v>
      </c>
      <c r="F795" t="s">
        <v>1043</v>
      </c>
      <c r="G795" t="s">
        <v>4149</v>
      </c>
      <c r="H795" t="s">
        <v>2882</v>
      </c>
      <c r="I795" t="s">
        <v>72</v>
      </c>
    </row>
    <row r="796" spans="2:9">
      <c r="B796" t="str">
        <f>CONCATENATE(SISTEMAS!A796)</f>
        <v/>
      </c>
      <c r="C796" t="s">
        <v>4092</v>
      </c>
      <c r="D796" t="s">
        <v>4150</v>
      </c>
      <c r="E796" t="s">
        <v>4151</v>
      </c>
      <c r="F796" t="s">
        <v>1043</v>
      </c>
      <c r="G796" t="s">
        <v>4152</v>
      </c>
      <c r="H796" t="s">
        <v>2882</v>
      </c>
      <c r="I796" t="s">
        <v>72</v>
      </c>
    </row>
    <row r="797" spans="2:9">
      <c r="B797" t="str">
        <f>CONCATENATE(SISTEMAS!A797)</f>
        <v/>
      </c>
      <c r="C797" t="s">
        <v>4092</v>
      </c>
      <c r="D797" t="s">
        <v>4153</v>
      </c>
      <c r="E797" t="s">
        <v>4154</v>
      </c>
      <c r="F797" t="s">
        <v>17</v>
      </c>
      <c r="G797" t="s">
        <v>4155</v>
      </c>
      <c r="H797" t="s">
        <v>2882</v>
      </c>
      <c r="I797" t="s">
        <v>72</v>
      </c>
    </row>
    <row r="798" spans="2:9">
      <c r="B798" t="str">
        <f>CONCATENATE(SISTEMAS!A798)</f>
        <v/>
      </c>
      <c r="C798" t="s">
        <v>4092</v>
      </c>
      <c r="D798" t="s">
        <v>4156</v>
      </c>
      <c r="E798" t="s">
        <v>4157</v>
      </c>
      <c r="F798" t="s">
        <v>17</v>
      </c>
      <c r="G798" t="s">
        <v>4158</v>
      </c>
      <c r="H798" t="s">
        <v>2882</v>
      </c>
      <c r="I798" t="s">
        <v>72</v>
      </c>
    </row>
    <row r="799" spans="2:9">
      <c r="B799" t="str">
        <f>CONCATENATE(SISTEMAS!A799)</f>
        <v/>
      </c>
      <c r="C799" t="s">
        <v>4159</v>
      </c>
      <c r="D799" t="s">
        <v>4160</v>
      </c>
      <c r="E799" t="s">
        <v>4161</v>
      </c>
      <c r="F799" t="s">
        <v>17</v>
      </c>
      <c r="G799" t="s">
        <v>233</v>
      </c>
      <c r="H799" t="s">
        <v>2882</v>
      </c>
      <c r="I799" t="s">
        <v>72</v>
      </c>
    </row>
    <row r="800" spans="2:9">
      <c r="B800" t="str">
        <f>CONCATENATE(SISTEMAS!A800)</f>
        <v/>
      </c>
      <c r="C800" t="s">
        <v>4159</v>
      </c>
      <c r="D800" t="s">
        <v>4162</v>
      </c>
      <c r="E800" t="s">
        <v>4163</v>
      </c>
      <c r="F800" t="s">
        <v>17</v>
      </c>
      <c r="G800" t="s">
        <v>4164</v>
      </c>
      <c r="H800" t="s">
        <v>2882</v>
      </c>
      <c r="I800" t="s">
        <v>72</v>
      </c>
    </row>
    <row r="801" spans="2:9">
      <c r="B801" t="str">
        <f>CONCATENATE(SISTEMAS!A801)</f>
        <v/>
      </c>
      <c r="C801" t="s">
        <v>4159</v>
      </c>
      <c r="D801" t="s">
        <v>4165</v>
      </c>
      <c r="E801" t="s">
        <v>4166</v>
      </c>
      <c r="F801" t="s">
        <v>85</v>
      </c>
      <c r="G801" t="s">
        <v>4167</v>
      </c>
      <c r="H801" t="s">
        <v>2882</v>
      </c>
      <c r="I801" t="s">
        <v>72</v>
      </c>
    </row>
    <row r="802" spans="2:9">
      <c r="B802" t="str">
        <f>CONCATENATE(SISTEMAS!A802)</f>
        <v/>
      </c>
      <c r="C802" t="s">
        <v>4159</v>
      </c>
      <c r="D802" t="s">
        <v>4168</v>
      </c>
      <c r="E802" t="s">
        <v>4169</v>
      </c>
      <c r="F802" t="s">
        <v>3290</v>
      </c>
      <c r="G802" t="s">
        <v>4170</v>
      </c>
      <c r="H802" t="s">
        <v>2882</v>
      </c>
      <c r="I802" t="s">
        <v>72</v>
      </c>
    </row>
    <row r="803" spans="2:9">
      <c r="B803" t="str">
        <f>CONCATENATE(SISTEMAS!A803)</f>
        <v/>
      </c>
      <c r="C803" t="s">
        <v>4159</v>
      </c>
      <c r="D803" t="s">
        <v>4171</v>
      </c>
      <c r="E803" t="s">
        <v>4172</v>
      </c>
      <c r="F803" t="s">
        <v>17</v>
      </c>
      <c r="G803" t="s">
        <v>4173</v>
      </c>
      <c r="H803" t="s">
        <v>2882</v>
      </c>
      <c r="I803" t="s">
        <v>72</v>
      </c>
    </row>
    <row r="804" spans="2:9">
      <c r="B804" t="str">
        <f>CONCATENATE(SISTEMAS!A804)</f>
        <v/>
      </c>
      <c r="C804" t="s">
        <v>4159</v>
      </c>
      <c r="D804" t="s">
        <v>4174</v>
      </c>
      <c r="E804" t="s">
        <v>4175</v>
      </c>
      <c r="F804" t="s">
        <v>17</v>
      </c>
      <c r="G804" t="s">
        <v>4176</v>
      </c>
      <c r="H804" t="s">
        <v>2882</v>
      </c>
      <c r="I804" t="s">
        <v>72</v>
      </c>
    </row>
    <row r="805" spans="2:9">
      <c r="B805" t="str">
        <f>CONCATENATE(SISTEMAS!A805)</f>
        <v/>
      </c>
      <c r="C805" t="s">
        <v>4159</v>
      </c>
      <c r="D805" t="s">
        <v>4177</v>
      </c>
      <c r="E805" t="s">
        <v>4178</v>
      </c>
      <c r="F805" t="s">
        <v>17</v>
      </c>
      <c r="G805" t="s">
        <v>4179</v>
      </c>
      <c r="H805" t="s">
        <v>2882</v>
      </c>
      <c r="I805" t="s">
        <v>72</v>
      </c>
    </row>
    <row r="806" spans="2:9">
      <c r="B806" t="str">
        <f>CONCATENATE(SISTEMAS!A806)</f>
        <v/>
      </c>
      <c r="C806" t="s">
        <v>4159</v>
      </c>
      <c r="D806" t="s">
        <v>4180</v>
      </c>
      <c r="E806" t="s">
        <v>4181</v>
      </c>
      <c r="F806" t="s">
        <v>85</v>
      </c>
      <c r="G806" t="s">
        <v>4182</v>
      </c>
      <c r="H806" t="s">
        <v>2882</v>
      </c>
      <c r="I806" t="s">
        <v>72</v>
      </c>
    </row>
    <row r="807" spans="2:9">
      <c r="B807" t="str">
        <f>CONCATENATE(SISTEMAS!A807)</f>
        <v/>
      </c>
      <c r="C807" t="s">
        <v>4159</v>
      </c>
      <c r="D807" t="s">
        <v>4183</v>
      </c>
      <c r="E807" t="s">
        <v>4184</v>
      </c>
      <c r="F807" t="s">
        <v>85</v>
      </c>
      <c r="G807" t="s">
        <v>4185</v>
      </c>
      <c r="H807" t="s">
        <v>2882</v>
      </c>
      <c r="I807" t="s">
        <v>72</v>
      </c>
    </row>
    <row r="808" spans="2:9">
      <c r="B808" t="str">
        <f>CONCATENATE(SISTEMAS!A808)</f>
        <v/>
      </c>
      <c r="C808" t="s">
        <v>4159</v>
      </c>
      <c r="D808" t="s">
        <v>4186</v>
      </c>
      <c r="E808" t="s">
        <v>4187</v>
      </c>
      <c r="F808" t="s">
        <v>17</v>
      </c>
      <c r="G808" t="s">
        <v>4188</v>
      </c>
      <c r="H808" t="s">
        <v>2882</v>
      </c>
      <c r="I808" t="s">
        <v>72</v>
      </c>
    </row>
    <row r="809" spans="2:9">
      <c r="B809" t="str">
        <f>CONCATENATE(SISTEMAS!A809)</f>
        <v/>
      </c>
      <c r="C809" t="s">
        <v>4189</v>
      </c>
      <c r="D809" t="s">
        <v>4189</v>
      </c>
      <c r="E809" t="s">
        <v>4190</v>
      </c>
      <c r="F809" t="s">
        <v>17</v>
      </c>
      <c r="G809" t="s">
        <v>4191</v>
      </c>
      <c r="H809" t="s">
        <v>2882</v>
      </c>
      <c r="I809" t="s">
        <v>72</v>
      </c>
    </row>
    <row r="810" spans="2:9">
      <c r="B810" t="str">
        <f>CONCATENATE(SISTEMAS!A810)</f>
        <v/>
      </c>
      <c r="C810" t="s">
        <v>4192</v>
      </c>
      <c r="D810" t="s">
        <v>4192</v>
      </c>
      <c r="E810" t="s">
        <v>4193</v>
      </c>
      <c r="F810" t="s">
        <v>17</v>
      </c>
      <c r="G810" t="s">
        <v>18</v>
      </c>
      <c r="H810" t="s">
        <v>2882</v>
      </c>
      <c r="I810" t="s">
        <v>72</v>
      </c>
    </row>
    <row r="811" spans="2:9">
      <c r="B811" t="str">
        <f>CONCATENATE(SISTEMAS!A811)</f>
        <v/>
      </c>
      <c r="C811" t="s">
        <v>4194</v>
      </c>
      <c r="D811" t="s">
        <v>4195</v>
      </c>
      <c r="E811" t="s">
        <v>4196</v>
      </c>
      <c r="F811" t="s">
        <v>17</v>
      </c>
      <c r="G811" t="s">
        <v>4197</v>
      </c>
      <c r="H811" t="s">
        <v>2882</v>
      </c>
      <c r="I811" t="s">
        <v>72</v>
      </c>
    </row>
    <row r="812" spans="2:9">
      <c r="B812" t="str">
        <f>CONCATENATE(SISTEMAS!A812)</f>
        <v/>
      </c>
      <c r="C812" t="s">
        <v>4194</v>
      </c>
      <c r="D812" t="s">
        <v>4198</v>
      </c>
      <c r="E812" t="s">
        <v>4199</v>
      </c>
      <c r="F812" t="s">
        <v>17</v>
      </c>
      <c r="G812" t="s">
        <v>4197</v>
      </c>
      <c r="H812" t="s">
        <v>2882</v>
      </c>
      <c r="I812" t="s">
        <v>72</v>
      </c>
    </row>
    <row r="813" spans="2:9">
      <c r="B813" t="str">
        <f>CONCATENATE(SISTEMAS!A813)</f>
        <v/>
      </c>
      <c r="C813" t="s">
        <v>4194</v>
      </c>
      <c r="D813" t="s">
        <v>4200</v>
      </c>
      <c r="E813" t="s">
        <v>4201</v>
      </c>
      <c r="F813" t="s">
        <v>17</v>
      </c>
      <c r="G813" t="s">
        <v>4197</v>
      </c>
      <c r="H813" t="s">
        <v>2882</v>
      </c>
      <c r="I813" t="s">
        <v>72</v>
      </c>
    </row>
    <row r="814" spans="2:9">
      <c r="B814" t="str">
        <f>CONCATENATE(SISTEMAS!A814)</f>
        <v/>
      </c>
      <c r="C814" t="s">
        <v>4194</v>
      </c>
      <c r="D814" t="s">
        <v>4202</v>
      </c>
      <c r="E814" t="s">
        <v>4203</v>
      </c>
      <c r="F814" t="s">
        <v>17</v>
      </c>
      <c r="G814" t="s">
        <v>4197</v>
      </c>
      <c r="H814" t="s">
        <v>2882</v>
      </c>
      <c r="I814" t="s">
        <v>72</v>
      </c>
    </row>
    <row r="815" spans="2:9">
      <c r="B815" t="str">
        <f>CONCATENATE(SISTEMAS!A815)</f>
        <v/>
      </c>
      <c r="C815" t="s">
        <v>4194</v>
      </c>
      <c r="D815" t="s">
        <v>4204</v>
      </c>
      <c r="E815" t="s">
        <v>4205</v>
      </c>
      <c r="F815" t="s">
        <v>17</v>
      </c>
      <c r="G815" t="s">
        <v>4197</v>
      </c>
      <c r="H815" t="s">
        <v>2882</v>
      </c>
      <c r="I815" t="s">
        <v>72</v>
      </c>
    </row>
    <row r="816" spans="2:9">
      <c r="B816" t="str">
        <f>CONCATENATE(SISTEMAS!A816)</f>
        <v/>
      </c>
      <c r="C816" t="s">
        <v>4194</v>
      </c>
      <c r="D816" t="s">
        <v>4206</v>
      </c>
      <c r="E816" t="s">
        <v>4207</v>
      </c>
      <c r="F816" t="s">
        <v>17</v>
      </c>
      <c r="G816" t="s">
        <v>4197</v>
      </c>
      <c r="H816" t="s">
        <v>2882</v>
      </c>
      <c r="I816" t="s">
        <v>72</v>
      </c>
    </row>
    <row r="817" spans="2:9">
      <c r="B817" t="str">
        <f>CONCATENATE(SISTEMAS!A817)</f>
        <v/>
      </c>
      <c r="C817" t="s">
        <v>4194</v>
      </c>
      <c r="D817" t="s">
        <v>4208</v>
      </c>
      <c r="E817" t="s">
        <v>4209</v>
      </c>
      <c r="F817" t="s">
        <v>17</v>
      </c>
      <c r="G817" t="s">
        <v>4197</v>
      </c>
      <c r="H817" t="s">
        <v>2882</v>
      </c>
      <c r="I817" t="s">
        <v>72</v>
      </c>
    </row>
    <row r="818" spans="2:9">
      <c r="B818" t="str">
        <f>CONCATENATE(SISTEMAS!A818)</f>
        <v/>
      </c>
      <c r="C818" t="s">
        <v>4194</v>
      </c>
      <c r="D818" t="s">
        <v>4210</v>
      </c>
      <c r="E818" t="s">
        <v>4211</v>
      </c>
      <c r="F818" t="s">
        <v>17</v>
      </c>
      <c r="G818" t="s">
        <v>4197</v>
      </c>
      <c r="H818" t="s">
        <v>2882</v>
      </c>
      <c r="I818" t="s">
        <v>72</v>
      </c>
    </row>
    <row r="819" spans="2:9">
      <c r="B819" t="str">
        <f>CONCATENATE(SISTEMAS!A819)</f>
        <v/>
      </c>
      <c r="C819" t="s">
        <v>4212</v>
      </c>
      <c r="D819" t="s">
        <v>4213</v>
      </c>
      <c r="E819" t="s">
        <v>4214</v>
      </c>
      <c r="F819" t="s">
        <v>17</v>
      </c>
      <c r="G819" t="s">
        <v>360</v>
      </c>
      <c r="H819" t="s">
        <v>2882</v>
      </c>
      <c r="I819" t="s">
        <v>72</v>
      </c>
    </row>
    <row r="820" spans="2:9">
      <c r="B820" t="str">
        <f>CONCATENATE(SISTEMAS!A820)</f>
        <v/>
      </c>
      <c r="C820" t="s">
        <v>4212</v>
      </c>
      <c r="D820" t="s">
        <v>4215</v>
      </c>
      <c r="E820" t="s">
        <v>4216</v>
      </c>
      <c r="F820" t="s">
        <v>17</v>
      </c>
      <c r="G820" t="s">
        <v>4217</v>
      </c>
      <c r="H820" t="s">
        <v>2882</v>
      </c>
      <c r="I820" t="s">
        <v>72</v>
      </c>
    </row>
    <row r="821" spans="2:9">
      <c r="B821" t="str">
        <f>CONCATENATE(SISTEMAS!A821)</f>
        <v/>
      </c>
      <c r="C821" t="s">
        <v>4212</v>
      </c>
      <c r="D821" t="s">
        <v>4218</v>
      </c>
      <c r="E821" t="s">
        <v>4219</v>
      </c>
      <c r="F821" t="s">
        <v>17</v>
      </c>
      <c r="G821" t="s">
        <v>4220</v>
      </c>
      <c r="H821" t="s">
        <v>2882</v>
      </c>
      <c r="I821" t="s">
        <v>72</v>
      </c>
    </row>
    <row r="822" spans="2:9">
      <c r="B822" t="str">
        <f>CONCATENATE(SISTEMAS!A822)</f>
        <v/>
      </c>
      <c r="C822" t="s">
        <v>4212</v>
      </c>
      <c r="D822" t="s">
        <v>4221</v>
      </c>
      <c r="E822" t="s">
        <v>4222</v>
      </c>
      <c r="F822" t="s">
        <v>17</v>
      </c>
      <c r="G822" t="s">
        <v>4223</v>
      </c>
      <c r="H822" t="s">
        <v>2882</v>
      </c>
      <c r="I822" t="s">
        <v>72</v>
      </c>
    </row>
    <row r="823" spans="2:9">
      <c r="B823" t="str">
        <f>CONCATENATE(SISTEMAS!A823)</f>
        <v/>
      </c>
      <c r="C823" t="s">
        <v>4224</v>
      </c>
      <c r="D823" t="s">
        <v>4225</v>
      </c>
      <c r="E823" t="s">
        <v>4226</v>
      </c>
      <c r="F823" t="s">
        <v>17</v>
      </c>
      <c r="G823" t="s">
        <v>364</v>
      </c>
      <c r="H823" t="s">
        <v>2882</v>
      </c>
      <c r="I823" t="s">
        <v>72</v>
      </c>
    </row>
    <row r="824" spans="2:9">
      <c r="B824" t="str">
        <f>CONCATENATE(SISTEMAS!A824)</f>
        <v/>
      </c>
      <c r="C824" t="s">
        <v>4224</v>
      </c>
      <c r="D824" t="s">
        <v>4227</v>
      </c>
      <c r="E824" t="s">
        <v>4228</v>
      </c>
      <c r="F824" t="s">
        <v>17</v>
      </c>
      <c r="G824" t="s">
        <v>4229</v>
      </c>
      <c r="H824" t="s">
        <v>2882</v>
      </c>
      <c r="I824" t="s">
        <v>72</v>
      </c>
    </row>
    <row r="825" spans="2:9">
      <c r="B825" t="str">
        <f>CONCATENATE(SISTEMAS!A825)</f>
        <v/>
      </c>
      <c r="C825" t="s">
        <v>4224</v>
      </c>
      <c r="D825" t="s">
        <v>4230</v>
      </c>
      <c r="E825" t="s">
        <v>4231</v>
      </c>
      <c r="F825" t="s">
        <v>85</v>
      </c>
      <c r="G825" t="s">
        <v>4232</v>
      </c>
      <c r="H825" t="s">
        <v>2882</v>
      </c>
      <c r="I825" t="s">
        <v>72</v>
      </c>
    </row>
    <row r="826" spans="2:9">
      <c r="B826" t="str">
        <f>CONCATENATE(SISTEMAS!A826)</f>
        <v/>
      </c>
      <c r="C826" t="s">
        <v>4224</v>
      </c>
      <c r="D826" t="s">
        <v>4233</v>
      </c>
      <c r="E826" t="s">
        <v>4234</v>
      </c>
      <c r="F826" t="s">
        <v>17</v>
      </c>
      <c r="G826" t="s">
        <v>1180</v>
      </c>
      <c r="H826" t="s">
        <v>2882</v>
      </c>
      <c r="I826" t="s">
        <v>72</v>
      </c>
    </row>
    <row r="827" spans="2:9">
      <c r="B827" t="str">
        <f>CONCATENATE(SISTEMAS!A827)</f>
        <v/>
      </c>
      <c r="C827" t="s">
        <v>4235</v>
      </c>
      <c r="D827" t="s">
        <v>4235</v>
      </c>
      <c r="E827" t="s">
        <v>4236</v>
      </c>
      <c r="F827" t="s">
        <v>17</v>
      </c>
      <c r="G827" t="s">
        <v>2036</v>
      </c>
      <c r="H827" t="s">
        <v>2882</v>
      </c>
      <c r="I827" t="s">
        <v>72</v>
      </c>
    </row>
    <row r="828" spans="2:9">
      <c r="B828" t="str">
        <f>CONCATENATE(SISTEMAS!A828)</f>
        <v/>
      </c>
      <c r="C828" t="s">
        <v>4237</v>
      </c>
      <c r="D828" t="s">
        <v>4237</v>
      </c>
      <c r="E828" t="s">
        <v>4238</v>
      </c>
      <c r="F828" t="s">
        <v>17</v>
      </c>
      <c r="G828" t="s">
        <v>373</v>
      </c>
      <c r="H828" t="s">
        <v>2882</v>
      </c>
      <c r="I828" t="s">
        <v>72</v>
      </c>
    </row>
    <row r="829" spans="2:9">
      <c r="B829" t="str">
        <f>CONCATENATE(SISTEMAS!A829)</f>
        <v/>
      </c>
      <c r="C829" t="s">
        <v>4239</v>
      </c>
      <c r="D829" t="s">
        <v>4239</v>
      </c>
      <c r="E829" t="s">
        <v>4240</v>
      </c>
      <c r="F829" t="s">
        <v>17</v>
      </c>
      <c r="G829" t="s">
        <v>357</v>
      </c>
      <c r="H829" t="s">
        <v>2882</v>
      </c>
      <c r="I829" t="s">
        <v>72</v>
      </c>
    </row>
    <row r="830" spans="2:8">
      <c r="B830" t="str">
        <f>CONCATENATE(SISTEMAS!A830,ALMACEN!A36,VENTAS!A42,AUDITORIA!A22)</f>
        <v>ALMACEN</v>
      </c>
      <c r="C830" t="s">
        <v>157</v>
      </c>
      <c r="D830" t="s">
        <v>157</v>
      </c>
      <c r="E830" t="s">
        <v>158</v>
      </c>
      <c r="F830" t="s">
        <v>17</v>
      </c>
      <c r="G830" t="s">
        <v>159</v>
      </c>
      <c r="H830" t="s">
        <v>160</v>
      </c>
    </row>
    <row r="831" spans="2:9">
      <c r="B831" t="str">
        <f>CONCATENATE(SISTEMAS!A831,CONTABILIDAD!A109)</f>
        <v>CONTABILIDAD</v>
      </c>
      <c r="C831" t="s">
        <v>2149</v>
      </c>
      <c r="D831" t="s">
        <v>2150</v>
      </c>
      <c r="E831" t="s">
        <v>2151</v>
      </c>
      <c r="F831" t="s">
        <v>17</v>
      </c>
      <c r="G831" t="s">
        <v>2152</v>
      </c>
      <c r="H831" t="s">
        <v>1969</v>
      </c>
      <c r="I831" t="s">
        <v>72</v>
      </c>
    </row>
    <row r="832" spans="2:9">
      <c r="B832" t="str">
        <f>CONCATENATE(SISTEMAS!A832)</f>
        <v/>
      </c>
      <c r="C832" t="s">
        <v>4241</v>
      </c>
      <c r="D832" t="s">
        <v>4242</v>
      </c>
      <c r="E832" t="s">
        <v>4243</v>
      </c>
      <c r="F832" t="s">
        <v>17</v>
      </c>
      <c r="G832" t="s">
        <v>4244</v>
      </c>
      <c r="H832" t="s">
        <v>2882</v>
      </c>
      <c r="I832" t="s">
        <v>72</v>
      </c>
    </row>
    <row r="833" spans="2:9">
      <c r="B833" t="str">
        <f>CONCATENATE(SISTEMAS!A833)</f>
        <v/>
      </c>
      <c r="C833" t="s">
        <v>4241</v>
      </c>
      <c r="D833" t="s">
        <v>4245</v>
      </c>
      <c r="E833" t="s">
        <v>4246</v>
      </c>
      <c r="F833" t="s">
        <v>17</v>
      </c>
      <c r="G833" t="s">
        <v>4247</v>
      </c>
      <c r="H833" t="s">
        <v>2882</v>
      </c>
      <c r="I833" t="s">
        <v>72</v>
      </c>
    </row>
    <row r="834" spans="2:9">
      <c r="B834" t="str">
        <f>CONCATENATE(SISTEMAS!A834)</f>
        <v/>
      </c>
      <c r="C834" t="s">
        <v>4241</v>
      </c>
      <c r="D834" t="s">
        <v>4248</v>
      </c>
      <c r="E834" t="s">
        <v>4249</v>
      </c>
      <c r="F834" t="s">
        <v>17</v>
      </c>
      <c r="G834" t="s">
        <v>4250</v>
      </c>
      <c r="H834" t="s">
        <v>2882</v>
      </c>
      <c r="I834" t="s">
        <v>72</v>
      </c>
    </row>
    <row r="835" spans="2:9">
      <c r="B835" t="str">
        <f>CONCATENATE(SISTEMAS!A835)</f>
        <v/>
      </c>
      <c r="C835" t="s">
        <v>4241</v>
      </c>
      <c r="D835" t="s">
        <v>4251</v>
      </c>
      <c r="E835" t="s">
        <v>4252</v>
      </c>
      <c r="F835" t="s">
        <v>85</v>
      </c>
      <c r="G835" t="s">
        <v>4253</v>
      </c>
      <c r="H835" t="s">
        <v>2882</v>
      </c>
      <c r="I835" t="s">
        <v>72</v>
      </c>
    </row>
    <row r="836" spans="2:9">
      <c r="B836" t="str">
        <f>CONCATENATE(SISTEMAS!A836)</f>
        <v/>
      </c>
      <c r="C836" t="s">
        <v>4241</v>
      </c>
      <c r="D836" t="s">
        <v>4254</v>
      </c>
      <c r="E836" t="s">
        <v>4255</v>
      </c>
      <c r="F836" t="s">
        <v>17</v>
      </c>
      <c r="G836" t="s">
        <v>3395</v>
      </c>
      <c r="H836" t="s">
        <v>2882</v>
      </c>
      <c r="I836" t="s">
        <v>72</v>
      </c>
    </row>
    <row r="837" spans="2:8">
      <c r="B837" t="str">
        <f>CONCATENATE(SISTEMAS!A837,ALMACEN!A40)</f>
        <v>ALMACEN</v>
      </c>
      <c r="C837" t="s">
        <v>172</v>
      </c>
      <c r="D837" t="s">
        <v>176</v>
      </c>
      <c r="E837" t="s">
        <v>177</v>
      </c>
      <c r="F837" t="s">
        <v>17</v>
      </c>
      <c r="G837" t="s">
        <v>175</v>
      </c>
      <c r="H837" t="s">
        <v>112</v>
      </c>
    </row>
    <row r="838" spans="2:8">
      <c r="B838" t="str">
        <f>CONCATENATE(SISTEMAS!A838,ALMACEN!A39)</f>
        <v>ALMACEN</v>
      </c>
      <c r="C838" t="s">
        <v>172</v>
      </c>
      <c r="D838" t="s">
        <v>173</v>
      </c>
      <c r="E838" t="s">
        <v>174</v>
      </c>
      <c r="F838" t="s">
        <v>17</v>
      </c>
      <c r="G838" t="s">
        <v>175</v>
      </c>
      <c r="H838" t="s">
        <v>112</v>
      </c>
    </row>
    <row r="839" spans="2:9">
      <c r="B839" t="str">
        <f>CONCATENATE(SISTEMAS!A839,ALMACEN!A38)</f>
        <v>ALMACEN</v>
      </c>
      <c r="C839" t="s">
        <v>168</v>
      </c>
      <c r="D839" t="s">
        <v>168</v>
      </c>
      <c r="E839" t="s">
        <v>169</v>
      </c>
      <c r="F839" t="s">
        <v>17</v>
      </c>
      <c r="G839" t="s">
        <v>159</v>
      </c>
      <c r="H839" t="s">
        <v>112</v>
      </c>
      <c r="I839" t="s">
        <v>72</v>
      </c>
    </row>
    <row r="840" spans="2:9">
      <c r="B840" t="str">
        <f>CONCATENATE(SISTEMAS!A840)</f>
        <v/>
      </c>
      <c r="C840" t="s">
        <v>4256</v>
      </c>
      <c r="D840" t="s">
        <v>4256</v>
      </c>
      <c r="E840" t="s">
        <v>4257</v>
      </c>
      <c r="F840" t="s">
        <v>17</v>
      </c>
      <c r="G840" t="s">
        <v>159</v>
      </c>
      <c r="H840" t="s">
        <v>2882</v>
      </c>
      <c r="I840" t="s">
        <v>72</v>
      </c>
    </row>
    <row r="841" spans="2:8">
      <c r="B841" t="str">
        <f>CONCATENATE(SISTEMAS!A841,ALMACEN!A37,CONTABILIDAD!A110)</f>
        <v>CONTABILIDAD</v>
      </c>
      <c r="C841" t="s">
        <v>162</v>
      </c>
      <c r="D841" t="s">
        <v>162</v>
      </c>
      <c r="E841" t="s">
        <v>163</v>
      </c>
      <c r="F841" t="s">
        <v>17</v>
      </c>
      <c r="G841" t="s">
        <v>164</v>
      </c>
      <c r="H841" t="s">
        <v>165</v>
      </c>
    </row>
    <row r="842" spans="2:9">
      <c r="B842" t="str">
        <f>CONCATENATE(SISTEMAS!A842,ALMACEN!A45)</f>
        <v>ALMACEN</v>
      </c>
      <c r="C842" t="s">
        <v>172</v>
      </c>
      <c r="D842" t="s">
        <v>187</v>
      </c>
      <c r="E842" t="s">
        <v>188</v>
      </c>
      <c r="F842" t="s">
        <v>17</v>
      </c>
      <c r="G842" t="s">
        <v>186</v>
      </c>
      <c r="H842" t="s">
        <v>112</v>
      </c>
      <c r="I842" t="s">
        <v>54</v>
      </c>
    </row>
    <row r="843" spans="1:16">
      <c r="A843" t="s">
        <v>2882</v>
      </c>
      <c r="B843" t="str">
        <f>CONCATENATE(SISTEMAS!A843)</f>
        <v>SISTEMAS</v>
      </c>
      <c r="C843" t="s">
        <v>4258</v>
      </c>
      <c r="D843" t="s">
        <v>4259</v>
      </c>
      <c r="E843" t="s">
        <v>4260</v>
      </c>
      <c r="F843" t="s">
        <v>17</v>
      </c>
      <c r="G843" t="s">
        <v>4261</v>
      </c>
      <c r="H843" t="s">
        <v>2882</v>
      </c>
      <c r="I843" t="s">
        <v>54</v>
      </c>
      <c r="O843" t="str">
        <f>CONCATENATE("Acceso: ",D843,"~Menu: ",E843,"~Perfil: ",K843,"~Usuario: ",J843,"~ClaveAccion: ",G843,"~TipoAccion: ",F843,"~Riesgo: ",I843)</f>
        <v>Acceso: Config.Atn|Estados~Menu: Configurar|Módulos Atención|Estados~Perfil: ~Usuario: ~ClaveAccion: SoporteEstado.frm~TipoAccion: Formas~Riesgo: NULO</v>
      </c>
      <c r="P843" t="str">
        <f>CONCATENATE("('",B843,"','",C843,"','",D843,"','",E843,"','",F843,"','",G843,"','",H843,"','",I843,"','",J843,"','",K843,"','",L843,"','",M843,"'),")</f>
        <v>('SISTEMAS','Config.Atn','Config.Atn|Estados','Configurar|Módulos Atención|Estados','Formas','SoporteEstado.frm','SISTEMAS','NULO','','','',''),</v>
      </c>
    </row>
    <row r="844" spans="1:16">
      <c r="A844" t="s">
        <v>2882</v>
      </c>
      <c r="B844" t="str">
        <f>CONCATENATE(SISTEMAS!A844)</f>
        <v>SISTEMAS</v>
      </c>
      <c r="C844" t="s">
        <v>4258</v>
      </c>
      <c r="D844" t="s">
        <v>4262</v>
      </c>
      <c r="E844" t="s">
        <v>4263</v>
      </c>
      <c r="F844" t="s">
        <v>17</v>
      </c>
      <c r="G844" t="s">
        <v>1063</v>
      </c>
      <c r="H844" t="s">
        <v>2882</v>
      </c>
      <c r="I844" t="s">
        <v>54</v>
      </c>
      <c r="O844" t="str">
        <f>CONCATENATE("Acceso: ",D844,"~Menu: ",E844,"~Perfil: ",K844,"~Usuario: ",J844,"~ClaveAccion: ",G844,"~TipoAccion: ",F844,"~Riesgo: ",I844)</f>
        <v>Acceso: Config.Atn|Clase~Menu: Configurar|Módulos Atención|Clasificaciones~Perfil: ~Usuario: ~ClaveAccion: Clase.frm~TipoAccion: Formas~Riesgo: NULO</v>
      </c>
      <c r="P844" t="str">
        <f>CONCATENATE("('",B844,"','",C844,"','",D844,"','",E844,"','",F844,"','",G844,"','",H844,"','",I844,"','",J844,"','",K844,"','",L844,"','",M844,"'),")</f>
        <v>('SISTEMAS','Config.Atn','Config.Atn|Clase','Configurar|Módulos Atención|Clasificaciones','Formas','Clase.frm','SISTEMAS','NULO','','','',''),</v>
      </c>
    </row>
    <row r="845" spans="1:16">
      <c r="A845" t="s">
        <v>2882</v>
      </c>
      <c r="B845" t="str">
        <f>CONCATENATE(SISTEMAS!A845)</f>
        <v>SISTEMAS</v>
      </c>
      <c r="C845" t="s">
        <v>4258</v>
      </c>
      <c r="D845" t="s">
        <v>4264</v>
      </c>
      <c r="E845" t="s">
        <v>4265</v>
      </c>
      <c r="F845" t="s">
        <v>17</v>
      </c>
      <c r="G845" t="s">
        <v>4266</v>
      </c>
      <c r="H845" t="s">
        <v>2882</v>
      </c>
      <c r="I845" t="s">
        <v>54</v>
      </c>
      <c r="O845" t="str">
        <f>CONCATENATE("Acceso: ",D845,"~Menu: ",E845,"~Perfil: ",K845,"~Usuario: ",J845,"~ClaveAccion: ",G845,"~TipoAccion: ",F845,"~Riesgo: ",I845)</f>
        <v>Acceso: Config.Atn|Elementos~Menu: Configurar|Módulos Atención|Elementos~Perfil: ~Usuario: ~ClaveAccion: SoporteElemento.frm~TipoAccion: Formas~Riesgo: NULO</v>
      </c>
      <c r="P845" t="str">
        <f>CONCATENATE("('",B845,"','",C845,"','",D845,"','",E845,"','",F845,"','",G845,"','",H845,"','",I845,"','",J845,"','",K845,"','",L845,"','",M845,"'),")</f>
        <v>('SISTEMAS','Config.Atn','Config.Atn|Elementos','Configurar|Módulos Atención|Elementos','Formas','SoporteElemento.frm','SISTEMAS','NULO','','','',''),</v>
      </c>
    </row>
    <row r="846" spans="1:16">
      <c r="A846" t="s">
        <v>2882</v>
      </c>
      <c r="B846" t="str">
        <f>CONCATENATE(SISTEMAS!A846)</f>
        <v>SISTEMAS</v>
      </c>
      <c r="C846" t="s">
        <v>4258</v>
      </c>
      <c r="D846" t="s">
        <v>4267</v>
      </c>
      <c r="E846" t="s">
        <v>4268</v>
      </c>
      <c r="F846" t="s">
        <v>17</v>
      </c>
      <c r="G846" t="s">
        <v>4269</v>
      </c>
      <c r="H846" t="s">
        <v>2882</v>
      </c>
      <c r="I846" t="s">
        <v>72</v>
      </c>
      <c r="P846" t="str">
        <f>CONCATENATE("('",B846,"','",C846,"','",D846,"','",E846,"','",F846,"','",G846,"','",H846,"','",I846,"','",J846,"','",K846,"','",L846,"','",M846,"'),")</f>
        <v>('SISTEMAS','Config.Atn','Config.Atn|Medios','Configurar|Módulos Atención|Medios','Formas','SoporteMedio.frm','SISTEMAS','SIN USO','','','',''),</v>
      </c>
    </row>
    <row r="847" spans="2:9">
      <c r="B847" t="str">
        <f>CONCATENATE(SISTEMAS!A847)</f>
        <v/>
      </c>
      <c r="C847" t="s">
        <v>4270</v>
      </c>
      <c r="D847" t="s">
        <v>4271</v>
      </c>
      <c r="E847" t="s">
        <v>4272</v>
      </c>
      <c r="F847" t="s">
        <v>17</v>
      </c>
      <c r="G847" t="s">
        <v>4273</v>
      </c>
      <c r="H847" t="s">
        <v>2882</v>
      </c>
      <c r="I847" t="s">
        <v>72</v>
      </c>
    </row>
    <row r="848" spans="2:9">
      <c r="B848" t="str">
        <f>CONCATENATE(SISTEMAS!A848)</f>
        <v/>
      </c>
      <c r="C848" t="s">
        <v>4270</v>
      </c>
      <c r="D848" t="s">
        <v>4274</v>
      </c>
      <c r="E848" t="s">
        <v>4275</v>
      </c>
      <c r="F848" t="s">
        <v>17</v>
      </c>
      <c r="G848" t="s">
        <v>4276</v>
      </c>
      <c r="H848" t="s">
        <v>2882</v>
      </c>
      <c r="I848" t="s">
        <v>72</v>
      </c>
    </row>
    <row r="849" spans="2:8">
      <c r="B849" t="str">
        <f>CONCATENATE(SISTEMAS!A849,ALMACEN!A44)</f>
        <v>ALMACEN</v>
      </c>
      <c r="C849" t="s">
        <v>172</v>
      </c>
      <c r="D849" t="s">
        <v>184</v>
      </c>
      <c r="E849" t="s">
        <v>185</v>
      </c>
      <c r="F849" t="s">
        <v>17</v>
      </c>
      <c r="G849" t="s">
        <v>186</v>
      </c>
      <c r="H849" t="s">
        <v>112</v>
      </c>
    </row>
    <row r="850" spans="2:8">
      <c r="B850" t="str">
        <f>CONCATENATE(SISTEMAS!A850,ALMACEN!A43)</f>
        <v>ALMACEN</v>
      </c>
      <c r="C850" t="s">
        <v>172</v>
      </c>
      <c r="D850" t="s">
        <v>182</v>
      </c>
      <c r="E850" t="s">
        <v>183</v>
      </c>
      <c r="F850" t="s">
        <v>17</v>
      </c>
      <c r="G850" t="s">
        <v>175</v>
      </c>
      <c r="H850" t="s">
        <v>112</v>
      </c>
    </row>
    <row r="851" spans="2:8">
      <c r="B851" t="str">
        <f>CONCATENATE(SISTEMAS!A851,ALMACEN!A42)</f>
        <v>ALMACEN</v>
      </c>
      <c r="C851" t="s">
        <v>172</v>
      </c>
      <c r="D851" t="s">
        <v>180</v>
      </c>
      <c r="E851" t="s">
        <v>181</v>
      </c>
      <c r="F851" t="s">
        <v>17</v>
      </c>
      <c r="G851" t="s">
        <v>175</v>
      </c>
      <c r="H851" t="s">
        <v>112</v>
      </c>
    </row>
    <row r="852" spans="2:9">
      <c r="B852" t="str">
        <f>CONCATENATE(SISTEMAS!A852,ALMACEN!A41)</f>
        <v>ALMACEN</v>
      </c>
      <c r="C852" t="s">
        <v>172</v>
      </c>
      <c r="D852" t="s">
        <v>178</v>
      </c>
      <c r="E852" t="s">
        <v>179</v>
      </c>
      <c r="F852" t="s">
        <v>17</v>
      </c>
      <c r="G852" t="s">
        <v>175</v>
      </c>
      <c r="H852" t="s">
        <v>112</v>
      </c>
      <c r="I852" t="s">
        <v>72</v>
      </c>
    </row>
    <row r="853" spans="2:9">
      <c r="B853" t="str">
        <f>CONCATENATE(SISTEMAS!A853)</f>
        <v/>
      </c>
      <c r="C853" t="s">
        <v>4277</v>
      </c>
      <c r="D853" t="s">
        <v>4278</v>
      </c>
      <c r="E853" t="s">
        <v>4279</v>
      </c>
      <c r="F853" t="s">
        <v>17</v>
      </c>
      <c r="G853" t="s">
        <v>4280</v>
      </c>
      <c r="H853" t="s">
        <v>2882</v>
      </c>
      <c r="I853" t="s">
        <v>72</v>
      </c>
    </row>
    <row r="854" spans="2:9">
      <c r="B854" t="str">
        <f>CONCATENATE(SISTEMAS!A854)</f>
        <v/>
      </c>
      <c r="C854" t="s">
        <v>4277</v>
      </c>
      <c r="D854" t="s">
        <v>4281</v>
      </c>
      <c r="E854" t="s">
        <v>4282</v>
      </c>
      <c r="F854" t="s">
        <v>17</v>
      </c>
      <c r="G854" t="s">
        <v>4283</v>
      </c>
      <c r="H854" t="s">
        <v>2882</v>
      </c>
      <c r="I854" t="s">
        <v>72</v>
      </c>
    </row>
    <row r="855" spans="2:9">
      <c r="B855" t="str">
        <f>CONCATENATE(SISTEMAS!A855)</f>
        <v/>
      </c>
      <c r="C855" t="s">
        <v>4277</v>
      </c>
      <c r="D855" t="s">
        <v>4284</v>
      </c>
      <c r="E855" t="s">
        <v>4285</v>
      </c>
      <c r="F855" t="s">
        <v>17</v>
      </c>
      <c r="G855" t="s">
        <v>4286</v>
      </c>
      <c r="H855" t="s">
        <v>2882</v>
      </c>
      <c r="I855" t="s">
        <v>72</v>
      </c>
    </row>
    <row r="856" spans="2:9">
      <c r="B856" t="str">
        <f>CONCATENATE(SISTEMAS!A856)</f>
        <v/>
      </c>
      <c r="C856" t="s">
        <v>4277</v>
      </c>
      <c r="D856" t="s">
        <v>4287</v>
      </c>
      <c r="E856" t="s">
        <v>4288</v>
      </c>
      <c r="F856" t="s">
        <v>17</v>
      </c>
      <c r="G856" t="s">
        <v>4289</v>
      </c>
      <c r="H856" t="s">
        <v>2882</v>
      </c>
      <c r="I856" t="s">
        <v>72</v>
      </c>
    </row>
    <row r="857" spans="2:9">
      <c r="B857" t="str">
        <f>CONCATENATE(SISTEMAS!A857)</f>
        <v/>
      </c>
      <c r="C857" t="s">
        <v>4277</v>
      </c>
      <c r="D857" t="s">
        <v>4290</v>
      </c>
      <c r="E857" t="s">
        <v>4291</v>
      </c>
      <c r="F857" t="s">
        <v>17</v>
      </c>
      <c r="G857" t="s">
        <v>4292</v>
      </c>
      <c r="H857" t="s">
        <v>2882</v>
      </c>
      <c r="I857" t="s">
        <v>72</v>
      </c>
    </row>
    <row r="858" spans="2:9">
      <c r="B858" t="str">
        <f>CONCATENATE(SISTEMAS!A858)</f>
        <v/>
      </c>
      <c r="C858" t="s">
        <v>4277</v>
      </c>
      <c r="D858" t="s">
        <v>4293</v>
      </c>
      <c r="E858" t="s">
        <v>4294</v>
      </c>
      <c r="F858" t="s">
        <v>17</v>
      </c>
      <c r="G858" t="s">
        <v>4295</v>
      </c>
      <c r="H858" t="s">
        <v>2882</v>
      </c>
      <c r="I858" t="s">
        <v>72</v>
      </c>
    </row>
    <row r="859" spans="2:9">
      <c r="B859" t="str">
        <f>CONCATENATE(SISTEMAS!A859)</f>
        <v/>
      </c>
      <c r="C859" t="s">
        <v>4296</v>
      </c>
      <c r="D859" t="s">
        <v>4297</v>
      </c>
      <c r="E859" t="s">
        <v>4298</v>
      </c>
      <c r="F859" t="s">
        <v>3290</v>
      </c>
      <c r="G859" t="s">
        <v>4299</v>
      </c>
      <c r="H859" t="s">
        <v>2882</v>
      </c>
      <c r="I859" t="s">
        <v>72</v>
      </c>
    </row>
    <row r="860" spans="2:9">
      <c r="B860" t="str">
        <f>CONCATENATE(SISTEMAS!A860)</f>
        <v/>
      </c>
      <c r="C860" t="s">
        <v>4296</v>
      </c>
      <c r="D860" t="s">
        <v>4300</v>
      </c>
      <c r="E860" t="s">
        <v>4301</v>
      </c>
      <c r="F860" t="s">
        <v>85</v>
      </c>
      <c r="G860" t="s">
        <v>4302</v>
      </c>
      <c r="H860" t="s">
        <v>2882</v>
      </c>
      <c r="I860" t="s">
        <v>72</v>
      </c>
    </row>
    <row r="861" spans="2:9">
      <c r="B861" t="str">
        <f>CONCATENATE(SISTEMAS!A861)</f>
        <v/>
      </c>
      <c r="C861" t="s">
        <v>4296</v>
      </c>
      <c r="D861" t="s">
        <v>4303</v>
      </c>
      <c r="E861" t="s">
        <v>4304</v>
      </c>
      <c r="F861" t="s">
        <v>17</v>
      </c>
      <c r="G861" t="s">
        <v>4305</v>
      </c>
      <c r="H861" t="s">
        <v>2882</v>
      </c>
      <c r="I861" t="s">
        <v>72</v>
      </c>
    </row>
    <row r="862" spans="2:9">
      <c r="B862" t="str">
        <f>CONCATENATE(SISTEMAS!A862)</f>
        <v/>
      </c>
      <c r="C862" t="s">
        <v>4296</v>
      </c>
      <c r="D862" t="s">
        <v>4306</v>
      </c>
      <c r="E862" t="s">
        <v>4307</v>
      </c>
      <c r="F862" t="s">
        <v>17</v>
      </c>
      <c r="G862" t="s">
        <v>4308</v>
      </c>
      <c r="H862" t="s">
        <v>2882</v>
      </c>
      <c r="I862" t="s">
        <v>72</v>
      </c>
    </row>
    <row r="863" spans="2:9">
      <c r="B863" t="str">
        <f>CONCATENATE(SISTEMAS!A863)</f>
        <v/>
      </c>
      <c r="C863" t="s">
        <v>4296</v>
      </c>
      <c r="D863" t="s">
        <v>4309</v>
      </c>
      <c r="E863" t="s">
        <v>4310</v>
      </c>
      <c r="F863" t="s">
        <v>85</v>
      </c>
      <c r="G863" t="s">
        <v>4311</v>
      </c>
      <c r="H863" t="s">
        <v>2882</v>
      </c>
      <c r="I863" t="s">
        <v>72</v>
      </c>
    </row>
    <row r="864" spans="2:9">
      <c r="B864" t="str">
        <f>CONCATENATE(SISTEMAS!A864)</f>
        <v/>
      </c>
      <c r="C864" t="s">
        <v>4296</v>
      </c>
      <c r="D864" t="s">
        <v>4312</v>
      </c>
      <c r="E864" t="s">
        <v>4313</v>
      </c>
      <c r="F864" t="s">
        <v>85</v>
      </c>
      <c r="G864" t="s">
        <v>4314</v>
      </c>
      <c r="H864" t="s">
        <v>2882</v>
      </c>
      <c r="I864" t="s">
        <v>72</v>
      </c>
    </row>
    <row r="865" spans="2:9">
      <c r="B865" t="str">
        <f>CONCATENATE(SISTEMAS!A865)</f>
        <v/>
      </c>
      <c r="C865" t="s">
        <v>4296</v>
      </c>
      <c r="D865" t="s">
        <v>4315</v>
      </c>
      <c r="E865" t="s">
        <v>4316</v>
      </c>
      <c r="F865" t="s">
        <v>17</v>
      </c>
      <c r="G865" t="s">
        <v>4317</v>
      </c>
      <c r="H865" t="s">
        <v>2882</v>
      </c>
      <c r="I865" t="s">
        <v>72</v>
      </c>
    </row>
    <row r="866" spans="2:9">
      <c r="B866" t="str">
        <f>CONCATENATE(SISTEMAS!A866)</f>
        <v/>
      </c>
      <c r="C866" t="s">
        <v>4296</v>
      </c>
      <c r="D866" t="s">
        <v>4318</v>
      </c>
      <c r="E866" t="s">
        <v>4319</v>
      </c>
      <c r="F866" t="s">
        <v>17</v>
      </c>
      <c r="G866" t="s">
        <v>4320</v>
      </c>
      <c r="H866" t="s">
        <v>2882</v>
      </c>
      <c r="I866" t="s">
        <v>72</v>
      </c>
    </row>
    <row r="867" spans="2:9">
      <c r="B867" t="str">
        <f>CONCATENATE(SISTEMAS!A867)</f>
        <v/>
      </c>
      <c r="C867" t="s">
        <v>4296</v>
      </c>
      <c r="D867" t="s">
        <v>4321</v>
      </c>
      <c r="E867" t="s">
        <v>4322</v>
      </c>
      <c r="F867" t="s">
        <v>85</v>
      </c>
      <c r="G867" t="s">
        <v>4323</v>
      </c>
      <c r="H867" t="s">
        <v>2882</v>
      </c>
      <c r="I867" t="s">
        <v>72</v>
      </c>
    </row>
    <row r="868" spans="2:9">
      <c r="B868" t="str">
        <f>CONCATENATE(SISTEMAS!A868)</f>
        <v/>
      </c>
      <c r="C868" t="s">
        <v>4296</v>
      </c>
      <c r="D868" t="s">
        <v>4324</v>
      </c>
      <c r="E868" t="s">
        <v>4325</v>
      </c>
      <c r="F868" t="s">
        <v>17</v>
      </c>
      <c r="G868" t="s">
        <v>4326</v>
      </c>
      <c r="H868" t="s">
        <v>2882</v>
      </c>
      <c r="I868" t="s">
        <v>72</v>
      </c>
    </row>
    <row r="869" spans="2:9">
      <c r="B869" t="str">
        <f>CONCATENATE(SISTEMAS!A869)</f>
        <v/>
      </c>
      <c r="C869" t="s">
        <v>4296</v>
      </c>
      <c r="D869" t="s">
        <v>4327</v>
      </c>
      <c r="E869" t="s">
        <v>4328</v>
      </c>
      <c r="F869" t="s">
        <v>17</v>
      </c>
      <c r="G869" t="s">
        <v>4329</v>
      </c>
      <c r="H869" t="s">
        <v>2882</v>
      </c>
      <c r="I869" t="s">
        <v>72</v>
      </c>
    </row>
    <row r="870" spans="2:9">
      <c r="B870" t="str">
        <f>CONCATENATE(SISTEMAS!A870)</f>
        <v/>
      </c>
      <c r="C870" t="s">
        <v>4296</v>
      </c>
      <c r="D870" t="s">
        <v>4330</v>
      </c>
      <c r="E870" t="s">
        <v>4331</v>
      </c>
      <c r="F870" t="s">
        <v>17</v>
      </c>
      <c r="G870" t="s">
        <v>4332</v>
      </c>
      <c r="H870" t="s">
        <v>2882</v>
      </c>
      <c r="I870" t="s">
        <v>72</v>
      </c>
    </row>
    <row r="871" spans="2:9">
      <c r="B871" t="str">
        <f>CONCATENATE(SISTEMAS!A871)</f>
        <v/>
      </c>
      <c r="C871" t="s">
        <v>4296</v>
      </c>
      <c r="D871" t="s">
        <v>4333</v>
      </c>
      <c r="E871" t="s">
        <v>4334</v>
      </c>
      <c r="F871" t="s">
        <v>17</v>
      </c>
      <c r="G871" t="s">
        <v>4335</v>
      </c>
      <c r="H871" t="s">
        <v>2882</v>
      </c>
      <c r="I871" t="s">
        <v>72</v>
      </c>
    </row>
    <row r="872" spans="2:9">
      <c r="B872" t="str">
        <f>CONCATENATE(SISTEMAS!A872)</f>
        <v/>
      </c>
      <c r="C872" t="s">
        <v>4296</v>
      </c>
      <c r="D872" t="s">
        <v>4336</v>
      </c>
      <c r="E872" t="s">
        <v>4337</v>
      </c>
      <c r="F872" t="s">
        <v>17</v>
      </c>
      <c r="G872" t="s">
        <v>4338</v>
      </c>
      <c r="H872" t="s">
        <v>2882</v>
      </c>
      <c r="I872" t="s">
        <v>72</v>
      </c>
    </row>
    <row r="873" spans="2:9">
      <c r="B873" t="str">
        <f>CONCATENATE(SISTEMAS!A873)</f>
        <v/>
      </c>
      <c r="C873" t="s">
        <v>4296</v>
      </c>
      <c r="D873" t="s">
        <v>4339</v>
      </c>
      <c r="E873" t="s">
        <v>4340</v>
      </c>
      <c r="F873" t="s">
        <v>17</v>
      </c>
      <c r="G873" t="s">
        <v>4341</v>
      </c>
      <c r="H873" t="s">
        <v>2882</v>
      </c>
      <c r="I873" t="s">
        <v>72</v>
      </c>
    </row>
    <row r="874" spans="2:9">
      <c r="B874" t="str">
        <f>CONCATENATE(SISTEMAS!A874)</f>
        <v/>
      </c>
      <c r="C874" t="s">
        <v>4296</v>
      </c>
      <c r="D874" t="s">
        <v>4342</v>
      </c>
      <c r="E874" t="s">
        <v>4343</v>
      </c>
      <c r="F874" t="s">
        <v>3290</v>
      </c>
      <c r="G874" t="s">
        <v>4344</v>
      </c>
      <c r="H874" t="s">
        <v>2882</v>
      </c>
      <c r="I874" t="s">
        <v>72</v>
      </c>
    </row>
    <row r="875" spans="2:9">
      <c r="B875" t="str">
        <f>CONCATENATE(SISTEMAS!A875)</f>
        <v/>
      </c>
      <c r="C875" t="s">
        <v>4296</v>
      </c>
      <c r="D875" t="s">
        <v>4345</v>
      </c>
      <c r="E875" t="s">
        <v>4346</v>
      </c>
      <c r="F875" t="s">
        <v>17</v>
      </c>
      <c r="G875" t="s">
        <v>4347</v>
      </c>
      <c r="H875" t="s">
        <v>2882</v>
      </c>
      <c r="I875" t="s">
        <v>72</v>
      </c>
    </row>
    <row r="876" spans="2:9">
      <c r="B876" t="str">
        <f>CONCATENATE(SISTEMAS!A876)</f>
        <v/>
      </c>
      <c r="C876" t="s">
        <v>4348</v>
      </c>
      <c r="D876" t="s">
        <v>4349</v>
      </c>
      <c r="E876" t="s">
        <v>4350</v>
      </c>
      <c r="F876" t="s">
        <v>17</v>
      </c>
      <c r="G876" t="s">
        <v>4351</v>
      </c>
      <c r="H876" t="s">
        <v>2882</v>
      </c>
      <c r="I876" t="s">
        <v>72</v>
      </c>
    </row>
    <row r="877" spans="2:9">
      <c r="B877" t="str">
        <f>CONCATENATE(SISTEMAS!A877)</f>
        <v/>
      </c>
      <c r="C877" t="s">
        <v>4348</v>
      </c>
      <c r="D877" t="s">
        <v>4352</v>
      </c>
      <c r="E877" t="s">
        <v>4353</v>
      </c>
      <c r="F877" t="s">
        <v>17</v>
      </c>
      <c r="G877" t="s">
        <v>4354</v>
      </c>
      <c r="H877" t="s">
        <v>2882</v>
      </c>
      <c r="I877" t="s">
        <v>72</v>
      </c>
    </row>
    <row r="878" spans="2:9">
      <c r="B878" t="str">
        <f>CONCATENATE(SISTEMAS!A878)</f>
        <v/>
      </c>
      <c r="C878" t="s">
        <v>4348</v>
      </c>
      <c r="D878" t="s">
        <v>4355</v>
      </c>
      <c r="E878" t="s">
        <v>4356</v>
      </c>
      <c r="F878" t="s">
        <v>17</v>
      </c>
      <c r="G878" t="s">
        <v>4357</v>
      </c>
      <c r="H878" t="s">
        <v>2882</v>
      </c>
      <c r="I878" t="s">
        <v>72</v>
      </c>
    </row>
    <row r="879" spans="2:9">
      <c r="B879" t="str">
        <f>CONCATENATE(SISTEMAS!A879)</f>
        <v/>
      </c>
      <c r="C879" t="s">
        <v>4348</v>
      </c>
      <c r="D879" t="s">
        <v>4358</v>
      </c>
      <c r="E879" t="s">
        <v>4359</v>
      </c>
      <c r="F879" t="s">
        <v>4360</v>
      </c>
      <c r="G879" t="s">
        <v>4361</v>
      </c>
      <c r="H879" t="s">
        <v>2882</v>
      </c>
      <c r="I879" t="s">
        <v>72</v>
      </c>
    </row>
    <row r="880" spans="2:9">
      <c r="B880" t="str">
        <f>CONCATENATE(SISTEMAS!A880)</f>
        <v/>
      </c>
      <c r="C880" t="s">
        <v>4348</v>
      </c>
      <c r="D880" t="s">
        <v>4362</v>
      </c>
      <c r="E880" t="s">
        <v>4363</v>
      </c>
      <c r="F880" t="s">
        <v>4360</v>
      </c>
      <c r="G880" t="s">
        <v>4364</v>
      </c>
      <c r="H880" t="s">
        <v>2882</v>
      </c>
      <c r="I880" t="s">
        <v>72</v>
      </c>
    </row>
    <row r="881" spans="2:9">
      <c r="B881" t="str">
        <f>CONCATENATE(SISTEMAS!A881)</f>
        <v/>
      </c>
      <c r="C881" t="s">
        <v>4365</v>
      </c>
      <c r="D881" t="s">
        <v>4366</v>
      </c>
      <c r="E881" t="s">
        <v>4367</v>
      </c>
      <c r="F881" t="s">
        <v>17</v>
      </c>
      <c r="G881" t="s">
        <v>4368</v>
      </c>
      <c r="H881" t="s">
        <v>2882</v>
      </c>
      <c r="I881" t="s">
        <v>72</v>
      </c>
    </row>
    <row r="882" spans="2:9">
      <c r="B882" t="str">
        <f>CONCATENATE(SISTEMAS!A882)</f>
        <v/>
      </c>
      <c r="C882" t="s">
        <v>4365</v>
      </c>
      <c r="D882" t="s">
        <v>4369</v>
      </c>
      <c r="E882" t="s">
        <v>4370</v>
      </c>
      <c r="F882" t="s">
        <v>17</v>
      </c>
      <c r="G882" t="s">
        <v>4371</v>
      </c>
      <c r="H882" t="s">
        <v>2882</v>
      </c>
      <c r="I882" t="s">
        <v>72</v>
      </c>
    </row>
    <row r="883" spans="2:9">
      <c r="B883" t="str">
        <f>CONCATENATE(SISTEMAS!A883)</f>
        <v/>
      </c>
      <c r="C883" t="s">
        <v>4365</v>
      </c>
      <c r="D883" t="s">
        <v>4372</v>
      </c>
      <c r="E883" t="s">
        <v>4373</v>
      </c>
      <c r="F883" t="s">
        <v>17</v>
      </c>
      <c r="G883" t="s">
        <v>4374</v>
      </c>
      <c r="H883" t="s">
        <v>2882</v>
      </c>
      <c r="I883" t="s">
        <v>72</v>
      </c>
    </row>
    <row r="884" spans="2:9">
      <c r="B884" t="str">
        <f>CONCATENATE(SISTEMAS!A884)</f>
        <v/>
      </c>
      <c r="C884" t="s">
        <v>4365</v>
      </c>
      <c r="D884" t="s">
        <v>4375</v>
      </c>
      <c r="E884" t="s">
        <v>4376</v>
      </c>
      <c r="F884" t="s">
        <v>17</v>
      </c>
      <c r="G884" t="s">
        <v>4377</v>
      </c>
      <c r="H884" t="s">
        <v>2882</v>
      </c>
      <c r="I884" t="s">
        <v>72</v>
      </c>
    </row>
    <row r="885" spans="2:9">
      <c r="B885" t="str">
        <f>CONCATENATE(SISTEMAS!A885)</f>
        <v/>
      </c>
      <c r="C885" t="s">
        <v>4365</v>
      </c>
      <c r="D885" t="s">
        <v>4378</v>
      </c>
      <c r="E885" t="s">
        <v>4379</v>
      </c>
      <c r="F885" t="s">
        <v>17</v>
      </c>
      <c r="G885" t="s">
        <v>4380</v>
      </c>
      <c r="H885" t="s">
        <v>2882</v>
      </c>
      <c r="I885" t="s">
        <v>72</v>
      </c>
    </row>
    <row r="886" spans="2:9">
      <c r="B886" t="str">
        <f>CONCATENATE(SISTEMAS!A886)</f>
        <v/>
      </c>
      <c r="C886" t="s">
        <v>4365</v>
      </c>
      <c r="D886" t="s">
        <v>4381</v>
      </c>
      <c r="E886" t="s">
        <v>4382</v>
      </c>
      <c r="F886" t="s">
        <v>17</v>
      </c>
      <c r="G886" t="s">
        <v>4383</v>
      </c>
      <c r="H886" t="s">
        <v>2882</v>
      </c>
      <c r="I886" t="s">
        <v>72</v>
      </c>
    </row>
    <row r="887" spans="2:9">
      <c r="B887" t="str">
        <f>CONCATENATE(SISTEMAS!A887)</f>
        <v/>
      </c>
      <c r="C887" t="s">
        <v>4365</v>
      </c>
      <c r="D887" t="s">
        <v>4384</v>
      </c>
      <c r="E887" t="s">
        <v>4385</v>
      </c>
      <c r="F887" t="s">
        <v>17</v>
      </c>
      <c r="G887" t="s">
        <v>2044</v>
      </c>
      <c r="H887" t="s">
        <v>2882</v>
      </c>
      <c r="I887" t="s">
        <v>72</v>
      </c>
    </row>
    <row r="888" spans="2:9">
      <c r="B888" t="str">
        <f>CONCATENATE(SISTEMAS!A888)</f>
        <v/>
      </c>
      <c r="C888" t="s">
        <v>4386</v>
      </c>
      <c r="D888" t="s">
        <v>4386</v>
      </c>
      <c r="E888" t="s">
        <v>4387</v>
      </c>
      <c r="F888" t="s">
        <v>17</v>
      </c>
      <c r="G888" t="s">
        <v>4388</v>
      </c>
      <c r="H888" t="s">
        <v>2882</v>
      </c>
      <c r="I888" t="s">
        <v>72</v>
      </c>
    </row>
    <row r="889" spans="2:9">
      <c r="B889" t="str">
        <f>CONCATENATE(SISTEMAS!A889,CONTABILIDAD!A111)</f>
        <v>CONTABILIDAD</v>
      </c>
      <c r="C889" t="s">
        <v>2052</v>
      </c>
      <c r="D889" t="s">
        <v>2153</v>
      </c>
      <c r="E889" t="s">
        <v>2154</v>
      </c>
      <c r="F889" t="s">
        <v>17</v>
      </c>
      <c r="G889" t="s">
        <v>2155</v>
      </c>
      <c r="H889" t="s">
        <v>1969</v>
      </c>
      <c r="I889" t="s">
        <v>72</v>
      </c>
    </row>
    <row r="890" spans="2:9">
      <c r="B890" t="str">
        <f>CONCATENATE(SISTEMAS!A890)</f>
        <v/>
      </c>
      <c r="C890" t="s">
        <v>4389</v>
      </c>
      <c r="D890" t="s">
        <v>4389</v>
      </c>
      <c r="E890" t="s">
        <v>4390</v>
      </c>
      <c r="F890" t="s">
        <v>17</v>
      </c>
      <c r="G890" t="s">
        <v>4391</v>
      </c>
      <c r="H890" t="s">
        <v>2882</v>
      </c>
      <c r="I890" t="s">
        <v>72</v>
      </c>
    </row>
    <row r="891" spans="2:9">
      <c r="B891" t="str">
        <f>CONCATENATE(SISTEMAS!A891)</f>
        <v/>
      </c>
      <c r="C891" t="s">
        <v>4392</v>
      </c>
      <c r="D891" t="s">
        <v>4393</v>
      </c>
      <c r="E891" t="s">
        <v>4394</v>
      </c>
      <c r="F891" t="s">
        <v>17</v>
      </c>
      <c r="G891" t="s">
        <v>4395</v>
      </c>
      <c r="H891" t="s">
        <v>2882</v>
      </c>
      <c r="I891" t="s">
        <v>72</v>
      </c>
    </row>
    <row r="892" spans="2:9">
      <c r="B892" t="str">
        <f>CONCATENATE(SISTEMAS!A892)</f>
        <v/>
      </c>
      <c r="C892" t="s">
        <v>4392</v>
      </c>
      <c r="D892" t="s">
        <v>4396</v>
      </c>
      <c r="E892" t="s">
        <v>4397</v>
      </c>
      <c r="F892" t="s">
        <v>17</v>
      </c>
      <c r="G892" t="s">
        <v>4398</v>
      </c>
      <c r="H892" t="s">
        <v>2882</v>
      </c>
      <c r="I892" t="s">
        <v>72</v>
      </c>
    </row>
    <row r="893" spans="2:9">
      <c r="B893" t="str">
        <f>CONCATENATE(SISTEMAS!A893)</f>
        <v/>
      </c>
      <c r="C893" t="s">
        <v>4399</v>
      </c>
      <c r="D893" t="s">
        <v>4399</v>
      </c>
      <c r="E893" t="s">
        <v>4400</v>
      </c>
      <c r="F893" t="s">
        <v>17</v>
      </c>
      <c r="G893" t="s">
        <v>4401</v>
      </c>
      <c r="H893" t="s">
        <v>2882</v>
      </c>
      <c r="I893" t="s">
        <v>72</v>
      </c>
    </row>
    <row r="894" spans="2:9">
      <c r="B894" t="str">
        <f>CONCATENATE(SISTEMAS!A894)</f>
        <v/>
      </c>
      <c r="C894" t="s">
        <v>4402</v>
      </c>
      <c r="D894" t="s">
        <v>4402</v>
      </c>
      <c r="E894" t="s">
        <v>4403</v>
      </c>
      <c r="F894" t="s">
        <v>85</v>
      </c>
      <c r="G894" t="s">
        <v>4404</v>
      </c>
      <c r="H894" t="s">
        <v>2882</v>
      </c>
      <c r="I894" t="s">
        <v>72</v>
      </c>
    </row>
    <row r="895" spans="2:9">
      <c r="B895" t="str">
        <f>CONCATENATE(SISTEMAS!A895)</f>
        <v/>
      </c>
      <c r="C895" t="s">
        <v>4405</v>
      </c>
      <c r="D895" t="s">
        <v>4405</v>
      </c>
      <c r="E895" t="s">
        <v>4406</v>
      </c>
      <c r="F895" t="s">
        <v>17</v>
      </c>
      <c r="G895" t="s">
        <v>46</v>
      </c>
      <c r="H895" t="s">
        <v>2882</v>
      </c>
      <c r="I895" t="s">
        <v>72</v>
      </c>
    </row>
    <row r="896" spans="2:9">
      <c r="B896" t="str">
        <f>CONCATENATE(SISTEMAS!A896)</f>
        <v/>
      </c>
      <c r="C896" t="s">
        <v>4407</v>
      </c>
      <c r="D896" t="s">
        <v>4407</v>
      </c>
      <c r="E896" t="s">
        <v>4408</v>
      </c>
      <c r="F896" t="s">
        <v>85</v>
      </c>
      <c r="G896" t="s">
        <v>4409</v>
      </c>
      <c r="H896" t="s">
        <v>2882</v>
      </c>
      <c r="I896" t="s">
        <v>72</v>
      </c>
    </row>
    <row r="897" spans="2:9">
      <c r="B897" t="str">
        <f>CONCATENATE(SISTEMAS!A897)</f>
        <v/>
      </c>
      <c r="C897" t="s">
        <v>4410</v>
      </c>
      <c r="D897" t="s">
        <v>4411</v>
      </c>
      <c r="E897" t="s">
        <v>4412</v>
      </c>
      <c r="F897" t="s">
        <v>17</v>
      </c>
      <c r="G897" t="s">
        <v>4413</v>
      </c>
      <c r="H897" t="s">
        <v>2882</v>
      </c>
      <c r="I897" t="s">
        <v>72</v>
      </c>
    </row>
    <row r="898" spans="2:9">
      <c r="B898" t="str">
        <f>CONCATENATE(SISTEMAS!A898)</f>
        <v/>
      </c>
      <c r="C898" t="s">
        <v>4410</v>
      </c>
      <c r="D898" t="s">
        <v>4414</v>
      </c>
      <c r="E898" t="s">
        <v>4415</v>
      </c>
      <c r="F898" t="s">
        <v>17</v>
      </c>
      <c r="G898" t="s">
        <v>4416</v>
      </c>
      <c r="H898" t="s">
        <v>2882</v>
      </c>
      <c r="I898" t="s">
        <v>72</v>
      </c>
    </row>
    <row r="899" spans="2:9">
      <c r="B899" t="str">
        <f>CONCATENATE(SISTEMAS!A899)</f>
        <v/>
      </c>
      <c r="C899" t="s">
        <v>4417</v>
      </c>
      <c r="D899" t="s">
        <v>4417</v>
      </c>
      <c r="E899" t="s">
        <v>4418</v>
      </c>
      <c r="F899" t="s">
        <v>17</v>
      </c>
      <c r="G899" t="s">
        <v>4419</v>
      </c>
      <c r="H899" t="s">
        <v>2882</v>
      </c>
      <c r="I899" t="s">
        <v>72</v>
      </c>
    </row>
    <row r="900" spans="2:9">
      <c r="B900" t="str">
        <f>CONCATENATE(SISTEMAS!A900)</f>
        <v/>
      </c>
      <c r="C900" t="s">
        <v>4420</v>
      </c>
      <c r="D900" t="s">
        <v>4420</v>
      </c>
      <c r="E900" t="s">
        <v>4421</v>
      </c>
      <c r="F900" t="s">
        <v>17</v>
      </c>
      <c r="G900" t="s">
        <v>4422</v>
      </c>
      <c r="H900" t="s">
        <v>2882</v>
      </c>
      <c r="I900" t="s">
        <v>72</v>
      </c>
    </row>
    <row r="901" spans="2:9">
      <c r="B901" t="str">
        <f>CONCATENATE(SISTEMAS!A901)</f>
        <v/>
      </c>
      <c r="C901" t="s">
        <v>4423</v>
      </c>
      <c r="D901" t="s">
        <v>4423</v>
      </c>
      <c r="E901" t="s">
        <v>4424</v>
      </c>
      <c r="F901" t="s">
        <v>17</v>
      </c>
      <c r="G901" t="s">
        <v>18</v>
      </c>
      <c r="H901" t="s">
        <v>2882</v>
      </c>
      <c r="I901" t="s">
        <v>72</v>
      </c>
    </row>
    <row r="902" spans="2:9">
      <c r="B902" t="str">
        <f>CONCATENATE(SISTEMAS!A902)</f>
        <v/>
      </c>
      <c r="C902" t="s">
        <v>4425</v>
      </c>
      <c r="D902" t="s">
        <v>4425</v>
      </c>
      <c r="E902" t="s">
        <v>4426</v>
      </c>
      <c r="F902" t="s">
        <v>17</v>
      </c>
      <c r="G902" t="s">
        <v>36</v>
      </c>
      <c r="H902" t="s">
        <v>2882</v>
      </c>
      <c r="I902" t="s">
        <v>72</v>
      </c>
    </row>
    <row r="903" spans="2:9">
      <c r="B903" t="str">
        <f>CONCATENATE(SISTEMAS!A903)</f>
        <v/>
      </c>
      <c r="C903" t="s">
        <v>4427</v>
      </c>
      <c r="D903" t="s">
        <v>4427</v>
      </c>
      <c r="E903" t="s">
        <v>4428</v>
      </c>
      <c r="F903" t="s">
        <v>17</v>
      </c>
      <c r="G903" t="s">
        <v>100</v>
      </c>
      <c r="H903" t="s">
        <v>2882</v>
      </c>
      <c r="I903" t="s">
        <v>72</v>
      </c>
    </row>
    <row r="904" spans="2:9">
      <c r="B904" t="str">
        <f>CONCATENATE(SISTEMAS!A904)</f>
        <v/>
      </c>
      <c r="C904" t="s">
        <v>4429</v>
      </c>
      <c r="D904" t="s">
        <v>4430</v>
      </c>
      <c r="E904" t="s">
        <v>4431</v>
      </c>
      <c r="F904" t="s">
        <v>17</v>
      </c>
      <c r="G904" t="s">
        <v>4432</v>
      </c>
      <c r="H904" t="s">
        <v>2882</v>
      </c>
      <c r="I904" t="s">
        <v>72</v>
      </c>
    </row>
    <row r="905" spans="2:9">
      <c r="B905" t="str">
        <f>CONCATENATE(SISTEMAS!A905)</f>
        <v/>
      </c>
      <c r="C905" t="s">
        <v>4429</v>
      </c>
      <c r="D905" t="s">
        <v>4433</v>
      </c>
      <c r="E905" t="s">
        <v>4434</v>
      </c>
      <c r="F905" t="s">
        <v>17</v>
      </c>
      <c r="G905" t="s">
        <v>4432</v>
      </c>
      <c r="H905" t="s">
        <v>2882</v>
      </c>
      <c r="I905" t="s">
        <v>72</v>
      </c>
    </row>
    <row r="906" spans="2:9">
      <c r="B906" t="str">
        <f>CONCATENATE(SISTEMAS!A906)</f>
        <v/>
      </c>
      <c r="C906" t="s">
        <v>4429</v>
      </c>
      <c r="D906" t="s">
        <v>4435</v>
      </c>
      <c r="E906" t="s">
        <v>4436</v>
      </c>
      <c r="F906" t="s">
        <v>17</v>
      </c>
      <c r="G906" t="s">
        <v>4432</v>
      </c>
      <c r="H906" t="s">
        <v>2882</v>
      </c>
      <c r="I906" t="s">
        <v>72</v>
      </c>
    </row>
    <row r="907" spans="2:9">
      <c r="B907" t="str">
        <f>CONCATENATE(SISTEMAS!A907)</f>
        <v/>
      </c>
      <c r="C907" t="s">
        <v>4429</v>
      </c>
      <c r="D907" t="s">
        <v>4437</v>
      </c>
      <c r="E907" t="s">
        <v>4438</v>
      </c>
      <c r="F907" t="s">
        <v>17</v>
      </c>
      <c r="G907" t="s">
        <v>4432</v>
      </c>
      <c r="H907" t="s">
        <v>2882</v>
      </c>
      <c r="I907" t="s">
        <v>72</v>
      </c>
    </row>
    <row r="908" spans="2:9">
      <c r="B908" t="str">
        <f>CONCATENATE(SISTEMAS!A908)</f>
        <v/>
      </c>
      <c r="C908" t="s">
        <v>4429</v>
      </c>
      <c r="D908" t="s">
        <v>4439</v>
      </c>
      <c r="E908" t="s">
        <v>4440</v>
      </c>
      <c r="F908" t="s">
        <v>17</v>
      </c>
      <c r="G908" t="s">
        <v>4432</v>
      </c>
      <c r="H908" t="s">
        <v>2882</v>
      </c>
      <c r="I908" t="s">
        <v>72</v>
      </c>
    </row>
    <row r="909" spans="2:9">
      <c r="B909" t="str">
        <f>CONCATENATE(SISTEMAS!A909)</f>
        <v/>
      </c>
      <c r="C909" t="s">
        <v>4429</v>
      </c>
      <c r="D909" t="s">
        <v>4441</v>
      </c>
      <c r="E909" t="s">
        <v>4442</v>
      </c>
      <c r="F909" t="s">
        <v>17</v>
      </c>
      <c r="G909" t="s">
        <v>4443</v>
      </c>
      <c r="H909" t="s">
        <v>2882</v>
      </c>
      <c r="I909" t="s">
        <v>72</v>
      </c>
    </row>
    <row r="910" spans="2:9">
      <c r="B910" t="str">
        <f>CONCATENATE(SISTEMAS!A910)</f>
        <v/>
      </c>
      <c r="C910" t="s">
        <v>4444</v>
      </c>
      <c r="D910" t="s">
        <v>4444</v>
      </c>
      <c r="E910" t="s">
        <v>4445</v>
      </c>
      <c r="F910" t="s">
        <v>17</v>
      </c>
      <c r="G910" t="s">
        <v>4446</v>
      </c>
      <c r="H910" t="s">
        <v>2882</v>
      </c>
      <c r="I910" t="s">
        <v>72</v>
      </c>
    </row>
    <row r="911" spans="2:9">
      <c r="B911" t="str">
        <f>CONCATENATE(SISTEMAS!A911)</f>
        <v/>
      </c>
      <c r="C911" t="s">
        <v>4447</v>
      </c>
      <c r="D911" t="s">
        <v>4448</v>
      </c>
      <c r="E911" t="s">
        <v>4449</v>
      </c>
      <c r="F911" t="s">
        <v>17</v>
      </c>
      <c r="G911" t="s">
        <v>4450</v>
      </c>
      <c r="H911" t="s">
        <v>2882</v>
      </c>
      <c r="I911" t="s">
        <v>72</v>
      </c>
    </row>
    <row r="912" spans="2:9">
      <c r="B912" t="str">
        <f>CONCATENATE(SISTEMAS!A912)</f>
        <v/>
      </c>
      <c r="C912" t="s">
        <v>4447</v>
      </c>
      <c r="D912" t="s">
        <v>4451</v>
      </c>
      <c r="E912" t="s">
        <v>4452</v>
      </c>
      <c r="F912" t="s">
        <v>17</v>
      </c>
      <c r="G912" t="s">
        <v>4453</v>
      </c>
      <c r="H912" t="s">
        <v>2882</v>
      </c>
      <c r="I912" t="s">
        <v>72</v>
      </c>
    </row>
    <row r="913" spans="2:9">
      <c r="B913" t="str">
        <f>CONCATENATE(SISTEMAS!A913)</f>
        <v/>
      </c>
      <c r="C913" t="s">
        <v>4454</v>
      </c>
      <c r="D913" t="s">
        <v>4455</v>
      </c>
      <c r="E913" t="s">
        <v>4456</v>
      </c>
      <c r="F913" t="s">
        <v>3290</v>
      </c>
      <c r="G913" t="s">
        <v>3291</v>
      </c>
      <c r="H913" t="s">
        <v>2882</v>
      </c>
      <c r="I913" t="s">
        <v>72</v>
      </c>
    </row>
    <row r="914" spans="2:9">
      <c r="B914" t="str">
        <f>CONCATENATE(SISTEMAS!A914)</f>
        <v/>
      </c>
      <c r="C914" t="s">
        <v>4454</v>
      </c>
      <c r="D914" t="s">
        <v>4457</v>
      </c>
      <c r="E914" t="s">
        <v>4458</v>
      </c>
      <c r="F914" t="s">
        <v>3290</v>
      </c>
      <c r="G914" t="s">
        <v>3294</v>
      </c>
      <c r="H914" t="s">
        <v>2882</v>
      </c>
      <c r="I914" t="s">
        <v>72</v>
      </c>
    </row>
    <row r="915" spans="2:9">
      <c r="B915" t="str">
        <f>CONCATENATE(SISTEMAS!A915)</f>
        <v/>
      </c>
      <c r="C915" t="s">
        <v>4454</v>
      </c>
      <c r="D915" t="s">
        <v>4459</v>
      </c>
      <c r="E915" t="s">
        <v>4460</v>
      </c>
      <c r="F915" t="s">
        <v>17</v>
      </c>
      <c r="G915" t="s">
        <v>3395</v>
      </c>
      <c r="H915" t="s">
        <v>2882</v>
      </c>
      <c r="I915" t="s">
        <v>72</v>
      </c>
    </row>
    <row r="916" spans="2:9">
      <c r="B916" t="str">
        <f>CONCATENATE(SISTEMAS!A916)</f>
        <v/>
      </c>
      <c r="C916" t="s">
        <v>4454</v>
      </c>
      <c r="D916" t="s">
        <v>4461</v>
      </c>
      <c r="E916" t="s">
        <v>4462</v>
      </c>
      <c r="F916" t="s">
        <v>17</v>
      </c>
      <c r="G916" t="s">
        <v>3395</v>
      </c>
      <c r="H916" t="s">
        <v>2882</v>
      </c>
      <c r="I916" t="s">
        <v>72</v>
      </c>
    </row>
    <row r="917" spans="2:9">
      <c r="B917" t="str">
        <f>CONCATENATE(SISTEMAS!A917)</f>
        <v/>
      </c>
      <c r="C917" t="s">
        <v>4454</v>
      </c>
      <c r="D917" t="s">
        <v>4463</v>
      </c>
      <c r="E917" t="s">
        <v>4464</v>
      </c>
      <c r="F917" t="s">
        <v>85</v>
      </c>
      <c r="G917" t="s">
        <v>4465</v>
      </c>
      <c r="H917" t="s">
        <v>2882</v>
      </c>
      <c r="I917" t="s">
        <v>72</v>
      </c>
    </row>
    <row r="918" spans="2:9">
      <c r="B918" t="str">
        <f>CONCATENATE(SISTEMAS!A918)</f>
        <v/>
      </c>
      <c r="C918" t="s">
        <v>4454</v>
      </c>
      <c r="D918" t="s">
        <v>4466</v>
      </c>
      <c r="E918" t="s">
        <v>4467</v>
      </c>
      <c r="F918" t="s">
        <v>85</v>
      </c>
      <c r="G918" t="s">
        <v>4468</v>
      </c>
      <c r="H918" t="s">
        <v>2882</v>
      </c>
      <c r="I918" t="s">
        <v>72</v>
      </c>
    </row>
    <row r="919" spans="2:9">
      <c r="B919" t="str">
        <f>CONCATENATE(SISTEMAS!A919)</f>
        <v/>
      </c>
      <c r="C919" t="s">
        <v>4454</v>
      </c>
      <c r="D919" t="s">
        <v>4469</v>
      </c>
      <c r="E919" t="s">
        <v>4470</v>
      </c>
      <c r="F919" t="s">
        <v>85</v>
      </c>
      <c r="G919" t="s">
        <v>4471</v>
      </c>
      <c r="H919" t="s">
        <v>2882</v>
      </c>
      <c r="I919" t="s">
        <v>72</v>
      </c>
    </row>
    <row r="920" spans="2:9">
      <c r="B920" t="str">
        <f>CONCATENATE(SISTEMAS!A920)</f>
        <v/>
      </c>
      <c r="C920" t="s">
        <v>4472</v>
      </c>
      <c r="D920" t="s">
        <v>4472</v>
      </c>
      <c r="E920" t="s">
        <v>4473</v>
      </c>
      <c r="F920" t="s">
        <v>17</v>
      </c>
      <c r="G920" t="s">
        <v>4474</v>
      </c>
      <c r="H920" t="s">
        <v>2882</v>
      </c>
      <c r="I920" t="s">
        <v>72</v>
      </c>
    </row>
    <row r="921" spans="2:9">
      <c r="B921" t="str">
        <f>CONCATENATE(SISTEMAS!A921)</f>
        <v/>
      </c>
      <c r="C921" t="s">
        <v>4475</v>
      </c>
      <c r="D921" t="s">
        <v>4475</v>
      </c>
      <c r="E921" t="s">
        <v>4476</v>
      </c>
      <c r="F921" t="s">
        <v>17</v>
      </c>
      <c r="G921" t="s">
        <v>4477</v>
      </c>
      <c r="H921" t="s">
        <v>2882</v>
      </c>
      <c r="I921" t="s">
        <v>72</v>
      </c>
    </row>
    <row r="922" spans="2:9">
      <c r="B922" t="str">
        <f>CONCATENATE(SISTEMAS!A922)</f>
        <v/>
      </c>
      <c r="C922" t="s">
        <v>4478</v>
      </c>
      <c r="D922" t="s">
        <v>4479</v>
      </c>
      <c r="E922" t="s">
        <v>4480</v>
      </c>
      <c r="F922" t="s">
        <v>17</v>
      </c>
      <c r="G922" t="s">
        <v>4481</v>
      </c>
      <c r="H922" t="s">
        <v>2882</v>
      </c>
      <c r="I922" t="s">
        <v>72</v>
      </c>
    </row>
    <row r="923" spans="2:9">
      <c r="B923" t="str">
        <f>CONCATENATE(SISTEMAS!A923)</f>
        <v/>
      </c>
      <c r="C923" t="s">
        <v>4478</v>
      </c>
      <c r="D923" t="s">
        <v>4482</v>
      </c>
      <c r="E923" t="s">
        <v>4483</v>
      </c>
      <c r="F923" t="s">
        <v>17</v>
      </c>
      <c r="G923" t="s">
        <v>4484</v>
      </c>
      <c r="H923" t="s">
        <v>2882</v>
      </c>
      <c r="I923" t="s">
        <v>72</v>
      </c>
    </row>
    <row r="924" spans="2:9">
      <c r="B924" t="str">
        <f>CONCATENATE(SISTEMAS!A924)</f>
        <v/>
      </c>
      <c r="C924" t="s">
        <v>4478</v>
      </c>
      <c r="D924" t="s">
        <v>4485</v>
      </c>
      <c r="E924" t="s">
        <v>4486</v>
      </c>
      <c r="F924" t="s">
        <v>17</v>
      </c>
      <c r="G924" t="s">
        <v>4487</v>
      </c>
      <c r="H924" t="s">
        <v>2882</v>
      </c>
      <c r="I924" t="s">
        <v>72</v>
      </c>
    </row>
    <row r="925" spans="2:9">
      <c r="B925" t="str">
        <f>CONCATENATE(SISTEMAS!A925)</f>
        <v/>
      </c>
      <c r="C925" t="s">
        <v>4478</v>
      </c>
      <c r="D925" t="s">
        <v>4488</v>
      </c>
      <c r="E925" t="s">
        <v>4489</v>
      </c>
      <c r="F925" t="s">
        <v>17</v>
      </c>
      <c r="G925" t="s">
        <v>4490</v>
      </c>
      <c r="H925" t="s">
        <v>2882</v>
      </c>
      <c r="I925" t="s">
        <v>72</v>
      </c>
    </row>
    <row r="926" spans="1:16">
      <c r="A926" t="s">
        <v>2882</v>
      </c>
      <c r="B926" t="str">
        <f>CONCATENATE(SISTEMAS!A926)</f>
        <v>SISTEMAS</v>
      </c>
      <c r="C926" t="s">
        <v>4491</v>
      </c>
      <c r="D926" t="s">
        <v>4491</v>
      </c>
      <c r="E926" t="s">
        <v>4492</v>
      </c>
      <c r="F926" t="s">
        <v>85</v>
      </c>
      <c r="G926" t="s">
        <v>4493</v>
      </c>
      <c r="H926" t="s">
        <v>2882</v>
      </c>
      <c r="I926" t="s">
        <v>48</v>
      </c>
      <c r="P926" t="str">
        <f>CONCATENATE("('",B926,"','",C926,"','",D926,"','",E926,"','",F926,"','",G926,"','",H926,"','",I926,"','",J926,"','",K926,"','",L926,"','",M926,"'),")</f>
        <v>('SISTEMAS','Herramienta.Tareas','Herramienta.Tareas','Herramientas|Tareas','Expresion','Asigna(Info.PuedeEditar,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Nulo)&lt;BR&gt;Forma(&lt;T&gt;Tarea&lt;T&gt;)','SISTEMAS','BAJO','','','',''),</v>
      </c>
    </row>
    <row r="927" spans="2:8">
      <c r="B927" t="str">
        <f>CONCATENATE(SISTEMAS!A927,COMPRAS!A55)</f>
        <v>COMPRAS</v>
      </c>
      <c r="C927" t="s">
        <v>795</v>
      </c>
      <c r="D927" t="s">
        <v>824</v>
      </c>
      <c r="E927" t="s">
        <v>825</v>
      </c>
      <c r="F927" t="s">
        <v>85</v>
      </c>
      <c r="G927" t="s">
        <v>826</v>
      </c>
      <c r="H927" t="s">
        <v>799</v>
      </c>
    </row>
    <row r="928" spans="2:8">
      <c r="B928" t="str">
        <f>CONCATENATE(SISTEMAS!A928,COMPRAS!A54)</f>
        <v>COMPRAS</v>
      </c>
      <c r="C928" t="s">
        <v>795</v>
      </c>
      <c r="D928" t="s">
        <v>821</v>
      </c>
      <c r="E928" t="s">
        <v>822</v>
      </c>
      <c r="F928" t="s">
        <v>85</v>
      </c>
      <c r="G928" t="s">
        <v>823</v>
      </c>
      <c r="H928" t="s">
        <v>799</v>
      </c>
    </row>
    <row r="929" spans="2:8">
      <c r="B929" t="str">
        <f>CONCATENATE(SISTEMAS!A929,COMPRAS!A53)</f>
        <v>COMPRAS</v>
      </c>
      <c r="C929" t="s">
        <v>795</v>
      </c>
      <c r="D929" t="s">
        <v>818</v>
      </c>
      <c r="E929" t="s">
        <v>819</v>
      </c>
      <c r="F929" t="s">
        <v>85</v>
      </c>
      <c r="G929" t="s">
        <v>820</v>
      </c>
      <c r="H929" t="s">
        <v>799</v>
      </c>
    </row>
    <row r="930" spans="2:8">
      <c r="B930" t="str">
        <f>CONCATENATE(SISTEMAS!A930,COMPRAS!A52)</f>
        <v>COMPRAS</v>
      </c>
      <c r="C930" t="s">
        <v>795</v>
      </c>
      <c r="D930" t="s">
        <v>815</v>
      </c>
      <c r="E930" t="s">
        <v>816</v>
      </c>
      <c r="F930" t="s">
        <v>85</v>
      </c>
      <c r="G930" t="s">
        <v>817</v>
      </c>
      <c r="H930" t="s">
        <v>799</v>
      </c>
    </row>
    <row r="931" spans="2:8">
      <c r="B931" t="str">
        <f>CONCATENATE(SISTEMAS!A931,COMPRAS!A51)</f>
        <v>COMPRAS</v>
      </c>
      <c r="C931" t="s">
        <v>795</v>
      </c>
      <c r="D931" t="s">
        <v>812</v>
      </c>
      <c r="E931" t="s">
        <v>813</v>
      </c>
      <c r="F931" t="s">
        <v>85</v>
      </c>
      <c r="G931" t="s">
        <v>814</v>
      </c>
      <c r="H931" t="s">
        <v>799</v>
      </c>
    </row>
    <row r="932" spans="2:8">
      <c r="B932" t="str">
        <f>CONCATENATE(SISTEMAS!A932,COMPRAS!A50)</f>
        <v>COMPRAS</v>
      </c>
      <c r="C932" t="s">
        <v>795</v>
      </c>
      <c r="D932" t="s">
        <v>809</v>
      </c>
      <c r="E932" t="s">
        <v>810</v>
      </c>
      <c r="F932" t="s">
        <v>17</v>
      </c>
      <c r="G932" t="s">
        <v>811</v>
      </c>
      <c r="H932" t="s">
        <v>799</v>
      </c>
    </row>
    <row r="933" spans="2:8">
      <c r="B933" t="str">
        <f>CONCATENATE(SISTEMAS!A933,COMPRAS!A49)</f>
        <v>COMPRAS</v>
      </c>
      <c r="C933" t="s">
        <v>795</v>
      </c>
      <c r="D933" t="s">
        <v>806</v>
      </c>
      <c r="E933" t="s">
        <v>807</v>
      </c>
      <c r="F933" t="s">
        <v>17</v>
      </c>
      <c r="G933" t="s">
        <v>808</v>
      </c>
      <c r="H933" t="s">
        <v>799</v>
      </c>
    </row>
    <row r="934" spans="2:8">
      <c r="B934" t="str">
        <f>CONCATENATE(SISTEMAS!A934,COMPRAS!A48)</f>
        <v>COMPRAS</v>
      </c>
      <c r="C934" t="s">
        <v>795</v>
      </c>
      <c r="D934" t="s">
        <v>803</v>
      </c>
      <c r="E934" t="s">
        <v>804</v>
      </c>
      <c r="F934" t="s">
        <v>17</v>
      </c>
      <c r="G934" t="s">
        <v>805</v>
      </c>
      <c r="H934" t="s">
        <v>799</v>
      </c>
    </row>
    <row r="935" spans="2:8">
      <c r="B935" t="str">
        <f>CONCATENATE(SISTEMAS!A935,COMPRAS!A47)</f>
        <v>COMPRAS</v>
      </c>
      <c r="C935" t="s">
        <v>795</v>
      </c>
      <c r="D935" t="s">
        <v>800</v>
      </c>
      <c r="E935" t="s">
        <v>801</v>
      </c>
      <c r="F935" t="s">
        <v>17</v>
      </c>
      <c r="G935" t="s">
        <v>802</v>
      </c>
      <c r="H935" t="s">
        <v>799</v>
      </c>
    </row>
    <row r="936" spans="2:8">
      <c r="B936" t="str">
        <f>CONCATENATE(SISTEMAS!A936,ALMACEN!A49)</f>
        <v>ALMACEN</v>
      </c>
      <c r="C936" t="s">
        <v>172</v>
      </c>
      <c r="D936" t="s">
        <v>195</v>
      </c>
      <c r="E936" t="s">
        <v>196</v>
      </c>
      <c r="F936" t="s">
        <v>17</v>
      </c>
      <c r="G936" t="s">
        <v>186</v>
      </c>
      <c r="H936" t="s">
        <v>112</v>
      </c>
    </row>
    <row r="937" spans="2:8">
      <c r="B937" t="str">
        <f>CONCATENATE(SISTEMAS!A937,ALMACEN!A48)</f>
        <v>ALMACEN</v>
      </c>
      <c r="C937" t="s">
        <v>172</v>
      </c>
      <c r="D937" t="s">
        <v>193</v>
      </c>
      <c r="E937" t="s">
        <v>194</v>
      </c>
      <c r="F937" t="s">
        <v>17</v>
      </c>
      <c r="G937" t="s">
        <v>186</v>
      </c>
      <c r="H937" t="s">
        <v>112</v>
      </c>
    </row>
    <row r="938" spans="2:8">
      <c r="B938" t="str">
        <f>CONCATENATE(SISTEMAS!A938,ALMACEN!A47)</f>
        <v>ALMACEN</v>
      </c>
      <c r="C938" t="s">
        <v>172</v>
      </c>
      <c r="D938" t="s">
        <v>191</v>
      </c>
      <c r="E938" t="s">
        <v>192</v>
      </c>
      <c r="F938" t="s">
        <v>17</v>
      </c>
      <c r="G938" t="s">
        <v>186</v>
      </c>
      <c r="H938" t="s">
        <v>112</v>
      </c>
    </row>
    <row r="939" spans="2:9">
      <c r="B939" t="str">
        <f>CONCATENATE(SISTEMAS!A939,ALMACEN!A46)</f>
        <v>ALMACEN</v>
      </c>
      <c r="C939" t="s">
        <v>189</v>
      </c>
      <c r="D939" t="s">
        <v>189</v>
      </c>
      <c r="E939" t="s">
        <v>190</v>
      </c>
      <c r="F939" t="s">
        <v>17</v>
      </c>
      <c r="G939" t="s">
        <v>159</v>
      </c>
      <c r="H939" t="s">
        <v>112</v>
      </c>
      <c r="I939" t="s">
        <v>72</v>
      </c>
    </row>
    <row r="940" spans="2:9">
      <c r="B940" t="str">
        <f>CONCATENATE(SISTEMAS!A940)</f>
        <v/>
      </c>
      <c r="C940" t="s">
        <v>4494</v>
      </c>
      <c r="D940" t="s">
        <v>4495</v>
      </c>
      <c r="E940" t="s">
        <v>4496</v>
      </c>
      <c r="F940" t="s">
        <v>17</v>
      </c>
      <c r="G940" t="s">
        <v>4497</v>
      </c>
      <c r="H940" t="s">
        <v>2882</v>
      </c>
      <c r="I940" t="s">
        <v>72</v>
      </c>
    </row>
    <row r="941" spans="2:9">
      <c r="B941" t="str">
        <f>CONCATENATE(SISTEMAS!A941)</f>
        <v/>
      </c>
      <c r="C941" t="s">
        <v>4494</v>
      </c>
      <c r="D941" t="s">
        <v>4498</v>
      </c>
      <c r="E941" t="s">
        <v>4499</v>
      </c>
      <c r="F941" t="s">
        <v>17</v>
      </c>
      <c r="G941" t="s">
        <v>4500</v>
      </c>
      <c r="H941" t="s">
        <v>2882</v>
      </c>
      <c r="I941" t="s">
        <v>72</v>
      </c>
    </row>
    <row r="942" spans="2:9">
      <c r="B942" t="str">
        <f>CONCATENATE(SISTEMAS!A942)</f>
        <v/>
      </c>
      <c r="C942" t="s">
        <v>4494</v>
      </c>
      <c r="D942" t="s">
        <v>4501</v>
      </c>
      <c r="E942" t="s">
        <v>4502</v>
      </c>
      <c r="F942" t="s">
        <v>17</v>
      </c>
      <c r="G942" t="s">
        <v>4503</v>
      </c>
      <c r="H942" t="s">
        <v>2882</v>
      </c>
      <c r="I942" t="s">
        <v>72</v>
      </c>
    </row>
    <row r="943" spans="2:9">
      <c r="B943" t="str">
        <f>CONCATENATE(SISTEMAS!A943)</f>
        <v/>
      </c>
      <c r="C943" t="s">
        <v>4494</v>
      </c>
      <c r="D943" t="s">
        <v>4504</v>
      </c>
      <c r="E943" t="s">
        <v>4505</v>
      </c>
      <c r="F943" t="s">
        <v>17</v>
      </c>
      <c r="G943" t="s">
        <v>4506</v>
      </c>
      <c r="H943" t="s">
        <v>2882</v>
      </c>
      <c r="I943" t="s">
        <v>72</v>
      </c>
    </row>
    <row r="944" spans="2:9">
      <c r="B944" t="str">
        <f>CONCATENATE(SISTEMAS!A944)</f>
        <v/>
      </c>
      <c r="C944" t="s">
        <v>4494</v>
      </c>
      <c r="D944" t="s">
        <v>4507</v>
      </c>
      <c r="E944" t="s">
        <v>4508</v>
      </c>
      <c r="F944" t="s">
        <v>17</v>
      </c>
      <c r="G944" t="s">
        <v>4509</v>
      </c>
      <c r="H944" t="s">
        <v>2882</v>
      </c>
      <c r="I944" t="s">
        <v>72</v>
      </c>
    </row>
    <row r="945" spans="2:9">
      <c r="B945" t="str">
        <f>CONCATENATE(SISTEMAS!A945)</f>
        <v/>
      </c>
      <c r="C945" t="s">
        <v>4494</v>
      </c>
      <c r="D945" t="s">
        <v>4510</v>
      </c>
      <c r="E945" t="s">
        <v>4511</v>
      </c>
      <c r="F945" t="s">
        <v>17</v>
      </c>
      <c r="G945" t="s">
        <v>4512</v>
      </c>
      <c r="H945" t="s">
        <v>2882</v>
      </c>
      <c r="I945" t="s">
        <v>72</v>
      </c>
    </row>
    <row r="946" spans="2:9">
      <c r="B946" t="str">
        <f>CONCATENATE(SISTEMAS!A946)</f>
        <v/>
      </c>
      <c r="C946" t="s">
        <v>4513</v>
      </c>
      <c r="D946" t="s">
        <v>4513</v>
      </c>
      <c r="E946" t="s">
        <v>4514</v>
      </c>
      <c r="F946" t="s">
        <v>17</v>
      </c>
      <c r="G946" t="s">
        <v>3703</v>
      </c>
      <c r="H946" t="s">
        <v>2882</v>
      </c>
      <c r="I946" t="s">
        <v>72</v>
      </c>
    </row>
    <row r="947" spans="2:9">
      <c r="B947" t="str">
        <f>CONCATENATE(SISTEMAS!A947)</f>
        <v/>
      </c>
      <c r="C947" t="s">
        <v>4515</v>
      </c>
      <c r="D947" t="s">
        <v>4515</v>
      </c>
      <c r="E947" t="s">
        <v>4516</v>
      </c>
      <c r="F947" t="s">
        <v>85</v>
      </c>
      <c r="G947" t="s">
        <v>4517</v>
      </c>
      <c r="H947" t="s">
        <v>2882</v>
      </c>
      <c r="I947" t="s">
        <v>72</v>
      </c>
    </row>
    <row r="948" spans="2:8">
      <c r="B948" t="str">
        <f>CONCATENATE(SISTEMAS!A948,ALMACEN!A7,COMPRAS!A57,CONTABILIDAD!A127,AUDITORIA!A17,PUBLICIDAD!A3)</f>
        <v>COMPRAS</v>
      </c>
      <c r="C948" t="s">
        <v>44</v>
      </c>
      <c r="D948" t="s">
        <v>44</v>
      </c>
      <c r="E948" t="s">
        <v>45</v>
      </c>
      <c r="F948" t="s">
        <v>17</v>
      </c>
      <c r="G948" t="s">
        <v>46</v>
      </c>
      <c r="H948" t="s">
        <v>47</v>
      </c>
    </row>
    <row r="949" spans="2:8">
      <c r="B949" t="str">
        <f>CONCATENATE(SISTEMAS!A949,COMPRAS!A58)</f>
        <v>COMPRAS</v>
      </c>
      <c r="C949" t="s">
        <v>827</v>
      </c>
      <c r="D949" t="s">
        <v>828</v>
      </c>
      <c r="E949" t="s">
        <v>829</v>
      </c>
      <c r="F949" t="s">
        <v>17</v>
      </c>
      <c r="G949" t="s">
        <v>383</v>
      </c>
      <c r="H949" t="s">
        <v>799</v>
      </c>
    </row>
    <row r="950" spans="2:8">
      <c r="B950" t="str">
        <f>CONCATENATE(SISTEMAS!A950,ALMACEN!A6,COMPRAS!A59,VENTAS!A44,CONTABILIDAD!A125,AUDITORIA!A19)</f>
        <v>CONTABILIDAD</v>
      </c>
      <c r="C950" t="s">
        <v>40</v>
      </c>
      <c r="D950" t="s">
        <v>40</v>
      </c>
      <c r="E950" t="s">
        <v>41</v>
      </c>
      <c r="F950" t="s">
        <v>17</v>
      </c>
      <c r="G950" t="s">
        <v>42</v>
      </c>
      <c r="H950" t="s">
        <v>43</v>
      </c>
    </row>
    <row r="951" spans="2:8">
      <c r="B951" t="str">
        <f>CONCATENATE(SISTEMAS!A951,ALMACEN!A5,COMPRAS!A60,CREDITO!A7,VENTAS!A43,COBRANZA!A4,CONTABILIDAD!A126,AUDITORIA!A18,PUBLICIDAD!A2)</f>
        <v>ALMACEN</v>
      </c>
      <c r="C951" t="s">
        <v>34</v>
      </c>
      <c r="D951" t="s">
        <v>34</v>
      </c>
      <c r="E951" t="s">
        <v>35</v>
      </c>
      <c r="F951" t="s">
        <v>17</v>
      </c>
      <c r="G951" t="s">
        <v>36</v>
      </c>
      <c r="H951" t="s">
        <v>37</v>
      </c>
    </row>
    <row r="952" spans="2:8">
      <c r="B952" t="str">
        <f>CONCATENATE(SISTEMAS!A952,ALMACEN!A2,COMPRAS!A61,CREDITO!A4,COBRANZA!A3,CONTABILIDAD!A128,AUDITORIA!A16,RH!A26)</f>
        <v>COMPRAS</v>
      </c>
      <c r="C952" t="s">
        <v>15</v>
      </c>
      <c r="D952" t="s">
        <v>15</v>
      </c>
      <c r="E952" t="s">
        <v>16</v>
      </c>
      <c r="F952" t="s">
        <v>17</v>
      </c>
      <c r="G952" t="s">
        <v>18</v>
      </c>
      <c r="H952" t="s">
        <v>19</v>
      </c>
    </row>
    <row r="953" spans="2:8">
      <c r="B953" t="str">
        <f>CONCATENATE(SISTEMAS!A953,ALMACEN!A4,CREDITO!A5,VENTAS!A46,CONTABILIDAD!A130,AUDITORIA!A15)</f>
        <v>CONTABILIDAD</v>
      </c>
      <c r="C953" t="s">
        <v>29</v>
      </c>
      <c r="D953" t="s">
        <v>29</v>
      </c>
      <c r="E953" t="s">
        <v>30</v>
      </c>
      <c r="F953" t="s">
        <v>17</v>
      </c>
      <c r="G953" t="s">
        <v>31</v>
      </c>
      <c r="H953" t="s">
        <v>32</v>
      </c>
    </row>
    <row r="954" spans="2:8">
      <c r="B954" t="str">
        <f>CONCATENATE(SISTEMAS!A954,ALMACEN!A3,CREDITO!A6,VENTAS!A45,COBRANZA!A2,CONTABILIDAD!A129,AUDITORIA!A82)</f>
        <v>CONTABILIDAD</v>
      </c>
      <c r="C954" t="s">
        <v>23</v>
      </c>
      <c r="D954" t="s">
        <v>23</v>
      </c>
      <c r="E954" t="s">
        <v>24</v>
      </c>
      <c r="F954" t="s">
        <v>17</v>
      </c>
      <c r="G954" t="s">
        <v>25</v>
      </c>
      <c r="H954" t="s">
        <v>26</v>
      </c>
    </row>
    <row r="955" spans="2:8">
      <c r="B955" t="str">
        <f>CONCATENATE(SISTEMAS!A955,RH!A27)</f>
        <v>RH</v>
      </c>
      <c r="C955" t="s">
        <v>2859</v>
      </c>
      <c r="D955" t="s">
        <v>2859</v>
      </c>
      <c r="E955" t="s">
        <v>2860</v>
      </c>
      <c r="F955" t="s">
        <v>17</v>
      </c>
      <c r="G955" t="s">
        <v>2861</v>
      </c>
      <c r="H955" t="s">
        <v>2830</v>
      </c>
    </row>
    <row r="956" spans="2:9">
      <c r="B956" t="str">
        <f>CONCATENATE(SISTEMAS!A956,COMPRAS!A72)</f>
        <v>COMPRAS</v>
      </c>
      <c r="C956" t="s">
        <v>858</v>
      </c>
      <c r="D956" t="s">
        <v>862</v>
      </c>
      <c r="E956" t="s">
        <v>863</v>
      </c>
      <c r="F956" t="s">
        <v>17</v>
      </c>
      <c r="G956" t="s">
        <v>864</v>
      </c>
      <c r="H956" t="s">
        <v>799</v>
      </c>
      <c r="I956" t="s">
        <v>27</v>
      </c>
    </row>
    <row r="957" spans="1:16">
      <c r="A957" t="s">
        <v>2882</v>
      </c>
      <c r="B957" t="str">
        <f>CONCATENATE(SISTEMAS!A957)</f>
        <v>SISTEMAS</v>
      </c>
      <c r="C957" t="s">
        <v>4518</v>
      </c>
      <c r="D957" t="s">
        <v>4518</v>
      </c>
      <c r="E957" t="s">
        <v>4519</v>
      </c>
      <c r="F957" t="s">
        <v>17</v>
      </c>
      <c r="G957" t="s">
        <v>4520</v>
      </c>
      <c r="H957" t="s">
        <v>2882</v>
      </c>
      <c r="I957" t="s">
        <v>48</v>
      </c>
      <c r="P957" t="str">
        <f>CONCATENATE("('",B957,"','",C957,"','",D957,"','",E957,"','",F957,"','",G957,"','",H957,"','",I957,"','",J957,"','",K957,"','",L957,"','",M957,"'),")</f>
        <v>('SISTEMAS','Cta.Almacenes','Cta.Almacenes','Cuentas|Almacenes','Formas','Alm.frm','SISTEMAS','BAJO','','','',''),</v>
      </c>
    </row>
    <row r="958" spans="2:9">
      <c r="B958" t="str">
        <f>CONCATENATE(SISTEMAS!A958,CONTABILIDAD!A131)</f>
        <v>CONTABILIDAD</v>
      </c>
      <c r="C958" t="s">
        <v>2189</v>
      </c>
      <c r="D958" t="s">
        <v>2189</v>
      </c>
      <c r="E958" t="s">
        <v>2190</v>
      </c>
      <c r="F958" t="s">
        <v>17</v>
      </c>
      <c r="G958" t="s">
        <v>2191</v>
      </c>
      <c r="H958" t="s">
        <v>1969</v>
      </c>
      <c r="I958" t="s">
        <v>72</v>
      </c>
    </row>
    <row r="959" spans="2:9">
      <c r="B959" t="str">
        <f>CONCATENATE(SISTEMAS!A959)</f>
        <v/>
      </c>
      <c r="C959" t="s">
        <v>4521</v>
      </c>
      <c r="D959" t="s">
        <v>4521</v>
      </c>
      <c r="E959" t="s">
        <v>4522</v>
      </c>
      <c r="F959" t="s">
        <v>17</v>
      </c>
      <c r="G959" t="s">
        <v>4523</v>
      </c>
      <c r="H959" t="s">
        <v>2882</v>
      </c>
      <c r="I959" t="s">
        <v>72</v>
      </c>
    </row>
    <row r="960" spans="2:9">
      <c r="B960" t="str">
        <f>CONCATENATE(SISTEMAS!A960)</f>
        <v/>
      </c>
      <c r="C960" t="s">
        <v>4524</v>
      </c>
      <c r="D960" t="s">
        <v>4525</v>
      </c>
      <c r="E960" t="s">
        <v>4526</v>
      </c>
      <c r="F960" t="s">
        <v>85</v>
      </c>
      <c r="G960" t="s">
        <v>4527</v>
      </c>
      <c r="H960" t="s">
        <v>2882</v>
      </c>
      <c r="I960" t="s">
        <v>72</v>
      </c>
    </row>
    <row r="961" spans="2:9">
      <c r="B961" t="str">
        <f>CONCATENATE(SISTEMAS!A961)</f>
        <v/>
      </c>
      <c r="C961" t="s">
        <v>4524</v>
      </c>
      <c r="D961" t="s">
        <v>4528</v>
      </c>
      <c r="E961" t="s">
        <v>4529</v>
      </c>
      <c r="F961" t="s">
        <v>17</v>
      </c>
      <c r="G961" t="s">
        <v>4530</v>
      </c>
      <c r="H961" t="s">
        <v>2882</v>
      </c>
      <c r="I961" t="s">
        <v>72</v>
      </c>
    </row>
    <row r="962" spans="2:8">
      <c r="B962" t="str">
        <f>CONCATENATE(SISTEMAS!A962,CREDITO!A3)</f>
        <v>CREDITO</v>
      </c>
      <c r="C962" t="s">
        <v>983</v>
      </c>
      <c r="D962" t="s">
        <v>990</v>
      </c>
      <c r="E962" t="s">
        <v>991</v>
      </c>
      <c r="F962" t="s">
        <v>17</v>
      </c>
      <c r="G962" t="s">
        <v>992</v>
      </c>
      <c r="H962" t="s">
        <v>987</v>
      </c>
    </row>
    <row r="963" spans="2:8">
      <c r="B963" t="str">
        <f>CONCATENATE(SISTEMAS!A963,COMPRAS!A70)</f>
        <v>COMPRAS</v>
      </c>
      <c r="C963" t="s">
        <v>827</v>
      </c>
      <c r="D963" t="s">
        <v>855</v>
      </c>
      <c r="E963" t="s">
        <v>856</v>
      </c>
      <c r="F963" t="s">
        <v>85</v>
      </c>
      <c r="G963" t="s">
        <v>857</v>
      </c>
      <c r="H963" t="s">
        <v>799</v>
      </c>
    </row>
    <row r="964" spans="2:8">
      <c r="B964" t="str">
        <f>CONCATENATE(SISTEMAS!A964,CREDITO!A2)</f>
        <v>CREDITO</v>
      </c>
      <c r="C964" t="s">
        <v>983</v>
      </c>
      <c r="D964" t="s">
        <v>984</v>
      </c>
      <c r="E964" t="s">
        <v>985</v>
      </c>
      <c r="F964" t="s">
        <v>17</v>
      </c>
      <c r="G964" t="s">
        <v>986</v>
      </c>
      <c r="H964" t="s">
        <v>987</v>
      </c>
    </row>
    <row r="965" spans="2:8">
      <c r="B965" t="str">
        <f>CONCATENATE(SISTEMAS!A965,COMPRAS!A71)</f>
        <v>COMPRAS</v>
      </c>
      <c r="C965" t="s">
        <v>858</v>
      </c>
      <c r="D965" t="s">
        <v>859</v>
      </c>
      <c r="E965" t="s">
        <v>860</v>
      </c>
      <c r="F965" t="s">
        <v>17</v>
      </c>
      <c r="G965" t="s">
        <v>861</v>
      </c>
      <c r="H965" t="s">
        <v>799</v>
      </c>
    </row>
    <row r="966" spans="2:8">
      <c r="B966" t="str">
        <f>CONCATENATE(SISTEMAS!A966,COMPRAS!A69)</f>
        <v>COMPRAS</v>
      </c>
      <c r="C966" t="s">
        <v>827</v>
      </c>
      <c r="D966" t="s">
        <v>852</v>
      </c>
      <c r="E966" t="s">
        <v>853</v>
      </c>
      <c r="F966" t="s">
        <v>17</v>
      </c>
      <c r="G966" t="s">
        <v>854</v>
      </c>
      <c r="H966" t="s">
        <v>799</v>
      </c>
    </row>
    <row r="967" spans="2:8">
      <c r="B967" t="str">
        <f>CONCATENATE(SISTEMAS!A967,COMPRAS!A68)</f>
        <v>COMPRAS</v>
      </c>
      <c r="C967" t="s">
        <v>827</v>
      </c>
      <c r="D967" t="s">
        <v>849</v>
      </c>
      <c r="E967" t="s">
        <v>850</v>
      </c>
      <c r="F967" t="s">
        <v>17</v>
      </c>
      <c r="G967" t="s">
        <v>851</v>
      </c>
      <c r="H967" t="s">
        <v>799</v>
      </c>
    </row>
    <row r="968" spans="2:8">
      <c r="B968" t="str">
        <f>CONCATENATE(SISTEMAS!A968,COMPRAS!A67)</f>
        <v>COMPRAS</v>
      </c>
      <c r="C968" t="s">
        <v>827</v>
      </c>
      <c r="D968" t="s">
        <v>846</v>
      </c>
      <c r="E968" t="s">
        <v>847</v>
      </c>
      <c r="F968" t="s">
        <v>17</v>
      </c>
      <c r="G968" t="s">
        <v>848</v>
      </c>
      <c r="H968" t="s">
        <v>799</v>
      </c>
    </row>
    <row r="969" spans="2:8">
      <c r="B969" t="str">
        <f>CONCATENATE(SISTEMAS!A969,COMPRAS!A66)</f>
        <v>COMPRAS</v>
      </c>
      <c r="C969" t="s">
        <v>827</v>
      </c>
      <c r="D969" t="s">
        <v>843</v>
      </c>
      <c r="E969" t="s">
        <v>844</v>
      </c>
      <c r="F969" t="s">
        <v>17</v>
      </c>
      <c r="G969" t="s">
        <v>845</v>
      </c>
      <c r="H969" t="s">
        <v>799</v>
      </c>
    </row>
    <row r="970" spans="2:8">
      <c r="B970" t="str">
        <f>CONCATENATE(SISTEMAS!A970,COMPRAS!A65)</f>
        <v>COMPRAS</v>
      </c>
      <c r="C970" t="s">
        <v>827</v>
      </c>
      <c r="D970" t="s">
        <v>840</v>
      </c>
      <c r="E970" t="s">
        <v>841</v>
      </c>
      <c r="F970" t="s">
        <v>17</v>
      </c>
      <c r="G970" t="s">
        <v>842</v>
      </c>
      <c r="H970" t="s">
        <v>799</v>
      </c>
    </row>
    <row r="971" spans="2:8">
      <c r="B971" t="str">
        <f>CONCATENATE(SISTEMAS!A971,COMPRAS!A64)</f>
        <v>COMPRAS</v>
      </c>
      <c r="C971" t="s">
        <v>827</v>
      </c>
      <c r="D971" t="s">
        <v>837</v>
      </c>
      <c r="E971" t="s">
        <v>838</v>
      </c>
      <c r="F971" t="s">
        <v>17</v>
      </c>
      <c r="G971" t="s">
        <v>839</v>
      </c>
      <c r="H971" t="s">
        <v>799</v>
      </c>
    </row>
    <row r="972" spans="2:8">
      <c r="B972" t="str">
        <f>CONCATENATE(SISTEMAS!A972,COMPRAS!A63)</f>
        <v>COMPRAS</v>
      </c>
      <c r="C972" t="s">
        <v>827</v>
      </c>
      <c r="D972" t="s">
        <v>834</v>
      </c>
      <c r="E972" t="s">
        <v>835</v>
      </c>
      <c r="F972" t="s">
        <v>17</v>
      </c>
      <c r="G972" t="s">
        <v>836</v>
      </c>
      <c r="H972" t="s">
        <v>799</v>
      </c>
    </row>
    <row r="973" spans="2:8">
      <c r="B973" t="str">
        <f>CONCATENATE(SISTEMAS!A973,COMPRAS!A62)</f>
        <v>COMPRAS</v>
      </c>
      <c r="C973" t="s">
        <v>827</v>
      </c>
      <c r="D973" t="s">
        <v>831</v>
      </c>
      <c r="E973" t="s">
        <v>832</v>
      </c>
      <c r="F973" t="s">
        <v>17</v>
      </c>
      <c r="G973" t="s">
        <v>833</v>
      </c>
      <c r="H973" t="s">
        <v>799</v>
      </c>
    </row>
    <row r="974" spans="2:8">
      <c r="B974" t="str">
        <f>CONCATENATE(SISTEMAS!A974,CONTABILIDAD!A160)</f>
        <v>CONTABILIDAD</v>
      </c>
      <c r="C974" t="s">
        <v>2192</v>
      </c>
      <c r="D974" t="s">
        <v>2267</v>
      </c>
      <c r="E974" t="s">
        <v>2268</v>
      </c>
      <c r="F974" t="s">
        <v>17</v>
      </c>
      <c r="G974" t="s">
        <v>2269</v>
      </c>
      <c r="H974" t="s">
        <v>1969</v>
      </c>
    </row>
    <row r="975" spans="2:8">
      <c r="B975" t="str">
        <f>CONCATENATE(SISTEMAS!A975,CONTABILIDAD!A159)</f>
        <v>CONTABILIDAD</v>
      </c>
      <c r="C975" t="s">
        <v>2192</v>
      </c>
      <c r="D975" t="s">
        <v>2264</v>
      </c>
      <c r="E975" t="s">
        <v>2265</v>
      </c>
      <c r="F975" t="s">
        <v>17</v>
      </c>
      <c r="G975" t="s">
        <v>2266</v>
      </c>
      <c r="H975" t="s">
        <v>1969</v>
      </c>
    </row>
    <row r="976" spans="2:8">
      <c r="B976" t="str">
        <f>CONCATENATE(SISTEMAS!A976,CONTABILIDAD!A158)</f>
        <v>CONTABILIDAD</v>
      </c>
      <c r="C976" t="s">
        <v>2192</v>
      </c>
      <c r="D976" t="s">
        <v>2261</v>
      </c>
      <c r="E976" t="s">
        <v>2262</v>
      </c>
      <c r="F976" t="s">
        <v>17</v>
      </c>
      <c r="G976" t="s">
        <v>2263</v>
      </c>
      <c r="H976" t="s">
        <v>1969</v>
      </c>
    </row>
    <row r="977" spans="2:8">
      <c r="B977" t="str">
        <f>CONCATENATE(SISTEMAS!A977,CONTABILIDAD!A157)</f>
        <v>CONTABILIDAD</v>
      </c>
      <c r="C977" t="s">
        <v>2192</v>
      </c>
      <c r="D977" t="s">
        <v>2258</v>
      </c>
      <c r="E977" t="s">
        <v>2259</v>
      </c>
      <c r="F977" t="s">
        <v>17</v>
      </c>
      <c r="G977" t="s">
        <v>2260</v>
      </c>
      <c r="H977" t="s">
        <v>1969</v>
      </c>
    </row>
    <row r="978" spans="2:8">
      <c r="B978" t="str">
        <f>CONCATENATE(SISTEMAS!A978,CONTABILIDAD!A156)</f>
        <v>CONTABILIDAD</v>
      </c>
      <c r="C978" t="s">
        <v>2192</v>
      </c>
      <c r="D978" t="s">
        <v>2255</v>
      </c>
      <c r="E978" t="s">
        <v>2256</v>
      </c>
      <c r="F978" t="s">
        <v>17</v>
      </c>
      <c r="G978" t="s">
        <v>2257</v>
      </c>
      <c r="H978" t="s">
        <v>1969</v>
      </c>
    </row>
    <row r="979" spans="2:8">
      <c r="B979" t="str">
        <f>CONCATENATE(SISTEMAS!A979,CONTABILIDAD!A155)</f>
        <v>CONTABILIDAD</v>
      </c>
      <c r="C979" t="s">
        <v>2192</v>
      </c>
      <c r="D979" t="s">
        <v>2252</v>
      </c>
      <c r="E979" t="s">
        <v>2253</v>
      </c>
      <c r="F979" t="s">
        <v>17</v>
      </c>
      <c r="G979" t="s">
        <v>2254</v>
      </c>
      <c r="H979" t="s">
        <v>1969</v>
      </c>
    </row>
    <row r="980" spans="2:8">
      <c r="B980" t="str">
        <f>CONCATENATE(SISTEMAS!A980,CONTABILIDAD!A154)</f>
        <v>CONTABILIDAD</v>
      </c>
      <c r="C980" t="s">
        <v>2192</v>
      </c>
      <c r="D980" t="s">
        <v>2249</v>
      </c>
      <c r="E980" t="s">
        <v>2250</v>
      </c>
      <c r="F980" t="s">
        <v>17</v>
      </c>
      <c r="G980" t="s">
        <v>2251</v>
      </c>
      <c r="H980" t="s">
        <v>1969</v>
      </c>
    </row>
    <row r="981" spans="2:8">
      <c r="B981" t="str">
        <f>CONCATENATE(SISTEMAS!A981,CONTABILIDAD!A153)</f>
        <v>CONTABILIDAD</v>
      </c>
      <c r="C981" t="s">
        <v>2192</v>
      </c>
      <c r="D981" t="s">
        <v>2246</v>
      </c>
      <c r="E981" t="s">
        <v>2247</v>
      </c>
      <c r="F981" t="s">
        <v>17</v>
      </c>
      <c r="G981" t="s">
        <v>2248</v>
      </c>
      <c r="H981" t="s">
        <v>1969</v>
      </c>
    </row>
    <row r="982" spans="2:8">
      <c r="B982" t="str">
        <f>CONCATENATE(SISTEMAS!A982,CONTABILIDAD!A152)</f>
        <v>CONTABILIDAD</v>
      </c>
      <c r="C982" t="s">
        <v>2192</v>
      </c>
      <c r="D982" t="s">
        <v>2243</v>
      </c>
      <c r="E982" t="s">
        <v>2244</v>
      </c>
      <c r="F982" t="s">
        <v>17</v>
      </c>
      <c r="G982" t="s">
        <v>2245</v>
      </c>
      <c r="H982" t="s">
        <v>1969</v>
      </c>
    </row>
    <row r="983" spans="2:8">
      <c r="B983" t="str">
        <f>CONCATENATE(SISTEMAS!A983,CONTABILIDAD!A151)</f>
        <v>CONTABILIDAD</v>
      </c>
      <c r="C983" t="s">
        <v>2192</v>
      </c>
      <c r="D983" t="s">
        <v>2240</v>
      </c>
      <c r="E983" t="s">
        <v>2241</v>
      </c>
      <c r="F983" t="s">
        <v>17</v>
      </c>
      <c r="G983" t="s">
        <v>2242</v>
      </c>
      <c r="H983" t="s">
        <v>1969</v>
      </c>
    </row>
    <row r="984" spans="2:8">
      <c r="B984" t="str">
        <f>CONCATENATE(SISTEMAS!A984,CONTABILIDAD!A150)</f>
        <v>CONTABILIDAD</v>
      </c>
      <c r="C984" t="s">
        <v>2192</v>
      </c>
      <c r="D984" t="s">
        <v>2238</v>
      </c>
      <c r="E984" t="s">
        <v>2239</v>
      </c>
      <c r="F984" t="s">
        <v>17</v>
      </c>
      <c r="G984" t="s">
        <v>2115</v>
      </c>
      <c r="H984" t="s">
        <v>1969</v>
      </c>
    </row>
    <row r="985" spans="2:8">
      <c r="B985" t="str">
        <f>CONCATENATE(SISTEMAS!A985,CONTABILIDAD!A149)</f>
        <v>CONTABILIDAD</v>
      </c>
      <c r="C985" t="s">
        <v>2192</v>
      </c>
      <c r="D985" t="s">
        <v>2236</v>
      </c>
      <c r="E985" t="s">
        <v>2237</v>
      </c>
      <c r="F985" t="s">
        <v>17</v>
      </c>
      <c r="G985" t="s">
        <v>2112</v>
      </c>
      <c r="H985" t="s">
        <v>1969</v>
      </c>
    </row>
    <row r="986" spans="2:8">
      <c r="B986" t="str">
        <f>CONCATENATE(SISTEMAS!A986,CONTABILIDAD!A148)</f>
        <v>CONTABILIDAD</v>
      </c>
      <c r="C986" t="s">
        <v>2192</v>
      </c>
      <c r="D986" t="s">
        <v>2234</v>
      </c>
      <c r="E986" t="s">
        <v>2235</v>
      </c>
      <c r="F986" t="s">
        <v>17</v>
      </c>
      <c r="G986" t="s">
        <v>2109</v>
      </c>
      <c r="H986" t="s">
        <v>1969</v>
      </c>
    </row>
    <row r="987" spans="2:8">
      <c r="B987" t="str">
        <f>CONCATENATE(SISTEMAS!A987,CONTABILIDAD!A147)</f>
        <v>CONTABILIDAD</v>
      </c>
      <c r="C987" t="s">
        <v>2192</v>
      </c>
      <c r="D987" t="s">
        <v>2232</v>
      </c>
      <c r="E987" t="s">
        <v>2233</v>
      </c>
      <c r="F987" t="s">
        <v>17</v>
      </c>
      <c r="G987" t="s">
        <v>2106</v>
      </c>
      <c r="H987" t="s">
        <v>1969</v>
      </c>
    </row>
    <row r="988" spans="2:8">
      <c r="B988" t="str">
        <f>CONCATENATE(SISTEMAS!A988,CONTABILIDAD!A146)</f>
        <v>CONTABILIDAD</v>
      </c>
      <c r="C988" t="s">
        <v>2192</v>
      </c>
      <c r="D988" t="s">
        <v>2229</v>
      </c>
      <c r="E988" t="s">
        <v>2230</v>
      </c>
      <c r="F988" t="s">
        <v>17</v>
      </c>
      <c r="G988" t="s">
        <v>2231</v>
      </c>
      <c r="H988" t="s">
        <v>1969</v>
      </c>
    </row>
    <row r="989" spans="2:8">
      <c r="B989" t="str">
        <f>CONCATENATE(SISTEMAS!A989,CONTABILIDAD!A145)</f>
        <v>CONTABILIDAD</v>
      </c>
      <c r="C989" t="s">
        <v>2192</v>
      </c>
      <c r="D989" t="s">
        <v>2226</v>
      </c>
      <c r="E989" t="s">
        <v>2227</v>
      </c>
      <c r="F989" t="s">
        <v>17</v>
      </c>
      <c r="G989" t="s">
        <v>2228</v>
      </c>
      <c r="H989" t="s">
        <v>1969</v>
      </c>
    </row>
    <row r="990" spans="2:8">
      <c r="B990" t="str">
        <f>CONCATENATE(SISTEMAS!A990,CONTABILIDAD!A144)</f>
        <v>CONTABILIDAD</v>
      </c>
      <c r="C990" t="s">
        <v>2192</v>
      </c>
      <c r="D990" t="s">
        <v>2223</v>
      </c>
      <c r="E990" t="s">
        <v>2224</v>
      </c>
      <c r="F990" t="s">
        <v>17</v>
      </c>
      <c r="G990" t="s">
        <v>2225</v>
      </c>
      <c r="H990" t="s">
        <v>1969</v>
      </c>
    </row>
    <row r="991" spans="2:8">
      <c r="B991" t="str">
        <f>CONCATENATE(SISTEMAS!A991,CONTABILIDAD!A143)</f>
        <v>CONTABILIDAD</v>
      </c>
      <c r="C991" t="s">
        <v>2192</v>
      </c>
      <c r="D991" t="s">
        <v>2220</v>
      </c>
      <c r="E991" t="s">
        <v>2221</v>
      </c>
      <c r="F991" t="s">
        <v>17</v>
      </c>
      <c r="G991" t="s">
        <v>2222</v>
      </c>
      <c r="H991" t="s">
        <v>1969</v>
      </c>
    </row>
    <row r="992" spans="2:8">
      <c r="B992" t="str">
        <f>CONCATENATE(SISTEMAS!A992,CONTABILIDAD!A142)</f>
        <v>CONTABILIDAD</v>
      </c>
      <c r="C992" t="s">
        <v>2192</v>
      </c>
      <c r="D992" t="s">
        <v>2217</v>
      </c>
      <c r="E992" t="s">
        <v>2218</v>
      </c>
      <c r="F992" t="s">
        <v>17</v>
      </c>
      <c r="G992" t="s">
        <v>2219</v>
      </c>
      <c r="H992" t="s">
        <v>1969</v>
      </c>
    </row>
    <row r="993" spans="2:8">
      <c r="B993" t="str">
        <f>CONCATENATE(SISTEMAS!A993,CONTABILIDAD!A141)</f>
        <v>CONTABILIDAD</v>
      </c>
      <c r="C993" t="s">
        <v>2192</v>
      </c>
      <c r="D993" t="s">
        <v>2214</v>
      </c>
      <c r="E993" t="s">
        <v>2215</v>
      </c>
      <c r="F993" t="s">
        <v>17</v>
      </c>
      <c r="G993" t="s">
        <v>2216</v>
      </c>
      <c r="H993" t="s">
        <v>1969</v>
      </c>
    </row>
    <row r="994" spans="2:8">
      <c r="B994" t="str">
        <f>CONCATENATE(SISTEMAS!A994,CONTABILIDAD!A140)</f>
        <v>CONTABILIDAD</v>
      </c>
      <c r="C994" t="s">
        <v>2192</v>
      </c>
      <c r="D994" t="s">
        <v>2211</v>
      </c>
      <c r="E994" t="s">
        <v>2212</v>
      </c>
      <c r="F994" t="s">
        <v>17</v>
      </c>
      <c r="G994" t="s">
        <v>2213</v>
      </c>
      <c r="H994" t="s">
        <v>1969</v>
      </c>
    </row>
    <row r="995" spans="2:8">
      <c r="B995" t="str">
        <f>CONCATENATE(SISTEMAS!A995,CONTABILIDAD!A139)</f>
        <v>CONTABILIDAD</v>
      </c>
      <c r="C995" t="s">
        <v>2192</v>
      </c>
      <c r="D995" t="s">
        <v>2208</v>
      </c>
      <c r="E995" t="s">
        <v>2209</v>
      </c>
      <c r="F995" t="s">
        <v>17</v>
      </c>
      <c r="G995" t="s">
        <v>2210</v>
      </c>
      <c r="H995" t="s">
        <v>1969</v>
      </c>
    </row>
    <row r="996" spans="2:8">
      <c r="B996" t="str">
        <f>CONCATENATE(SISTEMAS!A996,CONTABILIDAD!A138)</f>
        <v>CONTABILIDAD</v>
      </c>
      <c r="C996" t="s">
        <v>2192</v>
      </c>
      <c r="D996" t="s">
        <v>2205</v>
      </c>
      <c r="E996" t="s">
        <v>2206</v>
      </c>
      <c r="F996" t="s">
        <v>17</v>
      </c>
      <c r="G996" t="s">
        <v>2207</v>
      </c>
      <c r="H996" t="s">
        <v>1969</v>
      </c>
    </row>
    <row r="997" spans="2:8">
      <c r="B997" t="str">
        <f>CONCATENATE(SISTEMAS!A997,CONTABILIDAD!A137)</f>
        <v>CONTABILIDAD</v>
      </c>
      <c r="C997" t="s">
        <v>2192</v>
      </c>
      <c r="D997" t="s">
        <v>2202</v>
      </c>
      <c r="E997" t="s">
        <v>2203</v>
      </c>
      <c r="F997" t="s">
        <v>17</v>
      </c>
      <c r="G997" t="s">
        <v>2204</v>
      </c>
      <c r="H997" t="s">
        <v>1969</v>
      </c>
    </row>
    <row r="998" spans="2:9">
      <c r="B998" t="str">
        <f>CONCATENATE(SISTEMAS!A998,CONTABILIDAD!A136)</f>
        <v>CONTABILIDAD</v>
      </c>
      <c r="C998" t="s">
        <v>2192</v>
      </c>
      <c r="D998" t="s">
        <v>2199</v>
      </c>
      <c r="E998" t="s">
        <v>2200</v>
      </c>
      <c r="F998" t="s">
        <v>17</v>
      </c>
      <c r="G998" t="s">
        <v>2201</v>
      </c>
      <c r="H998" t="s">
        <v>1969</v>
      </c>
      <c r="I998" t="s">
        <v>72</v>
      </c>
    </row>
    <row r="999" spans="2:9">
      <c r="B999" t="str">
        <f>CONCATENATE(SISTEMAS!A999)</f>
        <v/>
      </c>
      <c r="C999" t="s">
        <v>4531</v>
      </c>
      <c r="D999" t="s">
        <v>4532</v>
      </c>
      <c r="E999" t="s">
        <v>4533</v>
      </c>
      <c r="F999" t="s">
        <v>17</v>
      </c>
      <c r="G999" t="s">
        <v>334</v>
      </c>
      <c r="H999" t="s">
        <v>2882</v>
      </c>
      <c r="I999" t="s">
        <v>72</v>
      </c>
    </row>
    <row r="1000" spans="2:9">
      <c r="B1000" t="str">
        <f>CONCATENATE(SISTEMAS!A1000)</f>
        <v/>
      </c>
      <c r="C1000" t="s">
        <v>4531</v>
      </c>
      <c r="D1000" t="s">
        <v>4534</v>
      </c>
      <c r="E1000" t="s">
        <v>4535</v>
      </c>
      <c r="F1000" t="s">
        <v>17</v>
      </c>
      <c r="G1000" t="s">
        <v>338</v>
      </c>
      <c r="H1000" t="s">
        <v>2882</v>
      </c>
      <c r="I1000" t="s">
        <v>72</v>
      </c>
    </row>
    <row r="1001" spans="2:9">
      <c r="B1001" t="str">
        <f>CONCATENATE(SISTEMAS!A1001)</f>
        <v/>
      </c>
      <c r="C1001" t="s">
        <v>4531</v>
      </c>
      <c r="D1001" t="s">
        <v>4536</v>
      </c>
      <c r="E1001" t="s">
        <v>4537</v>
      </c>
      <c r="F1001" t="s">
        <v>17</v>
      </c>
      <c r="G1001" t="s">
        <v>4538</v>
      </c>
      <c r="H1001" t="s">
        <v>2882</v>
      </c>
      <c r="I1001" t="s">
        <v>72</v>
      </c>
    </row>
    <row r="1002" spans="2:9">
      <c r="B1002" t="str">
        <f>CONCATENATE(SISTEMAS!A1002)</f>
        <v/>
      </c>
      <c r="C1002" t="s">
        <v>4531</v>
      </c>
      <c r="D1002" t="s">
        <v>4539</v>
      </c>
      <c r="E1002" t="s">
        <v>4540</v>
      </c>
      <c r="F1002" t="s">
        <v>17</v>
      </c>
      <c r="G1002" t="s">
        <v>4541</v>
      </c>
      <c r="H1002" t="s">
        <v>2882</v>
      </c>
      <c r="I1002" t="s">
        <v>72</v>
      </c>
    </row>
    <row r="1003" spans="2:9">
      <c r="B1003" t="str">
        <f>CONCATENATE(SISTEMAS!A1003)</f>
        <v/>
      </c>
      <c r="C1003" t="s">
        <v>4531</v>
      </c>
      <c r="D1003" t="s">
        <v>4542</v>
      </c>
      <c r="E1003" t="s">
        <v>4543</v>
      </c>
      <c r="F1003" t="s">
        <v>17</v>
      </c>
      <c r="G1003" t="s">
        <v>341</v>
      </c>
      <c r="H1003" t="s">
        <v>2882</v>
      </c>
      <c r="I1003" t="s">
        <v>72</v>
      </c>
    </row>
    <row r="1004" spans="2:9">
      <c r="B1004" t="str">
        <f>CONCATENATE(SISTEMAS!A1004)</f>
        <v/>
      </c>
      <c r="C1004" t="s">
        <v>4531</v>
      </c>
      <c r="D1004" t="s">
        <v>4544</v>
      </c>
      <c r="E1004" t="s">
        <v>4545</v>
      </c>
      <c r="F1004" t="s">
        <v>17</v>
      </c>
      <c r="G1004" t="s">
        <v>4546</v>
      </c>
      <c r="H1004" t="s">
        <v>2882</v>
      </c>
      <c r="I1004" t="s">
        <v>72</v>
      </c>
    </row>
    <row r="1005" spans="2:9">
      <c r="B1005" t="str">
        <f>CONCATENATE(SISTEMAS!A1005)</f>
        <v/>
      </c>
      <c r="C1005" t="s">
        <v>4531</v>
      </c>
      <c r="D1005" t="s">
        <v>4547</v>
      </c>
      <c r="E1005" t="s">
        <v>4548</v>
      </c>
      <c r="F1005" t="s">
        <v>17</v>
      </c>
      <c r="G1005" t="s">
        <v>4549</v>
      </c>
      <c r="H1005" t="s">
        <v>2882</v>
      </c>
      <c r="I1005" t="s">
        <v>72</v>
      </c>
    </row>
    <row r="1006" spans="2:9">
      <c r="B1006" t="str">
        <f>CONCATENATE(SISTEMAS!A1006)</f>
        <v/>
      </c>
      <c r="C1006" t="s">
        <v>4531</v>
      </c>
      <c r="D1006" t="s">
        <v>4550</v>
      </c>
      <c r="E1006" t="s">
        <v>4551</v>
      </c>
      <c r="F1006" t="s">
        <v>17</v>
      </c>
      <c r="G1006" t="s">
        <v>344</v>
      </c>
      <c r="H1006" t="s">
        <v>2882</v>
      </c>
      <c r="I1006" t="s">
        <v>72</v>
      </c>
    </row>
    <row r="1007" spans="2:9">
      <c r="B1007" t="str">
        <f>CONCATENATE(SISTEMAS!A1007)</f>
        <v/>
      </c>
      <c r="C1007" t="s">
        <v>4531</v>
      </c>
      <c r="D1007" t="s">
        <v>4552</v>
      </c>
      <c r="E1007" t="s">
        <v>4553</v>
      </c>
      <c r="F1007" t="s">
        <v>17</v>
      </c>
      <c r="G1007" t="s">
        <v>4554</v>
      </c>
      <c r="H1007" t="s">
        <v>2882</v>
      </c>
      <c r="I1007" t="s">
        <v>72</v>
      </c>
    </row>
    <row r="1008" spans="2:9">
      <c r="B1008" t="str">
        <f>CONCATENATE(SISTEMAS!A1008)</f>
        <v/>
      </c>
      <c r="C1008" t="s">
        <v>4531</v>
      </c>
      <c r="D1008" t="s">
        <v>4555</v>
      </c>
      <c r="E1008" t="s">
        <v>4556</v>
      </c>
      <c r="F1008" t="s">
        <v>17</v>
      </c>
      <c r="G1008" t="s">
        <v>4557</v>
      </c>
      <c r="H1008" t="s">
        <v>2882</v>
      </c>
      <c r="I1008" t="s">
        <v>72</v>
      </c>
    </row>
    <row r="1009" spans="2:9">
      <c r="B1009" t="str">
        <f>CONCATENATE(SISTEMAS!A1009)</f>
        <v/>
      </c>
      <c r="C1009" t="s">
        <v>4531</v>
      </c>
      <c r="D1009" t="s">
        <v>4558</v>
      </c>
      <c r="E1009" t="s">
        <v>4559</v>
      </c>
      <c r="F1009" t="s">
        <v>17</v>
      </c>
      <c r="G1009" t="s">
        <v>4560</v>
      </c>
      <c r="H1009" t="s">
        <v>2882</v>
      </c>
      <c r="I1009" t="s">
        <v>72</v>
      </c>
    </row>
    <row r="1010" spans="2:9">
      <c r="B1010" t="str">
        <f>CONCATENATE(SISTEMAS!A1010)</f>
        <v/>
      </c>
      <c r="C1010" t="s">
        <v>4531</v>
      </c>
      <c r="D1010" t="s">
        <v>4561</v>
      </c>
      <c r="E1010" t="s">
        <v>4562</v>
      </c>
      <c r="F1010" t="s">
        <v>17</v>
      </c>
      <c r="G1010" t="s">
        <v>4563</v>
      </c>
      <c r="H1010" t="s">
        <v>2882</v>
      </c>
      <c r="I1010" t="s">
        <v>72</v>
      </c>
    </row>
    <row r="1011" spans="2:9">
      <c r="B1011" t="str">
        <f>CONCATENATE(SISTEMAS!A1011)</f>
        <v/>
      </c>
      <c r="C1011" t="s">
        <v>4531</v>
      </c>
      <c r="D1011" t="s">
        <v>4564</v>
      </c>
      <c r="E1011" t="s">
        <v>4565</v>
      </c>
      <c r="F1011" t="s">
        <v>17</v>
      </c>
      <c r="G1011" t="s">
        <v>1807</v>
      </c>
      <c r="H1011" t="s">
        <v>2882</v>
      </c>
      <c r="I1011" t="s">
        <v>72</v>
      </c>
    </row>
    <row r="1012" spans="2:8">
      <c r="B1012" t="str">
        <f>CONCATENATE(SISTEMAS!A1012,CONTABILIDAD!A135)</f>
        <v>CONTABILIDAD</v>
      </c>
      <c r="C1012" t="s">
        <v>2192</v>
      </c>
      <c r="D1012" t="s">
        <v>2196</v>
      </c>
      <c r="E1012" t="s">
        <v>2197</v>
      </c>
      <c r="F1012" t="s">
        <v>17</v>
      </c>
      <c r="G1012" t="s">
        <v>2198</v>
      </c>
      <c r="H1012" t="s">
        <v>1969</v>
      </c>
    </row>
    <row r="1013" spans="2:8">
      <c r="B1013" t="str">
        <f>CONCATENATE(SISTEMAS!A1013,CONTABILIDAD!A134)</f>
        <v>CONTABILIDAD</v>
      </c>
      <c r="C1013" t="s">
        <v>2192</v>
      </c>
      <c r="D1013" t="s">
        <v>2193</v>
      </c>
      <c r="E1013" t="s">
        <v>2194</v>
      </c>
      <c r="F1013" t="s">
        <v>17</v>
      </c>
      <c r="G1013" t="s">
        <v>2195</v>
      </c>
      <c r="H1013" t="s">
        <v>1969</v>
      </c>
    </row>
    <row r="1014" spans="2:8">
      <c r="B1014" t="str">
        <f>CONCATENATE(SISTEMAS!A1014,CREDITO!A8,CONTABILIDAD!A133)</f>
        <v>CONTABILIDAD</v>
      </c>
      <c r="C1014" t="s">
        <v>993</v>
      </c>
      <c r="D1014" t="s">
        <v>994</v>
      </c>
      <c r="E1014" t="s">
        <v>995</v>
      </c>
      <c r="F1014" t="s">
        <v>17</v>
      </c>
      <c r="G1014" t="s">
        <v>996</v>
      </c>
      <c r="H1014" t="s">
        <v>997</v>
      </c>
    </row>
    <row r="1015" spans="2:8">
      <c r="B1015" t="str">
        <f>CONCATENATE(SISTEMAS!A1015,CREDITO!A9,CONTABILIDAD!A132)</f>
        <v>CONTABILIDAD</v>
      </c>
      <c r="C1015" t="s">
        <v>993</v>
      </c>
      <c r="D1015" t="s">
        <v>998</v>
      </c>
      <c r="E1015" t="s">
        <v>999</v>
      </c>
      <c r="F1015" t="s">
        <v>17</v>
      </c>
      <c r="G1015" t="s">
        <v>1000</v>
      </c>
      <c r="H1015" t="s">
        <v>997</v>
      </c>
    </row>
    <row r="1016" spans="2:8">
      <c r="B1016" t="str">
        <f>CONCATENATE(SISTEMAS!A1016,ALMACEN!A8,CREDITO!A23,CONTABILIDAD!A175,AUDITORIA!A14)</f>
        <v>CONTABILIDAD</v>
      </c>
      <c r="C1016" t="s">
        <v>49</v>
      </c>
      <c r="D1016" t="s">
        <v>50</v>
      </c>
      <c r="E1016" t="s">
        <v>51</v>
      </c>
      <c r="F1016" t="s">
        <v>17</v>
      </c>
      <c r="G1016" t="s">
        <v>52</v>
      </c>
      <c r="H1016" t="s">
        <v>53</v>
      </c>
    </row>
    <row r="1017" spans="2:8">
      <c r="B1017" t="str">
        <f>CONCATENATE(SISTEMAS!A1017,CREDITO!A24,CONTABILIDAD!A174)</f>
        <v>CONTABILIDAD</v>
      </c>
      <c r="C1017" t="s">
        <v>993</v>
      </c>
      <c r="D1017" t="s">
        <v>1004</v>
      </c>
      <c r="E1017" t="s">
        <v>1005</v>
      </c>
      <c r="F1017" t="s">
        <v>17</v>
      </c>
      <c r="G1017" t="s">
        <v>1006</v>
      </c>
      <c r="H1017" t="s">
        <v>997</v>
      </c>
    </row>
    <row r="1018" spans="2:8">
      <c r="B1018" t="str">
        <f>CONCATENATE(SISTEMAS!A1018,CREDITO!A25,CONTABILIDAD!A173)</f>
        <v>CONTABILIDAD</v>
      </c>
      <c r="C1018" t="s">
        <v>993</v>
      </c>
      <c r="D1018" t="s">
        <v>1007</v>
      </c>
      <c r="E1018" t="s">
        <v>1008</v>
      </c>
      <c r="F1018" t="s">
        <v>17</v>
      </c>
      <c r="G1018" t="s">
        <v>1009</v>
      </c>
      <c r="H1018" t="s">
        <v>997</v>
      </c>
    </row>
    <row r="1019" spans="2:8">
      <c r="B1019" t="str">
        <f>CONCATENATE(SISTEMAS!A1019,CREDITO!A26,CONTABILIDAD!A172)</f>
        <v>CONTABILIDAD</v>
      </c>
      <c r="C1019" t="s">
        <v>993</v>
      </c>
      <c r="D1019" t="s">
        <v>1010</v>
      </c>
      <c r="E1019" t="s">
        <v>1011</v>
      </c>
      <c r="F1019" t="s">
        <v>17</v>
      </c>
      <c r="G1019" t="s">
        <v>1012</v>
      </c>
      <c r="H1019" t="s">
        <v>997</v>
      </c>
    </row>
    <row r="1020" spans="2:8">
      <c r="B1020" t="str">
        <f>CONCATENATE(SISTEMAS!A1020,CREDITO!A27,CONTABILIDAD!A171)</f>
        <v>CONTABILIDAD</v>
      </c>
      <c r="C1020" t="s">
        <v>993</v>
      </c>
      <c r="D1020" t="s">
        <v>1013</v>
      </c>
      <c r="E1020" t="s">
        <v>1014</v>
      </c>
      <c r="F1020" t="s">
        <v>17</v>
      </c>
      <c r="G1020" t="s">
        <v>1015</v>
      </c>
      <c r="H1020" t="s">
        <v>997</v>
      </c>
    </row>
    <row r="1021" spans="2:8">
      <c r="B1021" t="str">
        <f>CONCATENATE(SISTEMAS!A1021,CREDITO!A28,CONTABILIDAD!A170)</f>
        <v>CONTABILIDAD</v>
      </c>
      <c r="C1021" t="s">
        <v>993</v>
      </c>
      <c r="D1021" t="s">
        <v>1016</v>
      </c>
      <c r="E1021" t="s">
        <v>1017</v>
      </c>
      <c r="F1021" t="s">
        <v>17</v>
      </c>
      <c r="G1021" t="s">
        <v>1018</v>
      </c>
      <c r="H1021" t="s">
        <v>997</v>
      </c>
    </row>
    <row r="1022" spans="2:8">
      <c r="B1022" t="str">
        <f>CONCATENATE(SISTEMAS!A1022,CREDITO!A29,CONTABILIDAD!A169)</f>
        <v>CONTABILIDAD</v>
      </c>
      <c r="C1022" t="s">
        <v>993</v>
      </c>
      <c r="D1022" t="s">
        <v>1019</v>
      </c>
      <c r="E1022" t="s">
        <v>1020</v>
      </c>
      <c r="F1022" t="s">
        <v>17</v>
      </c>
      <c r="G1022" t="s">
        <v>1021</v>
      </c>
      <c r="H1022" t="s">
        <v>997</v>
      </c>
    </row>
    <row r="1023" spans="2:8">
      <c r="B1023" t="str">
        <f>CONCATENATE(SISTEMAS!A1023,CREDITO!A30,CONTABILIDAD!A168)</f>
        <v>CONTABILIDAD</v>
      </c>
      <c r="C1023" t="s">
        <v>993</v>
      </c>
      <c r="D1023" t="s">
        <v>1023</v>
      </c>
      <c r="E1023" t="s">
        <v>1024</v>
      </c>
      <c r="F1023" t="s">
        <v>17</v>
      </c>
      <c r="G1023" t="s">
        <v>1025</v>
      </c>
      <c r="H1023" t="s">
        <v>997</v>
      </c>
    </row>
    <row r="1024" spans="2:8">
      <c r="B1024" t="str">
        <f>CONCATENATE(SISTEMAS!A1024,CREDITO!A31,CONTABILIDAD!A167)</f>
        <v>CONTABILIDAD</v>
      </c>
      <c r="C1024" t="s">
        <v>993</v>
      </c>
      <c r="D1024" t="s">
        <v>1026</v>
      </c>
      <c r="E1024" t="s">
        <v>1027</v>
      </c>
      <c r="F1024" t="s">
        <v>17</v>
      </c>
      <c r="G1024" t="s">
        <v>1028</v>
      </c>
      <c r="H1024" t="s">
        <v>997</v>
      </c>
    </row>
    <row r="1025" spans="2:8">
      <c r="B1025" t="str">
        <f>CONCATENATE(SISTEMAS!A1025,CREDITO!A32,CONTABILIDAD!A166)</f>
        <v>CONTABILIDAD</v>
      </c>
      <c r="C1025" t="s">
        <v>993</v>
      </c>
      <c r="D1025" t="s">
        <v>1029</v>
      </c>
      <c r="E1025" t="s">
        <v>1030</v>
      </c>
      <c r="F1025" t="s">
        <v>17</v>
      </c>
      <c r="G1025" t="s">
        <v>1031</v>
      </c>
      <c r="H1025" t="s">
        <v>997</v>
      </c>
    </row>
    <row r="1026" spans="2:8">
      <c r="B1026" t="str">
        <f>CONCATENATE(SISTEMAS!A1026,CREDITO!A33,CONTABILIDAD!A165)</f>
        <v>CONTABILIDAD</v>
      </c>
      <c r="C1026" t="s">
        <v>993</v>
      </c>
      <c r="D1026" t="s">
        <v>1032</v>
      </c>
      <c r="E1026" t="s">
        <v>1033</v>
      </c>
      <c r="F1026" t="s">
        <v>17</v>
      </c>
      <c r="G1026" t="s">
        <v>1034</v>
      </c>
      <c r="H1026" t="s">
        <v>997</v>
      </c>
    </row>
    <row r="1027" spans="2:8">
      <c r="B1027" t="str">
        <f>CONCATENATE(SISTEMAS!A1027,CREDITO!A34,CONTABILIDAD!A164)</f>
        <v>CONTABILIDAD</v>
      </c>
      <c r="C1027" t="s">
        <v>993</v>
      </c>
      <c r="D1027" t="s">
        <v>1035</v>
      </c>
      <c r="E1027" t="s">
        <v>1036</v>
      </c>
      <c r="F1027" t="s">
        <v>17</v>
      </c>
      <c r="G1027" t="s">
        <v>1037</v>
      </c>
      <c r="H1027" t="s">
        <v>997</v>
      </c>
    </row>
    <row r="1028" spans="2:8">
      <c r="B1028" t="str">
        <f>CONCATENATE(SISTEMAS!A1028,CREDITO!A35,CONTABILIDAD!A163)</f>
        <v>CONTABILIDAD</v>
      </c>
      <c r="C1028" t="s">
        <v>993</v>
      </c>
      <c r="D1028" t="s">
        <v>1038</v>
      </c>
      <c r="E1028" t="s">
        <v>1039</v>
      </c>
      <c r="F1028" t="s">
        <v>17</v>
      </c>
      <c r="G1028" t="s">
        <v>1040</v>
      </c>
      <c r="H1028" t="s">
        <v>997</v>
      </c>
    </row>
    <row r="1029" spans="2:8">
      <c r="B1029" t="str">
        <f>CONCATENATE(SISTEMAS!A1029,CREDITO!A36,CONTABILIDAD!A162)</f>
        <v>CONTABILIDAD</v>
      </c>
      <c r="C1029" t="s">
        <v>993</v>
      </c>
      <c r="D1029" t="s">
        <v>1041</v>
      </c>
      <c r="E1029" t="s">
        <v>1042</v>
      </c>
      <c r="F1029" t="s">
        <v>1043</v>
      </c>
      <c r="G1029" t="s">
        <v>1044</v>
      </c>
      <c r="H1029" t="s">
        <v>997</v>
      </c>
    </row>
    <row r="1030" spans="2:8">
      <c r="B1030" t="str">
        <f>CONCATENATE(SISTEMAS!A1030,CREDITO!A37,CONTABILIDAD!A161)</f>
        <v>CONTABILIDAD</v>
      </c>
      <c r="C1030" t="s">
        <v>993</v>
      </c>
      <c r="D1030" t="s">
        <v>1045</v>
      </c>
      <c r="E1030" t="s">
        <v>1046</v>
      </c>
      <c r="F1030" t="s">
        <v>17</v>
      </c>
      <c r="G1030" t="s">
        <v>1047</v>
      </c>
      <c r="H1030" t="s">
        <v>997</v>
      </c>
    </row>
    <row r="1031" spans="2:8">
      <c r="B1031" t="str">
        <f>CONCATENATE(SISTEMAS!A1031,ALMACEN!A9,CREDITO!A22,CONTABILIDAD!A176,AUDITORIA!A13)</f>
        <v>CONTABILIDAD</v>
      </c>
      <c r="C1031" t="s">
        <v>49</v>
      </c>
      <c r="D1031" t="s">
        <v>57</v>
      </c>
      <c r="E1031" t="s">
        <v>58</v>
      </c>
      <c r="F1031" t="s">
        <v>17</v>
      </c>
      <c r="G1031" t="s">
        <v>59</v>
      </c>
      <c r="H1031" t="s">
        <v>53</v>
      </c>
    </row>
    <row r="1032" spans="2:8">
      <c r="B1032" t="str">
        <f>CONCATENATE(SISTEMAS!A1032,ALMACEN!A10,CREDITO!A21,CONTABILIDAD!A177,AUDITORIA!A12)</f>
        <v>CONTABILIDAD</v>
      </c>
      <c r="C1032" t="s">
        <v>49</v>
      </c>
      <c r="D1032" t="s">
        <v>60</v>
      </c>
      <c r="E1032" t="s">
        <v>61</v>
      </c>
      <c r="F1032" t="s">
        <v>17</v>
      </c>
      <c r="G1032" t="s">
        <v>62</v>
      </c>
      <c r="H1032" t="s">
        <v>53</v>
      </c>
    </row>
    <row r="1033" spans="2:8">
      <c r="B1033" t="str">
        <f>CONCATENATE(SISTEMAS!A1033,ALMACEN!A11,CREDITO!A20,CONTABILIDAD!A178,AUDITORIA!A11)</f>
        <v>CONTABILIDAD</v>
      </c>
      <c r="C1033" t="s">
        <v>49</v>
      </c>
      <c r="D1033" t="s">
        <v>63</v>
      </c>
      <c r="E1033" t="s">
        <v>64</v>
      </c>
      <c r="F1033" t="s">
        <v>17</v>
      </c>
      <c r="G1033" t="s">
        <v>65</v>
      </c>
      <c r="H1033" t="s">
        <v>53</v>
      </c>
    </row>
    <row r="1034" spans="2:8">
      <c r="B1034" t="str">
        <f>CONCATENATE(SISTEMAS!A1034,ALMACEN!A12,CREDITO!A19,CONTABILIDAD!A179,AUDITORIA!A10)</f>
        <v>CONTABILIDAD</v>
      </c>
      <c r="C1034" t="s">
        <v>49</v>
      </c>
      <c r="D1034" t="s">
        <v>66</v>
      </c>
      <c r="E1034" t="s">
        <v>67</v>
      </c>
      <c r="F1034" t="s">
        <v>17</v>
      </c>
      <c r="G1034" t="s">
        <v>68</v>
      </c>
      <c r="H1034" t="s">
        <v>53</v>
      </c>
    </row>
    <row r="1035" spans="2:8">
      <c r="B1035" t="str">
        <f>CONCATENATE(SISTEMAS!A1035,ALMACEN!A13,CREDITO!A18,CONTABILIDAD!A180,AUDITORIA!A9)</f>
        <v>CREDITO</v>
      </c>
      <c r="C1035" t="s">
        <v>49</v>
      </c>
      <c r="D1035" t="s">
        <v>69</v>
      </c>
      <c r="E1035" t="s">
        <v>70</v>
      </c>
      <c r="F1035" t="s">
        <v>17</v>
      </c>
      <c r="G1035" t="s">
        <v>71</v>
      </c>
      <c r="H1035" t="s">
        <v>53</v>
      </c>
    </row>
    <row r="1036" spans="2:8">
      <c r="B1036" t="str">
        <f>CONCATENATE(SISTEMAS!A1036,ALMACEN!A14,CREDITO!A17,CONTABILIDAD!A181,AUDITORIA!A8)</f>
        <v>CREDITO</v>
      </c>
      <c r="C1036" t="s">
        <v>49</v>
      </c>
      <c r="D1036" t="s">
        <v>73</v>
      </c>
      <c r="E1036" t="s">
        <v>74</v>
      </c>
      <c r="F1036" t="s">
        <v>17</v>
      </c>
      <c r="G1036" t="s">
        <v>75</v>
      </c>
      <c r="H1036" t="s">
        <v>53</v>
      </c>
    </row>
    <row r="1037" spans="2:8">
      <c r="B1037" t="str">
        <f>CONCATENATE(SISTEMAS!A1037,ALMACEN!A15,CREDITO!A16,CONTABILIDAD!A182,AUDITORIA!A7)</f>
        <v>CREDITO</v>
      </c>
      <c r="C1037" t="s">
        <v>49</v>
      </c>
      <c r="D1037" t="s">
        <v>76</v>
      </c>
      <c r="E1037" t="s">
        <v>77</v>
      </c>
      <c r="F1037" t="s">
        <v>17</v>
      </c>
      <c r="G1037" t="s">
        <v>78</v>
      </c>
      <c r="H1037" t="s">
        <v>53</v>
      </c>
    </row>
    <row r="1038" spans="2:8">
      <c r="B1038" t="str">
        <f>CONCATENATE(SISTEMAS!A1038,ALMACEN!A16,CREDITO!A15,CONTABILIDAD!A183,AUDITORIA!A6)</f>
        <v>CREDITO</v>
      </c>
      <c r="C1038" t="s">
        <v>49</v>
      </c>
      <c r="D1038" t="s">
        <v>79</v>
      </c>
      <c r="E1038" t="s">
        <v>80</v>
      </c>
      <c r="F1038" t="s">
        <v>17</v>
      </c>
      <c r="G1038" t="s">
        <v>81</v>
      </c>
      <c r="H1038" t="s">
        <v>53</v>
      </c>
    </row>
    <row r="1039" spans="2:8">
      <c r="B1039" t="str">
        <f>CONCATENATE(SISTEMAS!A1039,ALMACEN!A17,CREDITO!A13,CONTABILIDAD!A191,AUDITORIA!A5)</f>
        <v>COBRANZA</v>
      </c>
      <c r="C1039" t="s">
        <v>49</v>
      </c>
      <c r="D1039" t="s">
        <v>83</v>
      </c>
      <c r="E1039" t="s">
        <v>84</v>
      </c>
      <c r="F1039" t="s">
        <v>85</v>
      </c>
      <c r="G1039" t="s">
        <v>86</v>
      </c>
      <c r="H1039" t="s">
        <v>53</v>
      </c>
    </row>
    <row r="1040" spans="2:8">
      <c r="B1040" t="str">
        <f>CONCATENATE(SISTEMAS!A1040,ALMACEN!A18,CREDITO!A12,CONTABILIDAD!A192,AUDITORIA!A4)</f>
        <v>CREDITO</v>
      </c>
      <c r="C1040" t="s">
        <v>49</v>
      </c>
      <c r="D1040" t="s">
        <v>88</v>
      </c>
      <c r="E1040" t="s">
        <v>89</v>
      </c>
      <c r="F1040" t="s">
        <v>17</v>
      </c>
      <c r="G1040" t="s">
        <v>90</v>
      </c>
      <c r="H1040" t="s">
        <v>53</v>
      </c>
    </row>
    <row r="1041" spans="2:8">
      <c r="B1041" t="str">
        <f>CONCATENATE(SISTEMAS!A1041,ALMACEN!A19,CREDITO!A11,CONTABILIDAD!A193,AUDITORIA!A3)</f>
        <v>CREDITO</v>
      </c>
      <c r="C1041" t="s">
        <v>49</v>
      </c>
      <c r="D1041" t="s">
        <v>91</v>
      </c>
      <c r="E1041" t="s">
        <v>92</v>
      </c>
      <c r="F1041" t="s">
        <v>17</v>
      </c>
      <c r="G1041" t="s">
        <v>93</v>
      </c>
      <c r="H1041" t="s">
        <v>53</v>
      </c>
    </row>
    <row r="1042" spans="2:8">
      <c r="B1042" t="str">
        <f>CONCATENATE(SISTEMAS!A1042,ALMACEN!A20,CREDITO!A10,CONTABILIDAD!A194,AUDITORIA!A2)</f>
        <v>COBRANZA</v>
      </c>
      <c r="C1042" t="s">
        <v>49</v>
      </c>
      <c r="D1042" t="s">
        <v>94</v>
      </c>
      <c r="E1042" t="s">
        <v>95</v>
      </c>
      <c r="F1042" t="s">
        <v>17</v>
      </c>
      <c r="G1042" t="s">
        <v>96</v>
      </c>
      <c r="H1042" t="s">
        <v>53</v>
      </c>
    </row>
    <row r="1043" spans="2:9">
      <c r="B1043" t="str">
        <f>CONCATENATE(SISTEMAS!A1043,CONTABILIDAD!A190)</f>
        <v>CONTABILIDAD</v>
      </c>
      <c r="C1043" t="s">
        <v>2270</v>
      </c>
      <c r="D1043" t="s">
        <v>2286</v>
      </c>
      <c r="E1043" t="s">
        <v>2287</v>
      </c>
      <c r="F1043" t="s">
        <v>17</v>
      </c>
      <c r="G1043" t="s">
        <v>2288</v>
      </c>
      <c r="H1043" t="s">
        <v>1969</v>
      </c>
      <c r="I1043" t="s">
        <v>72</v>
      </c>
    </row>
    <row r="1044" spans="2:9">
      <c r="B1044" t="str">
        <f>CONCATENATE(SISTEMAS!A1044)</f>
        <v/>
      </c>
      <c r="C1044" t="s">
        <v>4566</v>
      </c>
      <c r="D1044" t="s">
        <v>4567</v>
      </c>
      <c r="E1044" t="s">
        <v>4568</v>
      </c>
      <c r="F1044" t="s">
        <v>85</v>
      </c>
      <c r="G1044" t="s">
        <v>323</v>
      </c>
      <c r="H1044" t="s">
        <v>2882</v>
      </c>
      <c r="I1044" t="s">
        <v>72</v>
      </c>
    </row>
    <row r="1045" spans="2:9">
      <c r="B1045" t="str">
        <f>CONCATENATE(SISTEMAS!A1045)</f>
        <v/>
      </c>
      <c r="C1045" t="s">
        <v>4566</v>
      </c>
      <c r="D1045" t="s">
        <v>4569</v>
      </c>
      <c r="E1045" t="s">
        <v>4570</v>
      </c>
      <c r="F1045" t="s">
        <v>17</v>
      </c>
      <c r="G1045" t="s">
        <v>327</v>
      </c>
      <c r="H1045" t="s">
        <v>2882</v>
      </c>
      <c r="I1045" t="s">
        <v>72</v>
      </c>
    </row>
    <row r="1046" spans="2:9">
      <c r="B1046" t="str">
        <f>CONCATENATE(SISTEMAS!A1046)</f>
        <v/>
      </c>
      <c r="C1046" t="s">
        <v>4566</v>
      </c>
      <c r="D1046" t="s">
        <v>4571</v>
      </c>
      <c r="E1046" t="s">
        <v>4572</v>
      </c>
      <c r="F1046" t="s">
        <v>17</v>
      </c>
      <c r="G1046" t="s">
        <v>330</v>
      </c>
      <c r="H1046" t="s">
        <v>2882</v>
      </c>
      <c r="I1046" t="s">
        <v>72</v>
      </c>
    </row>
    <row r="1047" spans="2:8">
      <c r="B1047" t="str">
        <f>CONCATENATE(SISTEMAS!A1047,CONTABILIDAD!A195)</f>
        <v>CONTABILIDAD</v>
      </c>
      <c r="C1047" t="s">
        <v>2289</v>
      </c>
      <c r="D1047" t="s">
        <v>2290</v>
      </c>
      <c r="E1047" t="s">
        <v>2291</v>
      </c>
      <c r="F1047" t="s">
        <v>17</v>
      </c>
      <c r="G1047" t="s">
        <v>2292</v>
      </c>
      <c r="H1047" t="s">
        <v>1969</v>
      </c>
    </row>
    <row r="1048" spans="2:8">
      <c r="B1048" t="str">
        <f>CONCATENATE(SISTEMAS!A1048,CONTABILIDAD!A189)</f>
        <v>CONTABILIDAD</v>
      </c>
      <c r="C1048" t="s">
        <v>2270</v>
      </c>
      <c r="D1048" t="s">
        <v>2283</v>
      </c>
      <c r="E1048" t="s">
        <v>2284</v>
      </c>
      <c r="F1048" t="s">
        <v>17</v>
      </c>
      <c r="G1048" t="s">
        <v>2285</v>
      </c>
      <c r="H1048" t="s">
        <v>1969</v>
      </c>
    </row>
    <row r="1049" spans="2:8">
      <c r="B1049" t="str">
        <f>CONCATENATE(SISTEMAS!A1049,CONTABILIDAD!A188)</f>
        <v>CONTABILIDAD</v>
      </c>
      <c r="C1049" t="s">
        <v>2270</v>
      </c>
      <c r="D1049" t="s">
        <v>2280</v>
      </c>
      <c r="E1049" t="s">
        <v>2281</v>
      </c>
      <c r="F1049" t="s">
        <v>17</v>
      </c>
      <c r="G1049" t="s">
        <v>2282</v>
      </c>
      <c r="H1049" t="s">
        <v>1969</v>
      </c>
    </row>
    <row r="1050" spans="2:8">
      <c r="B1050" t="str">
        <f>CONCATENATE(SISTEMAS!A1050,CONTABILIDAD!A187)</f>
        <v>CONTABILIDAD</v>
      </c>
      <c r="C1050" t="s">
        <v>2270</v>
      </c>
      <c r="D1050" t="s">
        <v>2277</v>
      </c>
      <c r="E1050" t="s">
        <v>2278</v>
      </c>
      <c r="F1050" t="s">
        <v>17</v>
      </c>
      <c r="G1050" t="s">
        <v>2279</v>
      </c>
      <c r="H1050" t="s">
        <v>1969</v>
      </c>
    </row>
    <row r="1051" spans="2:8">
      <c r="B1051" t="str">
        <f>CONCATENATE(SISTEMAS!A1051,CONTABILIDAD!A186)</f>
        <v>CONTABILIDAD</v>
      </c>
      <c r="C1051" t="s">
        <v>2270</v>
      </c>
      <c r="D1051" t="s">
        <v>2274</v>
      </c>
      <c r="E1051" t="s">
        <v>2275</v>
      </c>
      <c r="F1051" t="s">
        <v>17</v>
      </c>
      <c r="G1051" t="s">
        <v>2276</v>
      </c>
      <c r="H1051" t="s">
        <v>1969</v>
      </c>
    </row>
    <row r="1052" spans="2:8">
      <c r="B1052" t="str">
        <f>CONCATENATE(SISTEMAS!A1052,CONTABILIDAD!A185)</f>
        <v>CONTABILIDAD</v>
      </c>
      <c r="C1052" t="s">
        <v>2270</v>
      </c>
      <c r="D1052" t="s">
        <v>2271</v>
      </c>
      <c r="E1052" t="s">
        <v>2272</v>
      </c>
      <c r="F1052" t="s">
        <v>17</v>
      </c>
      <c r="G1052" t="s">
        <v>2273</v>
      </c>
      <c r="H1052" t="s">
        <v>1969</v>
      </c>
    </row>
    <row r="1053" spans="2:9">
      <c r="B1053" t="str">
        <f>CONCATENATE(SISTEMAS!A1053,CREDITO!A14,CONTABILIDAD!A184)</f>
        <v>CONTABILIDAD</v>
      </c>
      <c r="C1053" t="s">
        <v>993</v>
      </c>
      <c r="D1053" t="s">
        <v>1001</v>
      </c>
      <c r="E1053" t="s">
        <v>1002</v>
      </c>
      <c r="F1053" t="s">
        <v>17</v>
      </c>
      <c r="G1053" t="s">
        <v>1003</v>
      </c>
      <c r="H1053" t="s">
        <v>997</v>
      </c>
      <c r="I1053" t="s">
        <v>72</v>
      </c>
    </row>
    <row r="1054" spans="2:9">
      <c r="B1054" t="str">
        <f>CONCATENATE(SISTEMAS!A1054)</f>
        <v/>
      </c>
      <c r="C1054" t="s">
        <v>4573</v>
      </c>
      <c r="D1054" t="s">
        <v>4574</v>
      </c>
      <c r="E1054" t="s">
        <v>4575</v>
      </c>
      <c r="F1054" t="s">
        <v>17</v>
      </c>
      <c r="G1054" t="s">
        <v>4576</v>
      </c>
      <c r="H1054" t="s">
        <v>2882</v>
      </c>
      <c r="I1054" t="s">
        <v>72</v>
      </c>
    </row>
    <row r="1055" spans="2:9">
      <c r="B1055" t="str">
        <f>CONCATENATE(SISTEMAS!A1055)</f>
        <v/>
      </c>
      <c r="C1055" t="s">
        <v>4573</v>
      </c>
      <c r="D1055" t="s">
        <v>4577</v>
      </c>
      <c r="E1055" t="s">
        <v>4578</v>
      </c>
      <c r="F1055" t="s">
        <v>17</v>
      </c>
      <c r="G1055" t="s">
        <v>4579</v>
      </c>
      <c r="H1055" t="s">
        <v>2882</v>
      </c>
      <c r="I1055" t="s">
        <v>72</v>
      </c>
    </row>
    <row r="1056" spans="2:9">
      <c r="B1056" t="str">
        <f>CONCATENATE(SISTEMAS!A1056)</f>
        <v/>
      </c>
      <c r="C1056" t="s">
        <v>4573</v>
      </c>
      <c r="D1056" t="s">
        <v>4580</v>
      </c>
      <c r="E1056" t="s">
        <v>4581</v>
      </c>
      <c r="F1056" t="s">
        <v>85</v>
      </c>
      <c r="G1056" t="s">
        <v>4582</v>
      </c>
      <c r="H1056" t="s">
        <v>2882</v>
      </c>
      <c r="I1056" t="s">
        <v>72</v>
      </c>
    </row>
    <row r="1057" spans="2:9">
      <c r="B1057" t="str">
        <f>CONCATENATE(SISTEMAS!A1057)</f>
        <v/>
      </c>
      <c r="C1057" t="s">
        <v>4573</v>
      </c>
      <c r="D1057" t="s">
        <v>4583</v>
      </c>
      <c r="E1057" t="s">
        <v>4584</v>
      </c>
      <c r="F1057" t="s">
        <v>17</v>
      </c>
      <c r="G1057" t="s">
        <v>4585</v>
      </c>
      <c r="H1057" t="s">
        <v>2882</v>
      </c>
      <c r="I1057" t="s">
        <v>72</v>
      </c>
    </row>
    <row r="1058" spans="2:9">
      <c r="B1058" t="str">
        <f>CONCATENATE(SISTEMAS!A1058)</f>
        <v/>
      </c>
      <c r="C1058" t="s">
        <v>4573</v>
      </c>
      <c r="D1058" t="s">
        <v>4586</v>
      </c>
      <c r="E1058" t="s">
        <v>4587</v>
      </c>
      <c r="F1058" t="s">
        <v>17</v>
      </c>
      <c r="G1058" t="s">
        <v>4588</v>
      </c>
      <c r="H1058" t="s">
        <v>2882</v>
      </c>
      <c r="I1058" t="s">
        <v>72</v>
      </c>
    </row>
    <row r="1059" spans="2:9">
      <c r="B1059" t="str">
        <f>CONCATENATE(SISTEMAS!A1059)</f>
        <v/>
      </c>
      <c r="C1059" t="s">
        <v>4573</v>
      </c>
      <c r="D1059" t="s">
        <v>4589</v>
      </c>
      <c r="E1059" t="s">
        <v>4590</v>
      </c>
      <c r="F1059" t="s">
        <v>17</v>
      </c>
      <c r="G1059" t="s">
        <v>4591</v>
      </c>
      <c r="H1059" t="s">
        <v>2882</v>
      </c>
      <c r="I1059" t="s">
        <v>72</v>
      </c>
    </row>
    <row r="1060" spans="2:9">
      <c r="B1060" t="str">
        <f>CONCATENATE(SISTEMAS!A1060)</f>
        <v/>
      </c>
      <c r="C1060" t="s">
        <v>4573</v>
      </c>
      <c r="D1060" t="s">
        <v>4592</v>
      </c>
      <c r="E1060" t="s">
        <v>4593</v>
      </c>
      <c r="F1060" t="s">
        <v>17</v>
      </c>
      <c r="G1060" t="s">
        <v>4594</v>
      </c>
      <c r="H1060" t="s">
        <v>2882</v>
      </c>
      <c r="I1060" t="s">
        <v>72</v>
      </c>
    </row>
    <row r="1061" spans="2:9">
      <c r="B1061" t="str">
        <f>CONCATENATE(SISTEMAS!A1061)</f>
        <v/>
      </c>
      <c r="C1061" t="s">
        <v>4573</v>
      </c>
      <c r="D1061" t="s">
        <v>4595</v>
      </c>
      <c r="E1061" t="s">
        <v>4596</v>
      </c>
      <c r="F1061" t="s">
        <v>17</v>
      </c>
      <c r="G1061" t="s">
        <v>4597</v>
      </c>
      <c r="H1061" t="s">
        <v>2882</v>
      </c>
      <c r="I1061" t="s">
        <v>72</v>
      </c>
    </row>
    <row r="1062" spans="2:9">
      <c r="B1062" t="str">
        <f>CONCATENATE(SISTEMAS!A1062)</f>
        <v/>
      </c>
      <c r="C1062" t="s">
        <v>4573</v>
      </c>
      <c r="D1062" t="s">
        <v>4598</v>
      </c>
      <c r="E1062" t="s">
        <v>4599</v>
      </c>
      <c r="F1062" t="s">
        <v>17</v>
      </c>
      <c r="G1062" t="s">
        <v>4600</v>
      </c>
      <c r="H1062" t="s">
        <v>2882</v>
      </c>
      <c r="I1062" t="s">
        <v>72</v>
      </c>
    </row>
    <row r="1063" spans="2:9">
      <c r="B1063" t="str">
        <f>CONCATENATE(SISTEMAS!A1063)</f>
        <v/>
      </c>
      <c r="C1063" t="s">
        <v>4573</v>
      </c>
      <c r="D1063" t="s">
        <v>4601</v>
      </c>
      <c r="E1063" t="s">
        <v>4602</v>
      </c>
      <c r="F1063" t="s">
        <v>17</v>
      </c>
      <c r="G1063" t="s">
        <v>4603</v>
      </c>
      <c r="H1063" t="s">
        <v>2882</v>
      </c>
      <c r="I1063" t="s">
        <v>72</v>
      </c>
    </row>
    <row r="1064" spans="2:9">
      <c r="B1064" t="str">
        <f>CONCATENATE(SISTEMAS!A1064)</f>
        <v/>
      </c>
      <c r="C1064" t="s">
        <v>4573</v>
      </c>
      <c r="D1064" t="s">
        <v>4604</v>
      </c>
      <c r="E1064" t="s">
        <v>4605</v>
      </c>
      <c r="F1064" t="s">
        <v>17</v>
      </c>
      <c r="G1064" t="s">
        <v>4606</v>
      </c>
      <c r="H1064" t="s">
        <v>2882</v>
      </c>
      <c r="I1064" t="s">
        <v>72</v>
      </c>
    </row>
    <row r="1065" spans="2:9">
      <c r="B1065" t="str">
        <f>CONCATENATE(SISTEMAS!A1065)</f>
        <v/>
      </c>
      <c r="C1065" t="s">
        <v>4573</v>
      </c>
      <c r="D1065" t="s">
        <v>4607</v>
      </c>
      <c r="E1065" t="s">
        <v>4608</v>
      </c>
      <c r="F1065" t="s">
        <v>17</v>
      </c>
      <c r="G1065" t="s">
        <v>301</v>
      </c>
      <c r="H1065" t="s">
        <v>2882</v>
      </c>
      <c r="I1065" t="s">
        <v>72</v>
      </c>
    </row>
    <row r="1066" spans="2:9">
      <c r="B1066" t="str">
        <f>CONCATENATE(SISTEMAS!A1066)</f>
        <v/>
      </c>
      <c r="C1066" t="s">
        <v>4573</v>
      </c>
      <c r="D1066" t="s">
        <v>4609</v>
      </c>
      <c r="E1066" t="s">
        <v>4610</v>
      </c>
      <c r="F1066" t="s">
        <v>17</v>
      </c>
      <c r="G1066" t="s">
        <v>4611</v>
      </c>
      <c r="H1066" t="s">
        <v>2882</v>
      </c>
      <c r="I1066" t="s">
        <v>72</v>
      </c>
    </row>
    <row r="1067" spans="2:9">
      <c r="B1067" t="str">
        <f>CONCATENATE(SISTEMAS!A1067)</f>
        <v/>
      </c>
      <c r="C1067" t="s">
        <v>4573</v>
      </c>
      <c r="D1067" t="s">
        <v>4612</v>
      </c>
      <c r="E1067" t="s">
        <v>4613</v>
      </c>
      <c r="F1067" t="s">
        <v>17</v>
      </c>
      <c r="G1067" t="s">
        <v>297</v>
      </c>
      <c r="H1067" t="s">
        <v>2882</v>
      </c>
      <c r="I1067" t="s">
        <v>72</v>
      </c>
    </row>
    <row r="1068" spans="2:8">
      <c r="B1068" t="str">
        <f>CONCATENATE(SISTEMAS!A1068,CONTABILIDAD!A234)</f>
        <v>CONTABILIDAD</v>
      </c>
      <c r="C1068" t="s">
        <v>2408</v>
      </c>
      <c r="D1068" t="s">
        <v>2409</v>
      </c>
      <c r="E1068" t="s">
        <v>2410</v>
      </c>
      <c r="F1068" t="s">
        <v>17</v>
      </c>
      <c r="G1068" t="s">
        <v>2411</v>
      </c>
      <c r="H1068" t="s">
        <v>1969</v>
      </c>
    </row>
    <row r="1069" spans="2:8">
      <c r="B1069" t="str">
        <f>CONCATENATE(SISTEMAS!A1069,CONTABILIDAD!A232)</f>
        <v>CONTABILIDAD</v>
      </c>
      <c r="C1069" t="s">
        <v>2289</v>
      </c>
      <c r="D1069" t="s">
        <v>2402</v>
      </c>
      <c r="E1069" t="s">
        <v>2403</v>
      </c>
      <c r="F1069" t="s">
        <v>17</v>
      </c>
      <c r="G1069" t="s">
        <v>2404</v>
      </c>
      <c r="H1069" t="s">
        <v>1969</v>
      </c>
    </row>
    <row r="1070" spans="2:8">
      <c r="B1070" t="str">
        <f>CONCATENATE(SISTEMAS!A1070,CONTABILIDAD!A202)</f>
        <v>CONTABILIDAD</v>
      </c>
      <c r="C1070" t="s">
        <v>2289</v>
      </c>
      <c r="D1070" t="s">
        <v>2311</v>
      </c>
      <c r="E1070" t="s">
        <v>2312</v>
      </c>
      <c r="F1070" t="s">
        <v>17</v>
      </c>
      <c r="G1070" t="s">
        <v>2313</v>
      </c>
      <c r="H1070" t="s">
        <v>1969</v>
      </c>
    </row>
    <row r="1071" spans="2:8">
      <c r="B1071" t="str">
        <f>CONCATENATE(SISTEMAS!A1071,CONTABILIDAD!A201)</f>
        <v>CONTABILIDAD</v>
      </c>
      <c r="C1071" t="s">
        <v>2289</v>
      </c>
      <c r="D1071" t="s">
        <v>2308</v>
      </c>
      <c r="E1071" t="s">
        <v>2309</v>
      </c>
      <c r="F1071" t="s">
        <v>17</v>
      </c>
      <c r="G1071" t="s">
        <v>2310</v>
      </c>
      <c r="H1071" t="s">
        <v>1969</v>
      </c>
    </row>
    <row r="1072" spans="2:8">
      <c r="B1072" t="str">
        <f>CONCATENATE(SISTEMAS!A1072,CONTABILIDAD!A200)</f>
        <v>CONTABILIDAD</v>
      </c>
      <c r="C1072" t="s">
        <v>2289</v>
      </c>
      <c r="D1072" t="s">
        <v>2305</v>
      </c>
      <c r="E1072" t="s">
        <v>2306</v>
      </c>
      <c r="F1072" t="s">
        <v>17</v>
      </c>
      <c r="G1072" t="s">
        <v>2307</v>
      </c>
      <c r="H1072" t="s">
        <v>1969</v>
      </c>
    </row>
    <row r="1073" spans="2:8">
      <c r="B1073" t="str">
        <f>CONCATENATE(SISTEMAS!A1073,CONTABILIDAD!A199)</f>
        <v>CONTABILIDAD</v>
      </c>
      <c r="C1073" t="s">
        <v>2289</v>
      </c>
      <c r="D1073" t="s">
        <v>2302</v>
      </c>
      <c r="E1073" t="s">
        <v>2303</v>
      </c>
      <c r="F1073" t="s">
        <v>17</v>
      </c>
      <c r="G1073" t="s">
        <v>2304</v>
      </c>
      <c r="H1073" t="s">
        <v>1969</v>
      </c>
    </row>
    <row r="1074" spans="2:8">
      <c r="B1074" t="str">
        <f>CONCATENATE(SISTEMAS!A1074,CONTABILIDAD!A198)</f>
        <v>CONTABILIDAD</v>
      </c>
      <c r="C1074" t="s">
        <v>2289</v>
      </c>
      <c r="D1074" t="s">
        <v>2299</v>
      </c>
      <c r="E1074" t="s">
        <v>2300</v>
      </c>
      <c r="F1074" t="s">
        <v>17</v>
      </c>
      <c r="G1074" t="s">
        <v>2301</v>
      </c>
      <c r="H1074" t="s">
        <v>1969</v>
      </c>
    </row>
    <row r="1075" spans="2:8">
      <c r="B1075" t="str">
        <f>CONCATENATE(SISTEMAS!A1075,CONTABILIDAD!A197)</f>
        <v>CONTABILIDAD</v>
      </c>
      <c r="C1075" t="s">
        <v>2289</v>
      </c>
      <c r="D1075" t="s">
        <v>2296</v>
      </c>
      <c r="E1075" t="s">
        <v>2297</v>
      </c>
      <c r="F1075" t="s">
        <v>17</v>
      </c>
      <c r="G1075" t="s">
        <v>2298</v>
      </c>
      <c r="H1075" t="s">
        <v>1969</v>
      </c>
    </row>
    <row r="1076" spans="2:8">
      <c r="B1076" t="str">
        <f>CONCATENATE(SISTEMAS!A1076,CONTABILIDAD!A196)</f>
        <v>CONTABILIDAD</v>
      </c>
      <c r="C1076" t="s">
        <v>2289</v>
      </c>
      <c r="D1076" t="s">
        <v>2293</v>
      </c>
      <c r="E1076" t="s">
        <v>2294</v>
      </c>
      <c r="F1076" t="s">
        <v>17</v>
      </c>
      <c r="G1076" t="s">
        <v>2295</v>
      </c>
      <c r="H1076" t="s">
        <v>1969</v>
      </c>
    </row>
    <row r="1077" spans="2:8">
      <c r="B1077" t="str">
        <f>CONCATENATE(SISTEMAS!A1077,CONTABILIDAD!A289)</f>
        <v>CONTABILIDAD</v>
      </c>
      <c r="C1077" t="s">
        <v>2355</v>
      </c>
      <c r="D1077" t="s">
        <v>2569</v>
      </c>
      <c r="E1077" t="s">
        <v>2570</v>
      </c>
      <c r="F1077" t="s">
        <v>17</v>
      </c>
      <c r="G1077" t="s">
        <v>2571</v>
      </c>
      <c r="H1077" t="s">
        <v>1969</v>
      </c>
    </row>
    <row r="1078" spans="2:8">
      <c r="B1078" t="str">
        <f>CONCATENATE(SISTEMAS!A1078,CONTABILIDAD!A288)</f>
        <v>CONTABILIDAD</v>
      </c>
      <c r="C1078" t="s">
        <v>2355</v>
      </c>
      <c r="D1078" t="s">
        <v>2566</v>
      </c>
      <c r="E1078" t="s">
        <v>2567</v>
      </c>
      <c r="F1078" t="s">
        <v>17</v>
      </c>
      <c r="G1078" t="s">
        <v>2568</v>
      </c>
      <c r="H1078" t="s">
        <v>1969</v>
      </c>
    </row>
    <row r="1079" spans="2:8">
      <c r="B1079" t="str">
        <f>CONCATENATE(SISTEMAS!A1079,CONTABILIDAD!A287)</f>
        <v>CONTABILIDAD</v>
      </c>
      <c r="C1079" t="s">
        <v>2355</v>
      </c>
      <c r="D1079" t="s">
        <v>2563</v>
      </c>
      <c r="E1079" t="s">
        <v>2564</v>
      </c>
      <c r="F1079" t="s">
        <v>17</v>
      </c>
      <c r="G1079" t="s">
        <v>2565</v>
      </c>
      <c r="H1079" t="s">
        <v>1969</v>
      </c>
    </row>
    <row r="1080" spans="2:8">
      <c r="B1080" t="str">
        <f>CONCATENATE(SISTEMAS!A1080,CONTABILIDAD!A286)</f>
        <v>CONTABILIDAD</v>
      </c>
      <c r="C1080" t="s">
        <v>2355</v>
      </c>
      <c r="D1080" t="s">
        <v>2560</v>
      </c>
      <c r="E1080" t="s">
        <v>2561</v>
      </c>
      <c r="F1080" t="s">
        <v>17</v>
      </c>
      <c r="G1080" t="s">
        <v>2562</v>
      </c>
      <c r="H1080" t="s">
        <v>1969</v>
      </c>
    </row>
    <row r="1081" spans="2:8">
      <c r="B1081" t="str">
        <f>CONCATENATE(SISTEMAS!A1081,CONTABILIDAD!A285)</f>
        <v>CONTABILIDAD</v>
      </c>
      <c r="C1081" t="s">
        <v>2355</v>
      </c>
      <c r="D1081" t="s">
        <v>2557</v>
      </c>
      <c r="E1081" t="s">
        <v>2558</v>
      </c>
      <c r="F1081" t="s">
        <v>17</v>
      </c>
      <c r="G1081" t="s">
        <v>2559</v>
      </c>
      <c r="H1081" t="s">
        <v>1969</v>
      </c>
    </row>
    <row r="1082" spans="2:8">
      <c r="B1082" t="str">
        <f>CONCATENATE(SISTEMAS!A1082,CONTABILIDAD!A284)</f>
        <v>CONTABILIDAD</v>
      </c>
      <c r="C1082" t="s">
        <v>2355</v>
      </c>
      <c r="D1082" t="s">
        <v>2554</v>
      </c>
      <c r="E1082" t="s">
        <v>2555</v>
      </c>
      <c r="F1082" t="s">
        <v>17</v>
      </c>
      <c r="G1082" t="s">
        <v>2556</v>
      </c>
      <c r="H1082" t="s">
        <v>1969</v>
      </c>
    </row>
    <row r="1083" spans="2:8">
      <c r="B1083" t="str">
        <f>CONCATENATE(SISTEMAS!A1083,CONTABILIDAD!A283)</f>
        <v>CONTABILIDAD</v>
      </c>
      <c r="C1083" t="s">
        <v>2355</v>
      </c>
      <c r="D1083" t="s">
        <v>2551</v>
      </c>
      <c r="E1083" t="s">
        <v>2552</v>
      </c>
      <c r="F1083" t="s">
        <v>17</v>
      </c>
      <c r="G1083" t="s">
        <v>2553</v>
      </c>
      <c r="H1083" t="s">
        <v>1969</v>
      </c>
    </row>
    <row r="1084" spans="2:8">
      <c r="B1084" t="str">
        <f>CONCATENATE(SISTEMAS!A1084,CONTABILIDAD!A282)</f>
        <v>CONTABILIDAD</v>
      </c>
      <c r="C1084" t="s">
        <v>2355</v>
      </c>
      <c r="D1084" t="s">
        <v>2548</v>
      </c>
      <c r="E1084" t="s">
        <v>2549</v>
      </c>
      <c r="F1084" t="s">
        <v>17</v>
      </c>
      <c r="G1084" t="s">
        <v>2550</v>
      </c>
      <c r="H1084" t="s">
        <v>1969</v>
      </c>
    </row>
    <row r="1085" spans="2:8">
      <c r="B1085" t="str">
        <f>CONCATENATE(SISTEMAS!A1085,CONTABILIDAD!A281)</f>
        <v>CONTABILIDAD</v>
      </c>
      <c r="C1085" t="s">
        <v>2355</v>
      </c>
      <c r="D1085" t="s">
        <v>2545</v>
      </c>
      <c r="E1085" t="s">
        <v>2546</v>
      </c>
      <c r="F1085" t="s">
        <v>17</v>
      </c>
      <c r="G1085" t="s">
        <v>2547</v>
      </c>
      <c r="H1085" t="s">
        <v>1969</v>
      </c>
    </row>
    <row r="1086" spans="2:8">
      <c r="B1086" t="str">
        <f>CONCATENATE(SISTEMAS!A1086,CONTABILIDAD!A280)</f>
        <v>CONTABILIDAD</v>
      </c>
      <c r="C1086" t="s">
        <v>2355</v>
      </c>
      <c r="D1086" t="s">
        <v>2542</v>
      </c>
      <c r="E1086" t="s">
        <v>2543</v>
      </c>
      <c r="F1086" t="s">
        <v>1043</v>
      </c>
      <c r="G1086" t="s">
        <v>2544</v>
      </c>
      <c r="H1086" t="s">
        <v>1969</v>
      </c>
    </row>
    <row r="1087" spans="2:8">
      <c r="B1087" t="str">
        <f>CONCATENATE(SISTEMAS!A1087,CONTABILIDAD!A279)</f>
        <v>CONTABILIDAD</v>
      </c>
      <c r="C1087" t="s">
        <v>2355</v>
      </c>
      <c r="D1087" t="s">
        <v>2539</v>
      </c>
      <c r="E1087" t="s">
        <v>2540</v>
      </c>
      <c r="F1087" t="s">
        <v>1043</v>
      </c>
      <c r="G1087" t="s">
        <v>2541</v>
      </c>
      <c r="H1087" t="s">
        <v>1969</v>
      </c>
    </row>
    <row r="1088" spans="2:8">
      <c r="B1088" t="str">
        <f>CONCATENATE(SISTEMAS!A1088,CONTABILIDAD!A278)</f>
        <v>CONTABILIDAD</v>
      </c>
      <c r="C1088" t="s">
        <v>2355</v>
      </c>
      <c r="D1088" t="s">
        <v>2536</v>
      </c>
      <c r="E1088" t="s">
        <v>2537</v>
      </c>
      <c r="F1088" t="s">
        <v>1043</v>
      </c>
      <c r="G1088" t="s">
        <v>2538</v>
      </c>
      <c r="H1088" t="s">
        <v>1969</v>
      </c>
    </row>
    <row r="1089" spans="2:8">
      <c r="B1089" t="str">
        <f>CONCATENATE(SISTEMAS!A1089,CONTABILIDAD!A277)</f>
        <v>CONTABILIDAD</v>
      </c>
      <c r="C1089" t="s">
        <v>2355</v>
      </c>
      <c r="D1089" t="s">
        <v>2533</v>
      </c>
      <c r="E1089" t="s">
        <v>2534</v>
      </c>
      <c r="F1089" t="s">
        <v>1043</v>
      </c>
      <c r="G1089" t="s">
        <v>2535</v>
      </c>
      <c r="H1089" t="s">
        <v>1969</v>
      </c>
    </row>
    <row r="1090" spans="2:8">
      <c r="B1090" t="str">
        <f>CONCATENATE(SISTEMAS!A1090,CONTABILIDAD!A276)</f>
        <v>CONTABILIDAD</v>
      </c>
      <c r="C1090" t="s">
        <v>2355</v>
      </c>
      <c r="D1090" t="s">
        <v>2530</v>
      </c>
      <c r="E1090" t="s">
        <v>2531</v>
      </c>
      <c r="F1090" t="s">
        <v>1043</v>
      </c>
      <c r="G1090" t="s">
        <v>2532</v>
      </c>
      <c r="H1090" t="s">
        <v>1969</v>
      </c>
    </row>
    <row r="1091" spans="2:8">
      <c r="B1091" t="str">
        <f>CONCATENATE(SISTEMAS!A1091,CONTABILIDAD!A275)</f>
        <v>CONTABILIDAD</v>
      </c>
      <c r="C1091" t="s">
        <v>2355</v>
      </c>
      <c r="D1091" t="s">
        <v>2527</v>
      </c>
      <c r="E1091" t="s">
        <v>2528</v>
      </c>
      <c r="F1091" t="s">
        <v>1043</v>
      </c>
      <c r="G1091" t="s">
        <v>2529</v>
      </c>
      <c r="H1091" t="s">
        <v>1969</v>
      </c>
    </row>
    <row r="1092" spans="2:8">
      <c r="B1092" t="str">
        <f>CONCATENATE(SISTEMAS!A1092,CONTABILIDAD!A274)</f>
        <v>CONTABILIDAD</v>
      </c>
      <c r="C1092" t="s">
        <v>2355</v>
      </c>
      <c r="D1092" t="s">
        <v>2524</v>
      </c>
      <c r="E1092" t="s">
        <v>2525</v>
      </c>
      <c r="F1092" t="s">
        <v>1043</v>
      </c>
      <c r="G1092" t="s">
        <v>2526</v>
      </c>
      <c r="H1092" t="s">
        <v>1969</v>
      </c>
    </row>
    <row r="1093" spans="2:8">
      <c r="B1093" t="str">
        <f>CONCATENATE(SISTEMAS!A1093,CONTABILIDAD!A273)</f>
        <v>CONTABILIDAD</v>
      </c>
      <c r="C1093" t="s">
        <v>2355</v>
      </c>
      <c r="D1093" t="s">
        <v>2521</v>
      </c>
      <c r="E1093" t="s">
        <v>2522</v>
      </c>
      <c r="F1093" t="s">
        <v>1043</v>
      </c>
      <c r="G1093" t="s">
        <v>2523</v>
      </c>
      <c r="H1093" t="s">
        <v>1969</v>
      </c>
    </row>
    <row r="1094" spans="2:8">
      <c r="B1094" t="str">
        <f>CONCATENATE(SISTEMAS!A1094,CONTABILIDAD!A272)</f>
        <v>CONTABILIDAD</v>
      </c>
      <c r="C1094" t="s">
        <v>2355</v>
      </c>
      <c r="D1094" t="s">
        <v>2518</v>
      </c>
      <c r="E1094" t="s">
        <v>2519</v>
      </c>
      <c r="F1094" t="s">
        <v>17</v>
      </c>
      <c r="G1094" t="s">
        <v>2520</v>
      </c>
      <c r="H1094" t="s">
        <v>1969</v>
      </c>
    </row>
    <row r="1095" spans="2:8">
      <c r="B1095" t="str">
        <f>CONCATENATE(SISTEMAS!A1095,CONTABILIDAD!A271)</f>
        <v>CONTABILIDAD</v>
      </c>
      <c r="C1095" t="s">
        <v>2355</v>
      </c>
      <c r="D1095" t="s">
        <v>2515</v>
      </c>
      <c r="E1095" t="s">
        <v>2516</v>
      </c>
      <c r="F1095" t="s">
        <v>17</v>
      </c>
      <c r="G1095" t="s">
        <v>2517</v>
      </c>
      <c r="H1095" t="s">
        <v>1969</v>
      </c>
    </row>
    <row r="1096" spans="2:8">
      <c r="B1096" t="str">
        <f>CONCATENATE(SISTEMAS!A1096,CONTABILIDAD!A270)</f>
        <v>CONTABILIDAD</v>
      </c>
      <c r="C1096" t="s">
        <v>2355</v>
      </c>
      <c r="D1096" t="s">
        <v>2512</v>
      </c>
      <c r="E1096" t="s">
        <v>2513</v>
      </c>
      <c r="F1096" t="s">
        <v>17</v>
      </c>
      <c r="G1096" t="s">
        <v>2514</v>
      </c>
      <c r="H1096" t="s">
        <v>1969</v>
      </c>
    </row>
    <row r="1097" spans="2:8">
      <c r="B1097" t="str">
        <f>CONCATENATE(SISTEMAS!A1097,CONTABILIDAD!A269)</f>
        <v>CONTABILIDAD</v>
      </c>
      <c r="C1097" t="s">
        <v>2355</v>
      </c>
      <c r="D1097" t="s">
        <v>2509</v>
      </c>
      <c r="E1097" t="s">
        <v>2510</v>
      </c>
      <c r="F1097" t="s">
        <v>17</v>
      </c>
      <c r="G1097" t="s">
        <v>2511</v>
      </c>
      <c r="H1097" t="s">
        <v>1969</v>
      </c>
    </row>
    <row r="1098" spans="2:8">
      <c r="B1098" t="str">
        <f>CONCATENATE(SISTEMAS!A1098,CONTABILIDAD!A268)</f>
        <v>CONTABILIDAD</v>
      </c>
      <c r="C1098" t="s">
        <v>2355</v>
      </c>
      <c r="D1098" t="s">
        <v>2506</v>
      </c>
      <c r="E1098" t="s">
        <v>2507</v>
      </c>
      <c r="F1098" t="s">
        <v>17</v>
      </c>
      <c r="G1098" t="s">
        <v>2508</v>
      </c>
      <c r="H1098" t="s">
        <v>1969</v>
      </c>
    </row>
    <row r="1099" spans="2:8">
      <c r="B1099" t="str">
        <f>CONCATENATE(SISTEMAS!A1099,CONTABILIDAD!A267)</f>
        <v>CONTABILIDAD</v>
      </c>
      <c r="C1099" t="s">
        <v>2355</v>
      </c>
      <c r="D1099" t="s">
        <v>2503</v>
      </c>
      <c r="E1099" t="s">
        <v>2504</v>
      </c>
      <c r="F1099" t="s">
        <v>17</v>
      </c>
      <c r="G1099" t="s">
        <v>2505</v>
      </c>
      <c r="H1099" t="s">
        <v>1969</v>
      </c>
    </row>
    <row r="1100" spans="2:8">
      <c r="B1100" t="str">
        <f>CONCATENATE(SISTEMAS!A1100,CONTABILIDAD!A266)</f>
        <v>CONTABILIDAD</v>
      </c>
      <c r="C1100" t="s">
        <v>2355</v>
      </c>
      <c r="D1100" t="s">
        <v>2500</v>
      </c>
      <c r="E1100" t="s">
        <v>2501</v>
      </c>
      <c r="F1100" t="s">
        <v>17</v>
      </c>
      <c r="G1100" t="s">
        <v>2502</v>
      </c>
      <c r="H1100" t="s">
        <v>1969</v>
      </c>
    </row>
    <row r="1101" spans="2:8">
      <c r="B1101" t="str">
        <f>CONCATENATE(SISTEMAS!A1101,CONTABILIDAD!A265)</f>
        <v>CONTABILIDAD</v>
      </c>
      <c r="C1101" t="s">
        <v>2355</v>
      </c>
      <c r="D1101" t="s">
        <v>2497</v>
      </c>
      <c r="E1101" t="s">
        <v>2498</v>
      </c>
      <c r="F1101" t="s">
        <v>17</v>
      </c>
      <c r="G1101" t="s">
        <v>2499</v>
      </c>
      <c r="H1101" t="s">
        <v>1969</v>
      </c>
    </row>
    <row r="1102" spans="2:8">
      <c r="B1102" t="str">
        <f>CONCATENATE(SISTEMAS!A1102,CONTABILIDAD!A264)</f>
        <v>CONTABILIDAD</v>
      </c>
      <c r="C1102" t="s">
        <v>2355</v>
      </c>
      <c r="D1102" t="s">
        <v>2494</v>
      </c>
      <c r="E1102" t="s">
        <v>2495</v>
      </c>
      <c r="F1102" t="s">
        <v>17</v>
      </c>
      <c r="G1102" t="s">
        <v>2496</v>
      </c>
      <c r="H1102" t="s">
        <v>1969</v>
      </c>
    </row>
    <row r="1103" spans="2:8">
      <c r="B1103" t="str">
        <f>CONCATENATE(SISTEMAS!A1103,CONTABILIDAD!A263)</f>
        <v>CONTABILIDAD</v>
      </c>
      <c r="C1103" t="s">
        <v>2355</v>
      </c>
      <c r="D1103" t="s">
        <v>2491</v>
      </c>
      <c r="E1103" t="s">
        <v>2492</v>
      </c>
      <c r="F1103" t="s">
        <v>17</v>
      </c>
      <c r="G1103" t="s">
        <v>2493</v>
      </c>
      <c r="H1103" t="s">
        <v>1969</v>
      </c>
    </row>
    <row r="1104" spans="2:8">
      <c r="B1104" t="str">
        <f>CONCATENATE(SISTEMAS!A1104,CONTABILIDAD!A262)</f>
        <v>CONTABILIDAD</v>
      </c>
      <c r="C1104" t="s">
        <v>2355</v>
      </c>
      <c r="D1104" t="s">
        <v>2489</v>
      </c>
      <c r="E1104" t="s">
        <v>2490</v>
      </c>
      <c r="F1104" t="s">
        <v>17</v>
      </c>
      <c r="G1104" t="s">
        <v>2484</v>
      </c>
      <c r="H1104" t="s">
        <v>1969</v>
      </c>
    </row>
    <row r="1105" spans="2:8">
      <c r="B1105" t="str">
        <f>CONCATENATE(SISTEMAS!A1105,CONTABILIDAD!A261)</f>
        <v>CONTABILIDAD</v>
      </c>
      <c r="C1105" t="s">
        <v>2355</v>
      </c>
      <c r="D1105" t="s">
        <v>2487</v>
      </c>
      <c r="E1105" t="s">
        <v>2488</v>
      </c>
      <c r="F1105" t="s">
        <v>17</v>
      </c>
      <c r="G1105" t="s">
        <v>2484</v>
      </c>
      <c r="H1105" t="s">
        <v>1969</v>
      </c>
    </row>
    <row r="1106" spans="2:8">
      <c r="B1106" t="str">
        <f>CONCATENATE(SISTEMAS!A1106,CONTABILIDAD!A260)</f>
        <v>CONTABILIDAD</v>
      </c>
      <c r="C1106" t="s">
        <v>2355</v>
      </c>
      <c r="D1106" t="s">
        <v>2485</v>
      </c>
      <c r="E1106" t="s">
        <v>2486</v>
      </c>
      <c r="F1106" t="s">
        <v>17</v>
      </c>
      <c r="G1106" t="s">
        <v>2484</v>
      </c>
      <c r="H1106" t="s">
        <v>1969</v>
      </c>
    </row>
    <row r="1107" spans="2:8">
      <c r="B1107" t="str">
        <f>CONCATENATE(SISTEMAS!A1107,CONTABILIDAD!A259)</f>
        <v>CONTABILIDAD</v>
      </c>
      <c r="C1107" t="s">
        <v>2355</v>
      </c>
      <c r="D1107" t="s">
        <v>2482</v>
      </c>
      <c r="E1107" t="s">
        <v>2483</v>
      </c>
      <c r="F1107" t="s">
        <v>17</v>
      </c>
      <c r="G1107" t="s">
        <v>2484</v>
      </c>
      <c r="H1107" t="s">
        <v>1969</v>
      </c>
    </row>
    <row r="1108" spans="2:8">
      <c r="B1108" t="str">
        <f>CONCATENATE(SISTEMAS!A1108,CONTABILIDAD!A258)</f>
        <v>CONTABILIDAD</v>
      </c>
      <c r="C1108" t="s">
        <v>2355</v>
      </c>
      <c r="D1108" t="s">
        <v>2479</v>
      </c>
      <c r="E1108" t="s">
        <v>2480</v>
      </c>
      <c r="F1108" t="s">
        <v>17</v>
      </c>
      <c r="G1108" t="s">
        <v>2481</v>
      </c>
      <c r="H1108" t="s">
        <v>1969</v>
      </c>
    </row>
    <row r="1109" spans="2:8">
      <c r="B1109" t="str">
        <f>CONCATENATE(SISTEMAS!A1109,CONTABILIDAD!A257)</f>
        <v>CONTABILIDAD</v>
      </c>
      <c r="C1109" t="s">
        <v>2355</v>
      </c>
      <c r="D1109" t="s">
        <v>2476</v>
      </c>
      <c r="E1109" t="s">
        <v>2477</v>
      </c>
      <c r="F1109" t="s">
        <v>17</v>
      </c>
      <c r="G1109" t="s">
        <v>2478</v>
      </c>
      <c r="H1109" t="s">
        <v>1969</v>
      </c>
    </row>
    <row r="1110" spans="2:8">
      <c r="B1110" t="str">
        <f>CONCATENATE(SISTEMAS!A1110,CONTABILIDAD!A256)</f>
        <v>CONTABILIDAD</v>
      </c>
      <c r="C1110" t="s">
        <v>2355</v>
      </c>
      <c r="D1110" t="s">
        <v>2473</v>
      </c>
      <c r="E1110" t="s">
        <v>2474</v>
      </c>
      <c r="F1110" t="s">
        <v>17</v>
      </c>
      <c r="G1110" t="s">
        <v>2470</v>
      </c>
      <c r="H1110" t="s">
        <v>1969</v>
      </c>
    </row>
    <row r="1111" spans="2:8">
      <c r="B1111" t="str">
        <f>CONCATENATE(SISTEMAS!A1111,CONTABILIDAD!A255)</f>
        <v>CONTABILIDAD</v>
      </c>
      <c r="C1111" t="s">
        <v>2355</v>
      </c>
      <c r="D1111" t="s">
        <v>2471</v>
      </c>
      <c r="E1111" t="s">
        <v>2472</v>
      </c>
      <c r="F1111" t="s">
        <v>17</v>
      </c>
      <c r="G1111" t="s">
        <v>2464</v>
      </c>
      <c r="H1111" t="s">
        <v>1969</v>
      </c>
    </row>
    <row r="1112" spans="2:8">
      <c r="B1112" t="str">
        <f>CONCATENATE(SISTEMAS!A1112,CONTABILIDAD!A254)</f>
        <v>CONTABILIDAD</v>
      </c>
      <c r="C1112" t="s">
        <v>2355</v>
      </c>
      <c r="D1112" t="s">
        <v>2468</v>
      </c>
      <c r="E1112" t="s">
        <v>2469</v>
      </c>
      <c r="F1112" t="s">
        <v>17</v>
      </c>
      <c r="G1112" t="s">
        <v>2470</v>
      </c>
      <c r="H1112" t="s">
        <v>1969</v>
      </c>
    </row>
    <row r="1113" spans="2:8">
      <c r="B1113" t="str">
        <f>CONCATENATE(SISTEMAS!A1113,CONTABILIDAD!A253)</f>
        <v>CONTABILIDAD</v>
      </c>
      <c r="C1113" t="s">
        <v>2355</v>
      </c>
      <c r="D1113" t="s">
        <v>2465</v>
      </c>
      <c r="E1113" t="s">
        <v>2466</v>
      </c>
      <c r="F1113" t="s">
        <v>17</v>
      </c>
      <c r="G1113" t="s">
        <v>2467</v>
      </c>
      <c r="H1113" t="s">
        <v>1969</v>
      </c>
    </row>
    <row r="1114" spans="2:8">
      <c r="B1114" t="str">
        <f>CONCATENATE(SISTEMAS!A1114,CONTABILIDAD!A252)</f>
        <v>CONTABILIDAD</v>
      </c>
      <c r="C1114" t="s">
        <v>2355</v>
      </c>
      <c r="D1114" t="s">
        <v>2462</v>
      </c>
      <c r="E1114" t="s">
        <v>2463</v>
      </c>
      <c r="F1114" t="s">
        <v>17</v>
      </c>
      <c r="G1114" t="s">
        <v>2464</v>
      </c>
      <c r="H1114" t="s">
        <v>1969</v>
      </c>
    </row>
    <row r="1115" spans="2:8">
      <c r="B1115" t="str">
        <f>CONCATENATE(SISTEMAS!A1115,CONTABILIDAD!A251)</f>
        <v>CONTABILIDAD</v>
      </c>
      <c r="C1115" t="s">
        <v>2355</v>
      </c>
      <c r="D1115" t="s">
        <v>2459</v>
      </c>
      <c r="E1115" t="s">
        <v>2460</v>
      </c>
      <c r="F1115" t="s">
        <v>17</v>
      </c>
      <c r="G1115" t="s">
        <v>2461</v>
      </c>
      <c r="H1115" t="s">
        <v>1969</v>
      </c>
    </row>
    <row r="1116" spans="2:8">
      <c r="B1116" t="str">
        <f>CONCATENATE(SISTEMAS!A1116,CONTABILIDAD!A250)</f>
        <v>CONTABILIDAD</v>
      </c>
      <c r="C1116" t="s">
        <v>2442</v>
      </c>
      <c r="D1116" t="s">
        <v>2456</v>
      </c>
      <c r="E1116" t="s">
        <v>2457</v>
      </c>
      <c r="F1116" t="s">
        <v>17</v>
      </c>
      <c r="G1116" t="s">
        <v>2458</v>
      </c>
      <c r="H1116" t="s">
        <v>1969</v>
      </c>
    </row>
    <row r="1117" spans="2:9">
      <c r="B1117" t="str">
        <f>CONCATENATE(SISTEMAS!A1117,CONTABILIDAD!A249)</f>
        <v>CONTABILIDAD</v>
      </c>
      <c r="C1117" t="s">
        <v>2442</v>
      </c>
      <c r="D1117" t="s">
        <v>2454</v>
      </c>
      <c r="E1117" t="s">
        <v>2455</v>
      </c>
      <c r="F1117" t="s">
        <v>17</v>
      </c>
      <c r="G1117" t="s">
        <v>273</v>
      </c>
      <c r="H1117" t="s">
        <v>1969</v>
      </c>
      <c r="I1117" t="s">
        <v>72</v>
      </c>
    </row>
    <row r="1118" spans="2:9">
      <c r="B1118" t="str">
        <f>CONCATENATE(SISTEMAS!A1118)</f>
        <v/>
      </c>
      <c r="C1118" t="s">
        <v>4614</v>
      </c>
      <c r="D1118" t="s">
        <v>4615</v>
      </c>
      <c r="E1118" t="s">
        <v>4616</v>
      </c>
      <c r="F1118" t="s">
        <v>17</v>
      </c>
      <c r="G1118" t="s">
        <v>4617</v>
      </c>
      <c r="H1118" t="s">
        <v>2882</v>
      </c>
      <c r="I1118" t="s">
        <v>72</v>
      </c>
    </row>
    <row r="1119" spans="2:9">
      <c r="B1119" t="str">
        <f>CONCATENATE(SISTEMAS!A1119)</f>
        <v/>
      </c>
      <c r="C1119" t="s">
        <v>4614</v>
      </c>
      <c r="D1119" t="s">
        <v>4618</v>
      </c>
      <c r="E1119" t="s">
        <v>4619</v>
      </c>
      <c r="F1119" t="s">
        <v>17</v>
      </c>
      <c r="G1119" t="s">
        <v>4620</v>
      </c>
      <c r="H1119" t="s">
        <v>2882</v>
      </c>
      <c r="I1119" t="s">
        <v>72</v>
      </c>
    </row>
    <row r="1120" spans="2:9">
      <c r="B1120" t="str">
        <f>CONCATENATE(SISTEMAS!A1120)</f>
        <v/>
      </c>
      <c r="C1120" t="s">
        <v>4614</v>
      </c>
      <c r="D1120" t="s">
        <v>4621</v>
      </c>
      <c r="E1120" t="s">
        <v>4622</v>
      </c>
      <c r="F1120" t="s">
        <v>17</v>
      </c>
      <c r="G1120" t="s">
        <v>2118</v>
      </c>
      <c r="H1120" t="s">
        <v>2882</v>
      </c>
      <c r="I1120" t="s">
        <v>72</v>
      </c>
    </row>
    <row r="1121" spans="2:9">
      <c r="B1121" t="str">
        <f>CONCATENATE(SISTEMAS!A1121)</f>
        <v/>
      </c>
      <c r="C1121" t="s">
        <v>4614</v>
      </c>
      <c r="D1121" t="s">
        <v>4623</v>
      </c>
      <c r="E1121" t="s">
        <v>4624</v>
      </c>
      <c r="F1121" t="s">
        <v>17</v>
      </c>
      <c r="G1121" t="s">
        <v>2121</v>
      </c>
      <c r="H1121" t="s">
        <v>2882</v>
      </c>
      <c r="I1121" t="s">
        <v>72</v>
      </c>
    </row>
    <row r="1122" spans="2:9">
      <c r="B1122" t="str">
        <f>CONCATENATE(SISTEMAS!A1122)</f>
        <v/>
      </c>
      <c r="C1122" t="s">
        <v>4614</v>
      </c>
      <c r="D1122" t="s">
        <v>4625</v>
      </c>
      <c r="E1122" t="s">
        <v>4626</v>
      </c>
      <c r="F1122" t="s">
        <v>17</v>
      </c>
      <c r="G1122" t="s">
        <v>2124</v>
      </c>
      <c r="H1122" t="s">
        <v>2882</v>
      </c>
      <c r="I1122" t="s">
        <v>72</v>
      </c>
    </row>
    <row r="1123" spans="2:9">
      <c r="B1123" t="str">
        <f>CONCATENATE(SISTEMAS!A1123)</f>
        <v/>
      </c>
      <c r="C1123" t="s">
        <v>4614</v>
      </c>
      <c r="D1123" t="s">
        <v>4627</v>
      </c>
      <c r="E1123" t="s">
        <v>4628</v>
      </c>
      <c r="F1123" t="s">
        <v>17</v>
      </c>
      <c r="G1123" t="s">
        <v>4629</v>
      </c>
      <c r="H1123" t="s">
        <v>2882</v>
      </c>
      <c r="I1123" t="s">
        <v>72</v>
      </c>
    </row>
    <row r="1124" spans="2:9">
      <c r="B1124" t="str">
        <f>CONCATENATE(SISTEMAS!A1124)</f>
        <v/>
      </c>
      <c r="C1124" t="s">
        <v>4614</v>
      </c>
      <c r="D1124" t="s">
        <v>4630</v>
      </c>
      <c r="E1124" t="s">
        <v>4631</v>
      </c>
      <c r="F1124" t="s">
        <v>17</v>
      </c>
      <c r="G1124" t="s">
        <v>4632</v>
      </c>
      <c r="H1124" t="s">
        <v>2882</v>
      </c>
      <c r="I1124" t="s">
        <v>72</v>
      </c>
    </row>
    <row r="1125" spans="2:9">
      <c r="B1125" t="str">
        <f>CONCATENATE(SISTEMAS!A1125)</f>
        <v/>
      </c>
      <c r="C1125" t="s">
        <v>4614</v>
      </c>
      <c r="D1125" t="s">
        <v>4633</v>
      </c>
      <c r="E1125" t="s">
        <v>4634</v>
      </c>
      <c r="F1125" t="s">
        <v>17</v>
      </c>
      <c r="G1125" t="s">
        <v>4635</v>
      </c>
      <c r="H1125" t="s">
        <v>2882</v>
      </c>
      <c r="I1125" t="s">
        <v>72</v>
      </c>
    </row>
    <row r="1126" spans="2:9">
      <c r="B1126" t="str">
        <f>CONCATENATE(SISTEMAS!A1126)</f>
        <v/>
      </c>
      <c r="C1126" t="s">
        <v>4614</v>
      </c>
      <c r="D1126" t="s">
        <v>4636</v>
      </c>
      <c r="E1126" t="s">
        <v>4637</v>
      </c>
      <c r="F1126" t="s">
        <v>17</v>
      </c>
      <c r="G1126" t="s">
        <v>4638</v>
      </c>
      <c r="H1126" t="s">
        <v>2882</v>
      </c>
      <c r="I1126" t="s">
        <v>72</v>
      </c>
    </row>
    <row r="1127" spans="2:9">
      <c r="B1127" t="str">
        <f>CONCATENATE(SISTEMAS!A1127)</f>
        <v/>
      </c>
      <c r="C1127" t="s">
        <v>4614</v>
      </c>
      <c r="D1127" t="s">
        <v>4639</v>
      </c>
      <c r="E1127" t="s">
        <v>4640</v>
      </c>
      <c r="F1127" t="s">
        <v>17</v>
      </c>
      <c r="G1127" t="s">
        <v>4641</v>
      </c>
      <c r="H1127" t="s">
        <v>2882</v>
      </c>
      <c r="I1127" t="s">
        <v>72</v>
      </c>
    </row>
    <row r="1128" spans="2:9">
      <c r="B1128" t="str">
        <f>CONCATENATE(SISTEMAS!A1128)</f>
        <v/>
      </c>
      <c r="C1128" t="s">
        <v>4614</v>
      </c>
      <c r="D1128" t="s">
        <v>4642</v>
      </c>
      <c r="E1128" t="s">
        <v>4643</v>
      </c>
      <c r="F1128" t="s">
        <v>17</v>
      </c>
      <c r="G1128" t="s">
        <v>4644</v>
      </c>
      <c r="H1128" t="s">
        <v>2882</v>
      </c>
      <c r="I1128" t="s">
        <v>72</v>
      </c>
    </row>
    <row r="1129" spans="2:9">
      <c r="B1129" t="str">
        <f>CONCATENATE(SISTEMAS!A1129)</f>
        <v/>
      </c>
      <c r="C1129" t="s">
        <v>4645</v>
      </c>
      <c r="D1129" t="s">
        <v>4646</v>
      </c>
      <c r="E1129" t="s">
        <v>4647</v>
      </c>
      <c r="F1129" t="s">
        <v>17</v>
      </c>
      <c r="G1129" t="s">
        <v>243</v>
      </c>
      <c r="H1129" t="s">
        <v>2882</v>
      </c>
      <c r="I1129" t="s">
        <v>72</v>
      </c>
    </row>
    <row r="1130" spans="2:9">
      <c r="B1130" t="str">
        <f>CONCATENATE(SISTEMAS!A1130)</f>
        <v/>
      </c>
      <c r="C1130" t="s">
        <v>4645</v>
      </c>
      <c r="D1130" t="s">
        <v>4648</v>
      </c>
      <c r="E1130" t="s">
        <v>4649</v>
      </c>
      <c r="F1130" t="s">
        <v>17</v>
      </c>
      <c r="G1130" t="s">
        <v>247</v>
      </c>
      <c r="H1130" t="s">
        <v>2882</v>
      </c>
      <c r="I1130" t="s">
        <v>72</v>
      </c>
    </row>
    <row r="1131" spans="2:9">
      <c r="B1131" t="str">
        <f>CONCATENATE(SISTEMAS!A1131)</f>
        <v/>
      </c>
      <c r="C1131" t="s">
        <v>4645</v>
      </c>
      <c r="D1131" t="s">
        <v>4650</v>
      </c>
      <c r="E1131" t="s">
        <v>4651</v>
      </c>
      <c r="F1131" t="s">
        <v>17</v>
      </c>
      <c r="G1131" t="s">
        <v>250</v>
      </c>
      <c r="H1131" t="s">
        <v>2882</v>
      </c>
      <c r="I1131" t="s">
        <v>72</v>
      </c>
    </row>
    <row r="1132" spans="2:9">
      <c r="B1132" t="str">
        <f>CONCATENATE(SISTEMAS!A1132)</f>
        <v/>
      </c>
      <c r="C1132" t="s">
        <v>4645</v>
      </c>
      <c r="D1132" t="s">
        <v>4652</v>
      </c>
      <c r="E1132" t="s">
        <v>4653</v>
      </c>
      <c r="F1132" t="s">
        <v>17</v>
      </c>
      <c r="G1132" t="s">
        <v>253</v>
      </c>
      <c r="H1132" t="s">
        <v>2882</v>
      </c>
      <c r="I1132" t="s">
        <v>72</v>
      </c>
    </row>
    <row r="1133" spans="2:9">
      <c r="B1133" t="str">
        <f>CONCATENATE(SISTEMAS!A1133)</f>
        <v/>
      </c>
      <c r="C1133" t="s">
        <v>4645</v>
      </c>
      <c r="D1133" t="s">
        <v>4654</v>
      </c>
      <c r="E1133" t="s">
        <v>4655</v>
      </c>
      <c r="F1133" t="s">
        <v>17</v>
      </c>
      <c r="G1133" t="s">
        <v>256</v>
      </c>
      <c r="H1133" t="s">
        <v>2882</v>
      </c>
      <c r="I1133" t="s">
        <v>72</v>
      </c>
    </row>
    <row r="1134" spans="2:9">
      <c r="B1134" t="str">
        <f>CONCATENATE(SISTEMAS!A1134)</f>
        <v/>
      </c>
      <c r="C1134" t="s">
        <v>4645</v>
      </c>
      <c r="D1134" t="s">
        <v>4656</v>
      </c>
      <c r="E1134" t="s">
        <v>4657</v>
      </c>
      <c r="F1134" t="s">
        <v>17</v>
      </c>
      <c r="G1134" t="s">
        <v>259</v>
      </c>
      <c r="H1134" t="s">
        <v>2882</v>
      </c>
      <c r="I1134" t="s">
        <v>72</v>
      </c>
    </row>
    <row r="1135" spans="2:9">
      <c r="B1135" t="str">
        <f>CONCATENATE(SISTEMAS!A1135)</f>
        <v/>
      </c>
      <c r="C1135" t="s">
        <v>4645</v>
      </c>
      <c r="D1135" t="s">
        <v>4658</v>
      </c>
      <c r="E1135" t="s">
        <v>4659</v>
      </c>
      <c r="F1135" t="s">
        <v>17</v>
      </c>
      <c r="G1135" t="s">
        <v>262</v>
      </c>
      <c r="H1135" t="s">
        <v>2882</v>
      </c>
      <c r="I1135" t="s">
        <v>72</v>
      </c>
    </row>
    <row r="1136" spans="2:9">
      <c r="B1136" t="str">
        <f>CONCATENATE(SISTEMAS!A1136)</f>
        <v/>
      </c>
      <c r="C1136" t="s">
        <v>4645</v>
      </c>
      <c r="D1136" t="s">
        <v>4660</v>
      </c>
      <c r="E1136" t="s">
        <v>4661</v>
      </c>
      <c r="F1136" t="s">
        <v>17</v>
      </c>
      <c r="G1136" t="s">
        <v>265</v>
      </c>
      <c r="H1136" t="s">
        <v>2882</v>
      </c>
      <c r="I1136" t="s">
        <v>72</v>
      </c>
    </row>
    <row r="1137" spans="2:8">
      <c r="B1137" t="str">
        <f>CONCATENATE(SISTEMAS!A1137,CONTABILIDAD!A248)</f>
        <v>CONTABILIDAD</v>
      </c>
      <c r="C1137" t="s">
        <v>2442</v>
      </c>
      <c r="D1137" t="s">
        <v>2451</v>
      </c>
      <c r="E1137" t="s">
        <v>2452</v>
      </c>
      <c r="F1137" t="s">
        <v>17</v>
      </c>
      <c r="G1137" t="s">
        <v>2453</v>
      </c>
      <c r="H1137" t="s">
        <v>1969</v>
      </c>
    </row>
    <row r="1138" spans="2:8">
      <c r="B1138" t="str">
        <f>CONCATENATE(SISTEMAS!A1138,CONTABILIDAD!A247)</f>
        <v>CONTABILIDAD</v>
      </c>
      <c r="C1138" t="s">
        <v>2442</v>
      </c>
      <c r="D1138" t="s">
        <v>2448</v>
      </c>
      <c r="E1138" t="s">
        <v>2449</v>
      </c>
      <c r="F1138" t="s">
        <v>17</v>
      </c>
      <c r="G1138" t="s">
        <v>2450</v>
      </c>
      <c r="H1138" t="s">
        <v>1969</v>
      </c>
    </row>
    <row r="1139" spans="2:8">
      <c r="B1139" t="str">
        <f>CONCATENATE(SISTEMAS!A1139,CONTABILIDAD!A246)</f>
        <v>CONTABILIDAD</v>
      </c>
      <c r="C1139" t="s">
        <v>2442</v>
      </c>
      <c r="D1139" t="s">
        <v>2446</v>
      </c>
      <c r="E1139" t="s">
        <v>2447</v>
      </c>
      <c r="F1139" t="s">
        <v>17</v>
      </c>
      <c r="G1139" t="s">
        <v>269</v>
      </c>
      <c r="H1139" t="s">
        <v>1969</v>
      </c>
    </row>
    <row r="1140" spans="2:8">
      <c r="B1140" t="str">
        <f>CONCATENATE(SISTEMAS!A1140,CONTABILIDAD!A245)</f>
        <v>CONTABILIDAD</v>
      </c>
      <c r="C1140" t="s">
        <v>2442</v>
      </c>
      <c r="D1140" t="s">
        <v>2443</v>
      </c>
      <c r="E1140" t="s">
        <v>2444</v>
      </c>
      <c r="F1140" t="s">
        <v>17</v>
      </c>
      <c r="G1140" t="s">
        <v>2445</v>
      </c>
      <c r="H1140" t="s">
        <v>1969</v>
      </c>
    </row>
    <row r="1141" spans="2:8">
      <c r="B1141" t="str">
        <f>CONCATENATE(SISTEMAS!A1141,CONTABILIDAD!A244)</f>
        <v>CONTABILIDAD</v>
      </c>
      <c r="C1141" t="s">
        <v>2408</v>
      </c>
      <c r="D1141" t="s">
        <v>2439</v>
      </c>
      <c r="E1141" t="s">
        <v>2440</v>
      </c>
      <c r="F1141" t="s">
        <v>17</v>
      </c>
      <c r="G1141" t="s">
        <v>2441</v>
      </c>
      <c r="H1141" t="s">
        <v>1969</v>
      </c>
    </row>
    <row r="1142" spans="2:8">
      <c r="B1142" t="str">
        <f>CONCATENATE(SISTEMAS!A1142,CONTABILIDAD!A243)</f>
        <v>CONTABILIDAD</v>
      </c>
      <c r="C1142" t="s">
        <v>2408</v>
      </c>
      <c r="D1142" t="s">
        <v>2436</v>
      </c>
      <c r="E1142" t="s">
        <v>2437</v>
      </c>
      <c r="F1142" t="s">
        <v>17</v>
      </c>
      <c r="G1142" t="s">
        <v>2438</v>
      </c>
      <c r="H1142" t="s">
        <v>1969</v>
      </c>
    </row>
    <row r="1143" spans="2:8">
      <c r="B1143" t="str">
        <f>CONCATENATE(SISTEMAS!A1143,CONTABILIDAD!A242)</f>
        <v>CONTABILIDAD</v>
      </c>
      <c r="C1143" t="s">
        <v>2408</v>
      </c>
      <c r="D1143" t="s">
        <v>2433</v>
      </c>
      <c r="E1143" t="s">
        <v>2434</v>
      </c>
      <c r="F1143" t="s">
        <v>1043</v>
      </c>
      <c r="G1143" t="s">
        <v>2435</v>
      </c>
      <c r="H1143" t="s">
        <v>1969</v>
      </c>
    </row>
    <row r="1144" spans="2:8">
      <c r="B1144" t="str">
        <f>CONCATENATE(SISTEMAS!A1144,CONTABILIDAD!A241)</f>
        <v>CONTABILIDAD</v>
      </c>
      <c r="C1144" t="s">
        <v>2408</v>
      </c>
      <c r="D1144" t="s">
        <v>2430</v>
      </c>
      <c r="E1144" t="s">
        <v>2431</v>
      </c>
      <c r="F1144" t="s">
        <v>17</v>
      </c>
      <c r="G1144" t="s">
        <v>2432</v>
      </c>
      <c r="H1144" t="s">
        <v>1969</v>
      </c>
    </row>
    <row r="1145" spans="2:8">
      <c r="B1145" t="str">
        <f>CONCATENATE(SISTEMAS!A1145,CONTABILIDAD!A240)</f>
        <v>CONTABILIDAD</v>
      </c>
      <c r="C1145" t="s">
        <v>2408</v>
      </c>
      <c r="D1145" t="s">
        <v>2427</v>
      </c>
      <c r="E1145" t="s">
        <v>2428</v>
      </c>
      <c r="F1145" t="s">
        <v>17</v>
      </c>
      <c r="G1145" t="s">
        <v>2429</v>
      </c>
      <c r="H1145" t="s">
        <v>1969</v>
      </c>
    </row>
    <row r="1146" spans="2:8">
      <c r="B1146" t="str">
        <f>CONCATENATE(SISTEMAS!A1146,CONTABILIDAD!A239)</f>
        <v>CONTABILIDAD</v>
      </c>
      <c r="C1146" t="s">
        <v>2408</v>
      </c>
      <c r="D1146" t="s">
        <v>2424</v>
      </c>
      <c r="E1146" t="s">
        <v>2425</v>
      </c>
      <c r="F1146" t="s">
        <v>17</v>
      </c>
      <c r="G1146" t="s">
        <v>2426</v>
      </c>
      <c r="H1146" t="s">
        <v>1969</v>
      </c>
    </row>
    <row r="1147" spans="2:8">
      <c r="B1147" t="str">
        <f>CONCATENATE(SISTEMAS!A1147,CONTABILIDAD!A238)</f>
        <v>CONTABILIDAD</v>
      </c>
      <c r="C1147" t="s">
        <v>2408</v>
      </c>
      <c r="D1147" t="s">
        <v>2421</v>
      </c>
      <c r="E1147" t="s">
        <v>2422</v>
      </c>
      <c r="F1147" t="s">
        <v>17</v>
      </c>
      <c r="G1147" t="s">
        <v>2423</v>
      </c>
      <c r="H1147" t="s">
        <v>1969</v>
      </c>
    </row>
    <row r="1148" spans="2:8">
      <c r="B1148" t="str">
        <f>CONCATENATE(SISTEMAS!A1148,CONTABILIDAD!A237)</f>
        <v>CONTABILIDAD</v>
      </c>
      <c r="C1148" t="s">
        <v>2408</v>
      </c>
      <c r="D1148" t="s">
        <v>2418</v>
      </c>
      <c r="E1148" t="s">
        <v>2419</v>
      </c>
      <c r="F1148" t="s">
        <v>17</v>
      </c>
      <c r="G1148" t="s">
        <v>2420</v>
      </c>
      <c r="H1148" t="s">
        <v>1969</v>
      </c>
    </row>
    <row r="1149" spans="2:8">
      <c r="B1149" t="str">
        <f>CONCATENATE(SISTEMAS!A1149,CONTABILIDAD!A236)</f>
        <v>CONTABILIDAD</v>
      </c>
      <c r="C1149" t="s">
        <v>2408</v>
      </c>
      <c r="D1149" t="s">
        <v>2415</v>
      </c>
      <c r="E1149" t="s">
        <v>2416</v>
      </c>
      <c r="F1149" t="s">
        <v>17</v>
      </c>
      <c r="G1149" t="s">
        <v>2417</v>
      </c>
      <c r="H1149" t="s">
        <v>1969</v>
      </c>
    </row>
    <row r="1150" spans="2:8">
      <c r="B1150" t="str">
        <f>CONCATENATE(SISTEMAS!A1150,CONTABILIDAD!A235)</f>
        <v>CONTABILIDAD</v>
      </c>
      <c r="C1150" t="s">
        <v>2408</v>
      </c>
      <c r="D1150" t="s">
        <v>2412</v>
      </c>
      <c r="E1150" t="s">
        <v>2413</v>
      </c>
      <c r="F1150" t="s">
        <v>17</v>
      </c>
      <c r="G1150" t="s">
        <v>2414</v>
      </c>
      <c r="H1150" t="s">
        <v>1969</v>
      </c>
    </row>
    <row r="1151" spans="2:8">
      <c r="B1151" t="str">
        <f>CONCATENATE(SISTEMAS!A1151,CONTABILIDAD!A203)</f>
        <v>CONTABILIDAD</v>
      </c>
      <c r="C1151" t="s">
        <v>2289</v>
      </c>
      <c r="D1151" t="s">
        <v>2314</v>
      </c>
      <c r="E1151" t="s">
        <v>2315</v>
      </c>
      <c r="F1151" t="s">
        <v>17</v>
      </c>
      <c r="G1151" t="s">
        <v>2316</v>
      </c>
      <c r="H1151" t="s">
        <v>1969</v>
      </c>
    </row>
    <row r="1152" spans="2:8">
      <c r="B1152" t="str">
        <f>CONCATENATE(SISTEMAS!A1152,CONTABILIDAD!A233)</f>
        <v>CONTABILIDAD</v>
      </c>
      <c r="C1152" t="s">
        <v>2289</v>
      </c>
      <c r="D1152" t="s">
        <v>2405</v>
      </c>
      <c r="E1152" t="s">
        <v>2406</v>
      </c>
      <c r="F1152" t="s">
        <v>17</v>
      </c>
      <c r="G1152" t="s">
        <v>2407</v>
      </c>
      <c r="H1152" t="s">
        <v>1969</v>
      </c>
    </row>
    <row r="1153" spans="2:8">
      <c r="B1153" t="str">
        <f>CONCATENATE(SISTEMAS!A1153,CONTABILIDAD!A231)</f>
        <v>CONTABILIDAD</v>
      </c>
      <c r="C1153" t="s">
        <v>2317</v>
      </c>
      <c r="D1153" t="s">
        <v>2399</v>
      </c>
      <c r="E1153" t="s">
        <v>2400</v>
      </c>
      <c r="F1153" t="s">
        <v>17</v>
      </c>
      <c r="G1153" t="s">
        <v>2401</v>
      </c>
      <c r="H1153" t="s">
        <v>1969</v>
      </c>
    </row>
    <row r="1154" spans="2:8">
      <c r="B1154" t="str">
        <f>CONCATENATE(SISTEMAS!A1154,CONTABILIDAD!A230)</f>
        <v>CONTABILIDAD</v>
      </c>
      <c r="C1154" t="s">
        <v>2317</v>
      </c>
      <c r="D1154" t="s">
        <v>2396</v>
      </c>
      <c r="E1154" t="s">
        <v>2397</v>
      </c>
      <c r="F1154" t="s">
        <v>17</v>
      </c>
      <c r="G1154" t="s">
        <v>2398</v>
      </c>
      <c r="H1154" t="s">
        <v>1969</v>
      </c>
    </row>
    <row r="1155" spans="2:8">
      <c r="B1155" t="str">
        <f>CONCATENATE(SISTEMAS!A1155,CONTABILIDAD!A229)</f>
        <v>CONTABILIDAD</v>
      </c>
      <c r="C1155" t="s">
        <v>2317</v>
      </c>
      <c r="D1155" t="s">
        <v>2393</v>
      </c>
      <c r="E1155" t="s">
        <v>2394</v>
      </c>
      <c r="F1155" t="s">
        <v>17</v>
      </c>
      <c r="G1155" t="s">
        <v>2395</v>
      </c>
      <c r="H1155" t="s">
        <v>1969</v>
      </c>
    </row>
    <row r="1156" spans="2:8">
      <c r="B1156" t="str">
        <f>CONCATENATE(SISTEMAS!A1156,CONTABILIDAD!A228)</f>
        <v>CONTABILIDAD</v>
      </c>
      <c r="C1156" t="s">
        <v>2317</v>
      </c>
      <c r="D1156" t="s">
        <v>2390</v>
      </c>
      <c r="E1156" t="s">
        <v>2391</v>
      </c>
      <c r="F1156" t="s">
        <v>17</v>
      </c>
      <c r="G1156" t="s">
        <v>2392</v>
      </c>
      <c r="H1156" t="s">
        <v>1969</v>
      </c>
    </row>
    <row r="1157" spans="2:8">
      <c r="B1157" t="str">
        <f>CONCATENATE(SISTEMAS!A1157,CONTABILIDAD!A227)</f>
        <v>CONTABILIDAD</v>
      </c>
      <c r="C1157" t="s">
        <v>2383</v>
      </c>
      <c r="D1157" t="s">
        <v>2387</v>
      </c>
      <c r="E1157" t="s">
        <v>2388</v>
      </c>
      <c r="F1157" t="s">
        <v>17</v>
      </c>
      <c r="G1157" t="s">
        <v>2389</v>
      </c>
      <c r="H1157" t="s">
        <v>1969</v>
      </c>
    </row>
    <row r="1158" spans="2:8">
      <c r="B1158" t="str">
        <f>CONCATENATE(SISTEMAS!A1158,CONTABILIDAD!A226)</f>
        <v>CONTABILIDAD</v>
      </c>
      <c r="C1158" t="s">
        <v>2383</v>
      </c>
      <c r="D1158" t="s">
        <v>2384</v>
      </c>
      <c r="E1158" t="s">
        <v>2385</v>
      </c>
      <c r="F1158" t="s">
        <v>17</v>
      </c>
      <c r="G1158" t="s">
        <v>2386</v>
      </c>
      <c r="H1158" t="s">
        <v>1969</v>
      </c>
    </row>
    <row r="1159" spans="2:9">
      <c r="B1159" t="str">
        <f>CONCATENATE(SISTEMAS!A1159,CONTABILIDAD!A225)</f>
        <v>CONTABILIDAD</v>
      </c>
      <c r="C1159" t="s">
        <v>2355</v>
      </c>
      <c r="D1159" t="s">
        <v>2380</v>
      </c>
      <c r="E1159" t="s">
        <v>2381</v>
      </c>
      <c r="F1159" t="s">
        <v>17</v>
      </c>
      <c r="G1159" t="s">
        <v>2382</v>
      </c>
      <c r="H1159" t="s">
        <v>1969</v>
      </c>
      <c r="I1159" t="s">
        <v>72</v>
      </c>
    </row>
    <row r="1160" spans="2:9">
      <c r="B1160" t="str">
        <f>CONCATENATE(SISTEMAS!A1160)</f>
        <v/>
      </c>
      <c r="C1160" t="s">
        <v>4662</v>
      </c>
      <c r="D1160" t="s">
        <v>4663</v>
      </c>
      <c r="E1160" t="s">
        <v>4664</v>
      </c>
      <c r="F1160" t="s">
        <v>17</v>
      </c>
      <c r="G1160" t="s">
        <v>2041</v>
      </c>
      <c r="H1160" t="s">
        <v>2882</v>
      </c>
      <c r="I1160" t="s">
        <v>72</v>
      </c>
    </row>
    <row r="1161" spans="2:9">
      <c r="B1161" t="str">
        <f>CONCATENATE(SISTEMAS!A1161)</f>
        <v/>
      </c>
      <c r="C1161" t="s">
        <v>4662</v>
      </c>
      <c r="D1161" t="s">
        <v>4665</v>
      </c>
      <c r="E1161" t="s">
        <v>4666</v>
      </c>
      <c r="F1161" t="s">
        <v>85</v>
      </c>
      <c r="G1161" t="s">
        <v>4667</v>
      </c>
      <c r="H1161" t="s">
        <v>2882</v>
      </c>
      <c r="I1161" t="s">
        <v>72</v>
      </c>
    </row>
    <row r="1162" spans="2:8">
      <c r="B1162" t="str">
        <f>CONCATENATE(SISTEMAS!A1162,CONTABILIDAD!A224)</f>
        <v>CONTABILIDAD</v>
      </c>
      <c r="C1162" t="s">
        <v>2355</v>
      </c>
      <c r="D1162" t="s">
        <v>2377</v>
      </c>
      <c r="E1162" t="s">
        <v>2378</v>
      </c>
      <c r="F1162" t="s">
        <v>17</v>
      </c>
      <c r="G1162" t="s">
        <v>2379</v>
      </c>
      <c r="H1162" t="s">
        <v>1969</v>
      </c>
    </row>
    <row r="1163" spans="2:8">
      <c r="B1163" t="str">
        <f>CONCATENATE(SISTEMAS!A1163,CONTABILIDAD!A223)</f>
        <v>CONTABILIDAD</v>
      </c>
      <c r="C1163" t="s">
        <v>2355</v>
      </c>
      <c r="D1163" t="s">
        <v>2374</v>
      </c>
      <c r="E1163" t="s">
        <v>2375</v>
      </c>
      <c r="F1163" t="s">
        <v>17</v>
      </c>
      <c r="G1163" t="s">
        <v>2376</v>
      </c>
      <c r="H1163" t="s">
        <v>1969</v>
      </c>
    </row>
    <row r="1164" spans="2:8">
      <c r="B1164" t="str">
        <f>CONCATENATE(SISTEMAS!A1164,CONTABILIDAD!A222)</f>
        <v>CONTABILIDAD</v>
      </c>
      <c r="C1164" t="s">
        <v>2355</v>
      </c>
      <c r="D1164" t="s">
        <v>2371</v>
      </c>
      <c r="E1164" t="s">
        <v>2372</v>
      </c>
      <c r="F1164" t="s">
        <v>17</v>
      </c>
      <c r="G1164" t="s">
        <v>2373</v>
      </c>
      <c r="H1164" t="s">
        <v>1969</v>
      </c>
    </row>
    <row r="1165" spans="2:8">
      <c r="B1165" t="str">
        <f>CONCATENATE(SISTEMAS!A1165,CONTABILIDAD!A221)</f>
        <v>CONTABILIDAD</v>
      </c>
      <c r="C1165" t="s">
        <v>2355</v>
      </c>
      <c r="D1165" t="s">
        <v>2368</v>
      </c>
      <c r="E1165" t="s">
        <v>2369</v>
      </c>
      <c r="F1165" t="s">
        <v>17</v>
      </c>
      <c r="G1165" t="s">
        <v>2370</v>
      </c>
      <c r="H1165" t="s">
        <v>1969</v>
      </c>
    </row>
    <row r="1166" spans="2:8">
      <c r="B1166" t="str">
        <f>CONCATENATE(SISTEMAS!A1166,CONTABILIDAD!A220)</f>
        <v>CONTABILIDAD</v>
      </c>
      <c r="C1166" t="s">
        <v>2355</v>
      </c>
      <c r="D1166" t="s">
        <v>2365</v>
      </c>
      <c r="E1166" t="s">
        <v>2366</v>
      </c>
      <c r="F1166" t="s">
        <v>17</v>
      </c>
      <c r="G1166" t="s">
        <v>2367</v>
      </c>
      <c r="H1166" t="s">
        <v>1969</v>
      </c>
    </row>
    <row r="1167" spans="2:8">
      <c r="B1167" t="str">
        <f>CONCATENATE(SISTEMAS!A1167,CONTABILIDAD!A219)</f>
        <v>CONTABILIDAD</v>
      </c>
      <c r="C1167" t="s">
        <v>2355</v>
      </c>
      <c r="D1167" t="s">
        <v>2362</v>
      </c>
      <c r="E1167" t="s">
        <v>2363</v>
      </c>
      <c r="F1167" t="s">
        <v>17</v>
      </c>
      <c r="G1167" t="s">
        <v>2364</v>
      </c>
      <c r="H1167" t="s">
        <v>1969</v>
      </c>
    </row>
    <row r="1168" spans="2:8">
      <c r="B1168" t="str">
        <f>CONCATENATE(SISTEMAS!A1168,CONTABILIDAD!A218)</f>
        <v>CONTABILIDAD</v>
      </c>
      <c r="C1168" t="s">
        <v>2355</v>
      </c>
      <c r="D1168" t="s">
        <v>2359</v>
      </c>
      <c r="E1168" t="s">
        <v>2360</v>
      </c>
      <c r="F1168" t="s">
        <v>1043</v>
      </c>
      <c r="G1168" t="s">
        <v>2361</v>
      </c>
      <c r="H1168" t="s">
        <v>1969</v>
      </c>
    </row>
    <row r="1169" spans="2:8">
      <c r="B1169" t="str">
        <f>CONCATENATE(SISTEMAS!A1169,CONTABILIDAD!A217)</f>
        <v>CONTABILIDAD</v>
      </c>
      <c r="C1169" t="s">
        <v>2355</v>
      </c>
      <c r="D1169" t="s">
        <v>2356</v>
      </c>
      <c r="E1169" t="s">
        <v>2357</v>
      </c>
      <c r="F1169" t="s">
        <v>17</v>
      </c>
      <c r="G1169" t="s">
        <v>2358</v>
      </c>
      <c r="H1169" t="s">
        <v>1969</v>
      </c>
    </row>
    <row r="1170" spans="2:8">
      <c r="B1170" t="str">
        <f>CONCATENATE(SISTEMAS!A1170,CONTABILIDAD!A216)</f>
        <v>CONTABILIDAD</v>
      </c>
      <c r="C1170" t="s">
        <v>2317</v>
      </c>
      <c r="D1170" t="s">
        <v>2352</v>
      </c>
      <c r="E1170" t="s">
        <v>2353</v>
      </c>
      <c r="F1170" t="s">
        <v>17</v>
      </c>
      <c r="G1170" t="s">
        <v>2354</v>
      </c>
      <c r="H1170" t="s">
        <v>1969</v>
      </c>
    </row>
    <row r="1171" spans="2:8">
      <c r="B1171" t="str">
        <f>CONCATENATE(SISTEMAS!A1171,CONTABILIDAD!A215)</f>
        <v>CONTABILIDAD</v>
      </c>
      <c r="C1171" t="s">
        <v>2317</v>
      </c>
      <c r="D1171" t="s">
        <v>2349</v>
      </c>
      <c r="E1171" t="s">
        <v>2350</v>
      </c>
      <c r="F1171" t="s">
        <v>17</v>
      </c>
      <c r="G1171" t="s">
        <v>2351</v>
      </c>
      <c r="H1171" t="s">
        <v>1969</v>
      </c>
    </row>
    <row r="1172" spans="2:8">
      <c r="B1172" t="str">
        <f>CONCATENATE(SISTEMAS!A1172,CONTABILIDAD!A214)</f>
        <v>CONTABILIDAD</v>
      </c>
      <c r="C1172" t="s">
        <v>2317</v>
      </c>
      <c r="D1172" t="s">
        <v>2346</v>
      </c>
      <c r="E1172" t="s">
        <v>2347</v>
      </c>
      <c r="F1172" t="s">
        <v>17</v>
      </c>
      <c r="G1172" t="s">
        <v>2348</v>
      </c>
      <c r="H1172" t="s">
        <v>1969</v>
      </c>
    </row>
    <row r="1173" spans="2:8">
      <c r="B1173" t="str">
        <f>CONCATENATE(SISTEMAS!A1173,CONTABILIDAD!A213)</f>
        <v>CONTABILIDAD</v>
      </c>
      <c r="C1173" t="s">
        <v>2317</v>
      </c>
      <c r="D1173" t="s">
        <v>2343</v>
      </c>
      <c r="E1173" t="s">
        <v>2344</v>
      </c>
      <c r="F1173" t="s">
        <v>17</v>
      </c>
      <c r="G1173" t="s">
        <v>2345</v>
      </c>
      <c r="H1173" t="s">
        <v>1969</v>
      </c>
    </row>
    <row r="1174" spans="2:8">
      <c r="B1174" t="str">
        <f>CONCATENATE(SISTEMAS!A1174,CONTABILIDAD!A212)</f>
        <v>CONTABILIDAD</v>
      </c>
      <c r="C1174" t="s">
        <v>2317</v>
      </c>
      <c r="D1174" t="s">
        <v>2340</v>
      </c>
      <c r="E1174" t="s">
        <v>2341</v>
      </c>
      <c r="F1174" t="s">
        <v>17</v>
      </c>
      <c r="G1174" t="s">
        <v>2342</v>
      </c>
      <c r="H1174" t="s">
        <v>1969</v>
      </c>
    </row>
    <row r="1175" spans="2:8">
      <c r="B1175" t="str">
        <f>CONCATENATE(SISTEMAS!A1175,CONTABILIDAD!A211)</f>
        <v>CONTABILIDAD</v>
      </c>
      <c r="C1175" t="s">
        <v>2317</v>
      </c>
      <c r="D1175" t="s">
        <v>2337</v>
      </c>
      <c r="E1175" t="s">
        <v>2338</v>
      </c>
      <c r="F1175" t="s">
        <v>17</v>
      </c>
      <c r="G1175" t="s">
        <v>2339</v>
      </c>
      <c r="H1175" t="s">
        <v>1969</v>
      </c>
    </row>
    <row r="1176" spans="2:8">
      <c r="B1176" t="str">
        <f>CONCATENATE(SISTEMAS!A1176,CONTABILIDAD!A210)</f>
        <v>CONTABILIDAD</v>
      </c>
      <c r="C1176" t="s">
        <v>2317</v>
      </c>
      <c r="D1176" t="s">
        <v>2334</v>
      </c>
      <c r="E1176" t="s">
        <v>2335</v>
      </c>
      <c r="F1176" t="s">
        <v>17</v>
      </c>
      <c r="G1176" t="s">
        <v>2336</v>
      </c>
      <c r="H1176" t="s">
        <v>1969</v>
      </c>
    </row>
    <row r="1177" spans="2:8">
      <c r="B1177" t="str">
        <f>CONCATENATE(SISTEMAS!A1177,CONTABILIDAD!A209)</f>
        <v>CONTABILIDAD</v>
      </c>
      <c r="C1177" t="s">
        <v>2317</v>
      </c>
      <c r="D1177" t="s">
        <v>2331</v>
      </c>
      <c r="E1177" t="s">
        <v>2332</v>
      </c>
      <c r="F1177" t="s">
        <v>17</v>
      </c>
      <c r="G1177" t="s">
        <v>2333</v>
      </c>
      <c r="H1177" t="s">
        <v>1969</v>
      </c>
    </row>
    <row r="1178" spans="2:8">
      <c r="B1178" t="str">
        <f>CONCATENATE(SISTEMAS!A1178,CONTABILIDAD!A208)</f>
        <v>CONTABILIDAD</v>
      </c>
      <c r="C1178" t="s">
        <v>2317</v>
      </c>
      <c r="D1178" t="s">
        <v>2329</v>
      </c>
      <c r="E1178" t="s">
        <v>2330</v>
      </c>
      <c r="F1178" t="s">
        <v>17</v>
      </c>
      <c r="G1178" t="s">
        <v>2320</v>
      </c>
      <c r="H1178" t="s">
        <v>1969</v>
      </c>
    </row>
    <row r="1179" spans="2:8">
      <c r="B1179" t="str">
        <f>CONCATENATE(SISTEMAS!A1179,CONTABILIDAD!A207)</f>
        <v>CONTABILIDAD</v>
      </c>
      <c r="C1179" t="s">
        <v>2317</v>
      </c>
      <c r="D1179" t="s">
        <v>2327</v>
      </c>
      <c r="E1179" t="s">
        <v>2328</v>
      </c>
      <c r="F1179" t="s">
        <v>17</v>
      </c>
      <c r="G1179" t="s">
        <v>2320</v>
      </c>
      <c r="H1179" t="s">
        <v>1969</v>
      </c>
    </row>
    <row r="1180" spans="2:8">
      <c r="B1180" t="str">
        <f>CONCATENATE(SISTEMAS!A1180,CONTABILIDAD!A206)</f>
        <v>CONTABILIDAD</v>
      </c>
      <c r="C1180" t="s">
        <v>2317</v>
      </c>
      <c r="D1180" t="s">
        <v>2324</v>
      </c>
      <c r="E1180" t="s">
        <v>2325</v>
      </c>
      <c r="F1180" t="s">
        <v>17</v>
      </c>
      <c r="G1180" t="s">
        <v>2326</v>
      </c>
      <c r="H1180" t="s">
        <v>1969</v>
      </c>
    </row>
    <row r="1181" spans="2:8">
      <c r="B1181" t="str">
        <f>CONCATENATE(SISTEMAS!A1181,CONTABILIDAD!A205)</f>
        <v>CONTABILIDAD</v>
      </c>
      <c r="C1181" t="s">
        <v>2317</v>
      </c>
      <c r="D1181" t="s">
        <v>2321</v>
      </c>
      <c r="E1181" t="s">
        <v>2322</v>
      </c>
      <c r="F1181" t="s">
        <v>17</v>
      </c>
      <c r="G1181" t="s">
        <v>2323</v>
      </c>
      <c r="H1181" t="s">
        <v>1969</v>
      </c>
    </row>
    <row r="1182" spans="2:9">
      <c r="B1182" t="str">
        <f>CONCATENATE(SISTEMAS!A1182,CONTABILIDAD!A204)</f>
        <v>CONTABILIDAD</v>
      </c>
      <c r="C1182" t="s">
        <v>2317</v>
      </c>
      <c r="D1182" t="s">
        <v>2318</v>
      </c>
      <c r="E1182" t="s">
        <v>2319</v>
      </c>
      <c r="F1182" t="s">
        <v>17</v>
      </c>
      <c r="G1182" t="s">
        <v>2320</v>
      </c>
      <c r="H1182" t="s">
        <v>1969</v>
      </c>
      <c r="I1182" t="s">
        <v>27</v>
      </c>
    </row>
    <row r="1183" spans="1:16">
      <c r="A1183" t="s">
        <v>2882</v>
      </c>
      <c r="B1183" t="str">
        <f>CONCATENATE(SISTEMAS!A1183)</f>
        <v>SISTEMAS</v>
      </c>
      <c r="C1183" t="s">
        <v>4668</v>
      </c>
      <c r="D1183" t="s">
        <v>4669</v>
      </c>
      <c r="E1183" t="s">
        <v>4670</v>
      </c>
      <c r="F1183" t="s">
        <v>17</v>
      </c>
      <c r="G1183" t="s">
        <v>4671</v>
      </c>
      <c r="H1183" t="s">
        <v>2882</v>
      </c>
      <c r="I1183" t="s">
        <v>72</v>
      </c>
      <c r="P1183" t="str">
        <f t="shared" ref="P1183:P1198" si="13">CONCATENATE("('",B1183,"','",C1183,"','",D1183,"','",E1183,"','",F1183,"','",G1183,"','",H1183,"','",I1183,"','",J1183,"','",K1183,"','",L1183,"','",M1183,"'),")</f>
        <v>('SISTEMAS','Config.ConexionContable','Config.ConexionContable|GenerarPolizas','Configurar|Conexión Contable|Generador de Pólizas','Formas','ContX.frm','SISTEMAS','SIN USO','','','',''),</v>
      </c>
    </row>
    <row r="1184" spans="1:16">
      <c r="A1184" t="s">
        <v>2882</v>
      </c>
      <c r="B1184" t="str">
        <f>CONCATENATE(SISTEMAS!A1184)</f>
        <v>SISTEMAS</v>
      </c>
      <c r="C1184" t="s">
        <v>4668</v>
      </c>
      <c r="D1184" t="s">
        <v>4672</v>
      </c>
      <c r="E1184" t="s">
        <v>4673</v>
      </c>
      <c r="F1184" t="s">
        <v>17</v>
      </c>
      <c r="G1184" t="s">
        <v>4674</v>
      </c>
      <c r="H1184" t="s">
        <v>2882</v>
      </c>
      <c r="I1184" t="s">
        <v>72</v>
      </c>
      <c r="P1184" t="str">
        <f t="shared" si="13"/>
        <v>('SISTEMAS','Config.ConexionContable','Config.ConexionContable|ListaCuentas','Configurar|Conexión Contable|Lista de Cuentas','Formas','ContXCta.frm','SISTEMAS','SIN USO','','','',''),</v>
      </c>
    </row>
    <row r="1185" spans="1:16">
      <c r="A1185" t="s">
        <v>2882</v>
      </c>
      <c r="B1185" t="str">
        <f>CONCATENATE(SISTEMAS!A1185)</f>
        <v>SISTEMAS</v>
      </c>
      <c r="C1185" t="s">
        <v>4668</v>
      </c>
      <c r="D1185" t="s">
        <v>4675</v>
      </c>
      <c r="E1185" t="s">
        <v>4676</v>
      </c>
      <c r="F1185" t="s">
        <v>17</v>
      </c>
      <c r="G1185" t="s">
        <v>4677</v>
      </c>
      <c r="H1185" t="s">
        <v>2882</v>
      </c>
      <c r="I1185" t="s">
        <v>72</v>
      </c>
      <c r="P1185" t="str">
        <f t="shared" si="13"/>
        <v>('SISTEMAS','Config.ConexionContable','Config.ConexionContable|TipoCuenta','Configurar|Conexión Contable|Tipos de Cuentas','Formas','TipoCuenta.frm','SISTEMAS','SIN USO','','','',''),</v>
      </c>
    </row>
    <row r="1186" spans="1:16">
      <c r="A1186" t="s">
        <v>2882</v>
      </c>
      <c r="B1186" t="str">
        <f>CONCATENATE(SISTEMAS!A1186,CREDITO!A39)</f>
        <v>SISTEMAS</v>
      </c>
      <c r="C1186" t="s">
        <v>1048</v>
      </c>
      <c r="D1186" t="s">
        <v>1052</v>
      </c>
      <c r="E1186" t="s">
        <v>1053</v>
      </c>
      <c r="F1186" t="s">
        <v>17</v>
      </c>
      <c r="G1186" t="s">
        <v>1054</v>
      </c>
      <c r="H1186" t="s">
        <v>987</v>
      </c>
      <c r="I1186" t="s">
        <v>54</v>
      </c>
      <c r="O1186" t="str">
        <f>CONCATENATE("Acceso: ",D1186,"~Menu: ",E1186,"~Perfil: ",K1186,"~Usuario: ",J1186,"~ClaveAccion: ",G1186,"~TipoAccion: ",F1186,"~Riesgo: ",I1186)</f>
        <v>Acceso: Config.Ventas|Instruccion~Menu: Configurar|Ventas|Instrucciones~Perfil: ~Usuario: ~ClaveAccion: Instruccion.frm~TipoAccion: Formas~Riesgo: NULO</v>
      </c>
      <c r="P1186" t="str">
        <f t="shared" si="13"/>
        <v>('SISTEMAS','Config.Ventas','Config.Ventas|Instruccion','Configurar|Ventas|Instrucciones','Formas','Instruccion.frm','CREDITO, SISTEMAS','NULO','','','',''),</v>
      </c>
    </row>
    <row r="1187" spans="1:16">
      <c r="A1187" t="s">
        <v>2882</v>
      </c>
      <c r="B1187" t="str">
        <f>CONCATENATE(SISTEMAS!A1187,CREDITO!A38)</f>
        <v>SISTEMAS</v>
      </c>
      <c r="C1187" t="s">
        <v>1048</v>
      </c>
      <c r="D1187" t="s">
        <v>1049</v>
      </c>
      <c r="E1187" t="s">
        <v>1050</v>
      </c>
      <c r="F1187" t="s">
        <v>17</v>
      </c>
      <c r="G1187" t="s">
        <v>132</v>
      </c>
      <c r="H1187" t="s">
        <v>987</v>
      </c>
      <c r="I1187" t="s">
        <v>54</v>
      </c>
      <c r="O1187" t="str">
        <f>CONCATENATE("Acceso: ",D1187,"~Menu: ",E1187,"~Perfil: ",K1187,"~Usuario: ",J1187,"~ClaveAccion: ",G1187,"~TipoAccion: ",F1187,"~Riesgo: ",I1187)</f>
        <v>Acceso: Config.Ventas|Causa~Menu: Configurar|Ventas|Causas (Cancelación/Devolución)~Perfil: ~Usuario: ~ClaveAccion: Causa.frm~TipoAccion: Formas~Riesgo: NULO</v>
      </c>
      <c r="P1187" t="str">
        <f t="shared" si="13"/>
        <v>('SISTEMAS','Config.Ventas','Config.Ventas|Causa','Configurar|Ventas|Causas (Cancelación/Devolución)','Formas','Causa.frm','CREDITO, SISTEMAS','NULO','','','',''),</v>
      </c>
    </row>
    <row r="1188" spans="1:16">
      <c r="A1188" t="s">
        <v>2882</v>
      </c>
      <c r="B1188" t="str">
        <f>CONCATENATE(SISTEMAS!A1188,CREDITO!A40)</f>
        <v>SISTEMAS</v>
      </c>
      <c r="C1188" t="s">
        <v>1048</v>
      </c>
      <c r="D1188" t="s">
        <v>1055</v>
      </c>
      <c r="E1188" t="s">
        <v>1056</v>
      </c>
      <c r="F1188" t="s">
        <v>17</v>
      </c>
      <c r="G1188" t="s">
        <v>1057</v>
      </c>
      <c r="H1188" t="s">
        <v>987</v>
      </c>
      <c r="I1188" t="s">
        <v>72</v>
      </c>
      <c r="P1188" t="str">
        <f t="shared" si="13"/>
        <v>('SISTEMAS','Config.Ventas','Config.Ventas|VentasCanalMAVI','Configurar|Ventas|Canales de Venta','Formas','VentasCanalMAVI.frm','CREDITO, SISTEMAS','SIN USO','','','',''),</v>
      </c>
    </row>
    <row r="1189" spans="1:16">
      <c r="A1189" t="s">
        <v>2882</v>
      </c>
      <c r="B1189" t="str">
        <f>CONCATENATE(SISTEMAS!A1189)</f>
        <v>SISTEMAS</v>
      </c>
      <c r="C1189" t="s">
        <v>4678</v>
      </c>
      <c r="D1189" t="s">
        <v>4679</v>
      </c>
      <c r="E1189" t="s">
        <v>4680</v>
      </c>
      <c r="F1189" t="s">
        <v>17</v>
      </c>
      <c r="G1189" t="s">
        <v>4681</v>
      </c>
      <c r="H1189" t="s">
        <v>2882</v>
      </c>
      <c r="I1189" t="s">
        <v>72</v>
      </c>
      <c r="P1189" t="str">
        <f t="shared" si="13"/>
        <v>('SISTEMAS','Config.Cxc','Config.Cxc|Cobrador','Configurar|Cuentas por Cobrar|Cobradores','Formas','Cobrador.frm','SISTEMAS','SIN USO','','','',''),</v>
      </c>
    </row>
    <row r="1190" spans="1:16">
      <c r="A1190" t="s">
        <v>2882</v>
      </c>
      <c r="B1190" t="str">
        <f>CONCATENATE(SISTEMAS!A1190)</f>
        <v>SISTEMAS</v>
      </c>
      <c r="C1190" t="s">
        <v>4678</v>
      </c>
      <c r="D1190" t="s">
        <v>4682</v>
      </c>
      <c r="E1190" t="s">
        <v>4683</v>
      </c>
      <c r="F1190" t="s">
        <v>17</v>
      </c>
      <c r="G1190" t="s">
        <v>4684</v>
      </c>
      <c r="H1190" t="s">
        <v>2882</v>
      </c>
      <c r="I1190" t="s">
        <v>72</v>
      </c>
      <c r="P1190" t="str">
        <f t="shared" si="13"/>
        <v>('SISTEMAS','Config.Cxc','Config.Cxc|Ajustes','Configurar|Cuentas por Cobrar|Ajustes','Formas','CxcAjuste.frm','SISTEMAS','SIN USO','','','',''),</v>
      </c>
    </row>
    <row r="1191" spans="1:16">
      <c r="A1191" t="s">
        <v>2882</v>
      </c>
      <c r="B1191" t="str">
        <f>CONCATENATE(SISTEMAS!A1191)</f>
        <v>SISTEMAS</v>
      </c>
      <c r="C1191" t="s">
        <v>4678</v>
      </c>
      <c r="D1191" t="s">
        <v>4685</v>
      </c>
      <c r="E1191" t="s">
        <v>4686</v>
      </c>
      <c r="F1191" t="s">
        <v>17</v>
      </c>
      <c r="G1191" t="s">
        <v>4687</v>
      </c>
      <c r="H1191" t="s">
        <v>2882</v>
      </c>
      <c r="I1191" t="s">
        <v>72</v>
      </c>
      <c r="P1191" t="str">
        <f t="shared" si="13"/>
        <v>('SISTEMAS','Config.Cxc','Config.Cxc|CfgAplicaOrden','Configurar|Cuentas por Cobrar|Orden Aplicación Sugerida','Formas','CfgAplicaOrden.frm','SISTEMAS','SIN USO','','','',''),</v>
      </c>
    </row>
    <row r="1192" spans="1:16">
      <c r="A1192" t="s">
        <v>2882</v>
      </c>
      <c r="B1192" t="str">
        <f>CONCATENATE(SISTEMAS!A1192)</f>
        <v>SISTEMAS</v>
      </c>
      <c r="C1192" t="s">
        <v>4678</v>
      </c>
      <c r="D1192" t="s">
        <v>4688</v>
      </c>
      <c r="E1192" t="s">
        <v>4689</v>
      </c>
      <c r="F1192" t="s">
        <v>17</v>
      </c>
      <c r="G1192" t="s">
        <v>4690</v>
      </c>
      <c r="H1192" t="s">
        <v>2882</v>
      </c>
      <c r="I1192" t="s">
        <v>54</v>
      </c>
      <c r="O1192" t="str">
        <f>CONCATENATE("Acceso: ",D1192,"~Menu: ",E1192,"~Perfil: ",K1192,"~Usuario: ",J1192,"~ClaveAccion: ",G1192,"~TipoAccion: ",F1192,"~Riesgo: ",I1192)</f>
        <v>Acceso: Config.Cxc|Voucher~Menu: Configurar|Cuentas por Cobrar|Voucher~Perfil: ~Usuario: ~ClaveAccion: EmpresaCfgCxcVoucher.frm~TipoAccion: Formas~Riesgo: NULO</v>
      </c>
      <c r="P1192" t="str">
        <f t="shared" si="13"/>
        <v>('SISTEMAS','Config.Cxc','Config.Cxc|Voucher','Configurar|Cuentas por Cobrar|Voucher','Formas','EmpresaCfgCxcVoucher.frm','SISTEMAS','NULO','','','',''),</v>
      </c>
    </row>
    <row r="1193" spans="1:16">
      <c r="A1193" t="s">
        <v>2882</v>
      </c>
      <c r="B1193" t="str">
        <f>CONCATENATE(SISTEMAS!A1193)</f>
        <v>SISTEMAS</v>
      </c>
      <c r="C1193" t="s">
        <v>4678</v>
      </c>
      <c r="D1193" t="s">
        <v>4691</v>
      </c>
      <c r="E1193" t="s">
        <v>4692</v>
      </c>
      <c r="F1193" t="s">
        <v>17</v>
      </c>
      <c r="G1193" t="s">
        <v>4693</v>
      </c>
      <c r="H1193" t="s">
        <v>2882</v>
      </c>
      <c r="I1193" t="s">
        <v>72</v>
      </c>
      <c r="P1193" t="str">
        <f t="shared" si="13"/>
        <v>('SISTEMAS','Config.Cxc','Config.Cxc|ExcepcionesMoratorios','Configurar|Cuentas por Cobrar|Excepciones Moratorios','Formas','CalculoMoratoriosExMAVI.frm','SISTEMAS','SIN USO','','','',''),</v>
      </c>
    </row>
    <row r="1194" spans="1:16">
      <c r="A1194" t="s">
        <v>2882</v>
      </c>
      <c r="B1194" t="str">
        <f>CONCATENATE(SISTEMAS!A1194)</f>
        <v>SISTEMAS</v>
      </c>
      <c r="C1194" t="s">
        <v>4678</v>
      </c>
      <c r="D1194" t="s">
        <v>4694</v>
      </c>
      <c r="E1194" t="s">
        <v>4695</v>
      </c>
      <c r="F1194" t="s">
        <v>17</v>
      </c>
      <c r="G1194" t="s">
        <v>4696</v>
      </c>
      <c r="H1194" t="s">
        <v>2882</v>
      </c>
      <c r="I1194" t="s">
        <v>72</v>
      </c>
      <c r="P1194" t="str">
        <f t="shared" si="13"/>
        <v>('SISTEMAS','Config.Cxc','Config.Cxc|MenuNivelCobranza','Configurar|Cuentas por Cobrar|Nivel de Cobranza','Formas','NivelCobranzaMavi.frm','SISTEMAS','SIN USO','','','',''),</v>
      </c>
    </row>
    <row r="1195" spans="1:16">
      <c r="A1195" t="s">
        <v>2882</v>
      </c>
      <c r="B1195" t="str">
        <f>CONCATENATE(SISTEMAS!A1195)</f>
        <v>SISTEMAS</v>
      </c>
      <c r="C1195" t="s">
        <v>4678</v>
      </c>
      <c r="D1195" t="s">
        <v>4697</v>
      </c>
      <c r="E1195" t="s">
        <v>4698</v>
      </c>
      <c r="F1195" t="s">
        <v>17</v>
      </c>
      <c r="G1195" t="s">
        <v>4699</v>
      </c>
      <c r="H1195" t="s">
        <v>2882</v>
      </c>
      <c r="I1195" t="s">
        <v>72</v>
      </c>
      <c r="P1195" t="str">
        <f t="shared" si="13"/>
        <v>('SISTEMAS','Config.Cxc','Config.Cxc|MovimietosCxc','Configurar|Cuentas por Cobrar|Movs. a Incluir en Asignación Ctas','Formas','MovMavi.frm','SISTEMAS','SIN USO','','','',''),</v>
      </c>
    </row>
    <row r="1196" spans="1:16">
      <c r="A1196" t="s">
        <v>2882</v>
      </c>
      <c r="B1196" t="str">
        <f>CONCATENATE(SISTEMAS!A1196)</f>
        <v>SISTEMAS</v>
      </c>
      <c r="C1196" t="s">
        <v>4678</v>
      </c>
      <c r="D1196" t="s">
        <v>4700</v>
      </c>
      <c r="E1196" t="s">
        <v>4701</v>
      </c>
      <c r="F1196" t="s">
        <v>17</v>
      </c>
      <c r="G1196" t="s">
        <v>4702</v>
      </c>
      <c r="H1196" t="s">
        <v>2882</v>
      </c>
      <c r="I1196" t="s">
        <v>72</v>
      </c>
      <c r="P1196" t="str">
        <f t="shared" si="13"/>
        <v>('SISTEMAS','Config.Cxc','Config.Cxc|MenuNivelCobranzaDiv','Configurar|Cuentas por Cobrar|Nivel de Cobranza por Divisiones','Formas','DM0207NivelCobranzaDivFrm.frm','SISTEMAS','SIN USO','','','',''),</v>
      </c>
    </row>
    <row r="1197" spans="1:16">
      <c r="A1197" t="s">
        <v>2882</v>
      </c>
      <c r="B1197" t="str">
        <f>CONCATENATE(SISTEMAS!A1197)</f>
        <v>SISTEMAS</v>
      </c>
      <c r="C1197" t="s">
        <v>4678</v>
      </c>
      <c r="D1197" t="s">
        <v>4703</v>
      </c>
      <c r="E1197" t="s">
        <v>4704</v>
      </c>
      <c r="F1197" t="s">
        <v>17</v>
      </c>
      <c r="G1197" t="s">
        <v>4705</v>
      </c>
      <c r="H1197" t="s">
        <v>2882</v>
      </c>
      <c r="I1197" t="s">
        <v>72</v>
      </c>
      <c r="P1197" t="str">
        <f t="shared" si="13"/>
        <v>('SISTEMAS','Config.Cxc','Config.Cxc|DM0207NivelCobranzaMaviDivCteFFrm','Configurar|Cuentas por Cobrar|Configuración Nivel Cobranza por Divisiones Final','Formas','DM0207NivelCobranzaMaviDivCteFFrm.frm','SISTEMAS','SIN USO','','','',''),</v>
      </c>
    </row>
    <row r="1198" spans="1:16">
      <c r="A1198" t="s">
        <v>2882</v>
      </c>
      <c r="B1198" t="str">
        <f>CONCATENATE(SISTEMAS!A1198)</f>
        <v>SISTEMAS</v>
      </c>
      <c r="C1198" t="s">
        <v>4678</v>
      </c>
      <c r="D1198" t="s">
        <v>4706</v>
      </c>
      <c r="E1198" t="s">
        <v>4707</v>
      </c>
      <c r="F1198" t="s">
        <v>17</v>
      </c>
      <c r="G1198" t="s">
        <v>4708</v>
      </c>
      <c r="H1198" t="s">
        <v>2882</v>
      </c>
      <c r="I1198" t="s">
        <v>72</v>
      </c>
      <c r="P1198" t="str">
        <f t="shared" si="13"/>
        <v>('SISTEMAS','Config.Cxc','Config.Cxc|DM0207CategoriasVentaFrm','Configurar|Cuentas por Cobrar|Configuración de Categorias','Formas','DM0207CategoriasVentaFrm.frm','SISTEMAS','SIN USO','','','',''),</v>
      </c>
    </row>
    <row r="1199" spans="2:9">
      <c r="B1199" t="str">
        <f>CONCATENATE(SISTEMAS!A1199)</f>
        <v/>
      </c>
      <c r="C1199" t="s">
        <v>4709</v>
      </c>
      <c r="D1199" t="s">
        <v>4710</v>
      </c>
      <c r="E1199" t="s">
        <v>4711</v>
      </c>
      <c r="F1199" t="s">
        <v>17</v>
      </c>
      <c r="G1199" t="s">
        <v>4712</v>
      </c>
      <c r="H1199" t="s">
        <v>2882</v>
      </c>
      <c r="I1199" t="s">
        <v>72</v>
      </c>
    </row>
    <row r="1200" spans="2:15">
      <c r="B1200" t="str">
        <f>CONCATENATE(SISTEMAS!A1200)</f>
        <v/>
      </c>
      <c r="C1200" t="s">
        <v>4709</v>
      </c>
      <c r="D1200" t="s">
        <v>4713</v>
      </c>
      <c r="E1200" t="s">
        <v>4714</v>
      </c>
      <c r="F1200" t="s">
        <v>17</v>
      </c>
      <c r="G1200" t="s">
        <v>4687</v>
      </c>
      <c r="H1200" t="s">
        <v>2882</v>
      </c>
      <c r="I1200" t="s">
        <v>54</v>
      </c>
      <c r="O1200" t="str">
        <f>CONCATENATE("Acceso: ",D1200,"~Menu: ",E1200,"~Perfil: ",K1200,"~Usuario: ",J1200,"~ClaveAccion: ",G1200,"~TipoAccion: ",F1200,"~Riesgo: ",I1200)</f>
        <v>Acceso: Config.Cxp|CfgAplicaOrden~Menu: Configurar|Cuentas por Pagar|Orden Aplicación Sugerida~Perfil: ~Usuario: ~ClaveAccion: CfgAplicaOrden.frm~TipoAccion: Formas~Riesgo: NULO</v>
      </c>
    </row>
    <row r="1201" spans="1:16">
      <c r="A1201" t="s">
        <v>2882</v>
      </c>
      <c r="B1201" t="str">
        <f>CONCATENATE(SISTEMAS!A1201)</f>
        <v>SISTEMAS</v>
      </c>
      <c r="C1201" t="s">
        <v>4715</v>
      </c>
      <c r="D1201" t="s">
        <v>4716</v>
      </c>
      <c r="E1201" t="s">
        <v>4717</v>
      </c>
      <c r="F1201" t="s">
        <v>17</v>
      </c>
      <c r="G1201" t="s">
        <v>1063</v>
      </c>
      <c r="H1201" t="s">
        <v>2882</v>
      </c>
      <c r="I1201" t="s">
        <v>72</v>
      </c>
      <c r="P1201" t="str">
        <f t="shared" ref="P1201:P1232" si="14">CONCATENATE("('",B1201,"','",C1201,"','",D1201,"','",E1201,"','",F1201,"','",G1201,"','",H1201,"','",I1201,"','",J1201,"','",K1201,"','",L1201,"','",M1201,"'),")</f>
        <v>('SISTEMAS','Config.Gastos','Config.Gastos|Clase','Configurar|Gastos|Clasificaciones','Formas','Clase.frm','SISTEMAS','SIN USO','','','',''),</v>
      </c>
    </row>
    <row r="1202" spans="1:16">
      <c r="A1202" t="s">
        <v>2882</v>
      </c>
      <c r="B1202" t="str">
        <f>CONCATENATE(SISTEMAS!A1202)</f>
        <v>SISTEMAS</v>
      </c>
      <c r="C1202" t="s">
        <v>4715</v>
      </c>
      <c r="D1202" t="s">
        <v>4718</v>
      </c>
      <c r="E1202" t="s">
        <v>4719</v>
      </c>
      <c r="F1202" t="s">
        <v>17</v>
      </c>
      <c r="G1202" t="s">
        <v>3587</v>
      </c>
      <c r="H1202" t="s">
        <v>2882</v>
      </c>
      <c r="I1202" t="s">
        <v>54</v>
      </c>
      <c r="O1202" t="str">
        <f>CONCATENATE("Acceso: ",D1202,"~Menu: ",E1202,"~Perfil: ",K1202,"~Usuario: ",J1202,"~ClaveAccion: ",G1202,"~TipoAccion: ",F1202,"~Riesgo: ",I1202)</f>
        <v>Acceso: Config.Gastos|Actividad~Menu: Configurar|Gastos|Actividades~Perfil: ~Usuario: ~ClaveAccion: Actividad.frm~TipoAccion: Formas~Riesgo: NULO</v>
      </c>
      <c r="P1202" t="str">
        <f t="shared" si="14"/>
        <v>('SISTEMAS','Config.Gastos','Config.Gastos|Actividad','Configurar|Gastos|Actividades','Formas','Actividad.frm','SISTEMAS','NULO','','','',''),</v>
      </c>
    </row>
    <row r="1203" spans="1:16">
      <c r="A1203" t="s">
        <v>2882</v>
      </c>
      <c r="B1203" t="str">
        <f>CONCATENATE(SISTEMAS!A1203)</f>
        <v>SISTEMAS</v>
      </c>
      <c r="C1203" t="s">
        <v>4715</v>
      </c>
      <c r="D1203" t="s">
        <v>4720</v>
      </c>
      <c r="E1203" t="s">
        <v>4721</v>
      </c>
      <c r="F1203" t="s">
        <v>17</v>
      </c>
      <c r="G1203" t="s">
        <v>1075</v>
      </c>
      <c r="H1203" t="s">
        <v>2882</v>
      </c>
      <c r="I1203" t="s">
        <v>72</v>
      </c>
      <c r="P1203" t="str">
        <f t="shared" si="14"/>
        <v>('SISTEMAS','Config.Gastos','Config.Gastos|ContratoTipo','Configurar|Gastos|Tipos de Contratos','Formas','ContratoTipo.frm','SISTEMAS','SIN USO','','','',''),</v>
      </c>
    </row>
    <row r="1204" spans="1:16">
      <c r="A1204" t="s">
        <v>2882</v>
      </c>
      <c r="B1204" t="str">
        <f>CONCATENATE(SISTEMAS!A1204)</f>
        <v>SISTEMAS</v>
      </c>
      <c r="C1204" t="s">
        <v>4715</v>
      </c>
      <c r="D1204" t="s">
        <v>4722</v>
      </c>
      <c r="E1204" t="s">
        <v>4723</v>
      </c>
      <c r="F1204" t="s">
        <v>17</v>
      </c>
      <c r="G1204" t="s">
        <v>4724</v>
      </c>
      <c r="H1204" t="s">
        <v>2882</v>
      </c>
      <c r="I1204" t="s">
        <v>72</v>
      </c>
      <c r="P1204" t="str">
        <f t="shared" si="14"/>
        <v>('SISTEMAS','Config.Gastos','Config.Gastos|GastoIndirecto','Configurar|Gastos|Gastos Indirectos - Entrada Producto (Inventario)','Formas','EmpresaCfgGastoIndirecto.frm','SISTEMAS','SIN USO','','','',''),</v>
      </c>
    </row>
    <row r="1205" spans="1:16">
      <c r="A1205" t="s">
        <v>2882</v>
      </c>
      <c r="B1205" t="str">
        <f>CONCATENATE(SISTEMAS!A1205)</f>
        <v>SISTEMAS</v>
      </c>
      <c r="C1205" t="s">
        <v>4725</v>
      </c>
      <c r="D1205" t="s">
        <v>4726</v>
      </c>
      <c r="E1205" t="s">
        <v>4727</v>
      </c>
      <c r="F1205" t="s">
        <v>17</v>
      </c>
      <c r="G1205" t="s">
        <v>1054</v>
      </c>
      <c r="H1205" t="s">
        <v>2882</v>
      </c>
      <c r="I1205" t="s">
        <v>54</v>
      </c>
      <c r="O1205" t="str">
        <f>CONCATENATE("Acceso: ",D1205,"~Menu: ",E1205,"~Perfil: ",K1205,"~Usuario: ",J1205,"~ClaveAccion: ",G1205,"~TipoAccion: ",F1205,"~Riesgo: ",I1205)</f>
        <v>Acceso: Config.Compras|Instruccion~Menu: Configurar|Compras|Instrucciones~Perfil: ~Usuario: ~ClaveAccion: Instruccion.frm~TipoAccion: Formas~Riesgo: NULO</v>
      </c>
      <c r="P1205" t="str">
        <f t="shared" si="14"/>
        <v>('SISTEMAS','Config.Compras','Config.Compras|Instruccion','Configurar|Compras|Instrucciones','Formas','Instruccion.frm','SISTEMAS','NULO','','','',''),</v>
      </c>
    </row>
    <row r="1206" spans="1:16">
      <c r="A1206" t="s">
        <v>2882</v>
      </c>
      <c r="B1206" t="str">
        <f>CONCATENATE(SISTEMAS!A1206)</f>
        <v>SISTEMAS</v>
      </c>
      <c r="C1206" t="s">
        <v>4725</v>
      </c>
      <c r="D1206" t="s">
        <v>4728</v>
      </c>
      <c r="E1206" t="s">
        <v>4729</v>
      </c>
      <c r="F1206" t="s">
        <v>17</v>
      </c>
      <c r="G1206" t="s">
        <v>132</v>
      </c>
      <c r="H1206" t="s">
        <v>2882</v>
      </c>
      <c r="I1206" t="s">
        <v>72</v>
      </c>
      <c r="P1206" t="str">
        <f t="shared" si="14"/>
        <v>('SISTEMAS','Config.Compras','Config.Compras|Causas','Configurar|Compras|Causas (Cancelación/Devolución)','Formas','Causa.frm','SISTEMAS','SIN USO','','','',''),</v>
      </c>
    </row>
    <row r="1207" spans="1:16">
      <c r="A1207" t="s">
        <v>2882</v>
      </c>
      <c r="B1207" t="str">
        <f>CONCATENATE(SISTEMAS!A1207)</f>
        <v>SISTEMAS</v>
      </c>
      <c r="C1207" t="s">
        <v>4725</v>
      </c>
      <c r="D1207" t="s">
        <v>4730</v>
      </c>
      <c r="E1207" t="s">
        <v>4731</v>
      </c>
      <c r="F1207" t="s">
        <v>17</v>
      </c>
      <c r="G1207" t="s">
        <v>4732</v>
      </c>
      <c r="H1207" t="s">
        <v>2882</v>
      </c>
      <c r="I1207" t="s">
        <v>54</v>
      </c>
      <c r="O1207" t="str">
        <f>CONCATENATE("Acceso: ",D1207,"~Menu: ",E1207,"~Perfil: ",K1207,"~Usuario: ",J1207,"~ClaveAccion: ",G1207,"~TipoAccion: ",F1207,"~Riesgo: ",I1207)</f>
        <v>Acceso: Config.Compras|CompraProrrateada~Menu: Configurar|Compras|Compra Prorrateada (por Omisión)~Perfil: ~Usuario: ~ClaveAccion: EmpresaCompraProrrateo.frm~TipoAccion: Formas~Riesgo: NULO</v>
      </c>
      <c r="P1207" t="str">
        <f t="shared" si="14"/>
        <v>('SISTEMAS','Config.Compras','Config.Compras|CompraProrrateada','Configurar|Compras|Compra Prorrateada (por Omisión)','Formas','EmpresaCompraProrrateo.frm','SISTEMAS','NULO','','','',''),</v>
      </c>
    </row>
    <row r="1208" spans="1:16">
      <c r="A1208" t="s">
        <v>2882</v>
      </c>
      <c r="B1208" t="str">
        <f>CONCATENATE(SISTEMAS!A1208)</f>
        <v>SISTEMAS</v>
      </c>
      <c r="C1208" t="s">
        <v>4725</v>
      </c>
      <c r="D1208" t="s">
        <v>4733</v>
      </c>
      <c r="E1208" t="s">
        <v>4734</v>
      </c>
      <c r="F1208" t="s">
        <v>17</v>
      </c>
      <c r="G1208" t="s">
        <v>4735</v>
      </c>
      <c r="H1208" t="s">
        <v>2882</v>
      </c>
      <c r="I1208" t="s">
        <v>54</v>
      </c>
      <c r="O1208" t="str">
        <f>CONCATENATE("Acceso: ",D1208,"~Menu: ",E1208,"~Perfil: ",K1208,"~Usuario: ",J1208,"~ClaveAccion: ",G1208,"~TipoAccion: ",F1208,"~Riesgo: ",I1208)</f>
        <v>Acceso: Config.Compras|FormaEntrega~Menu: Configurar|Compras|Formas Entrega~Perfil: ~Usuario: ~ClaveAccion: FormaEntrega.frm~TipoAccion: Formas~Riesgo: NULO</v>
      </c>
      <c r="P1208" t="str">
        <f t="shared" si="14"/>
        <v>('SISTEMAS','Config.Compras','Config.Compras|FormaEntrega','Configurar|Compras|Formas Entrega','Formas','FormaEntrega.frm','SISTEMAS','NULO','','','',''),</v>
      </c>
    </row>
    <row r="1209" spans="1:16">
      <c r="A1209" t="s">
        <v>2882</v>
      </c>
      <c r="B1209" t="str">
        <f>CONCATENATE(SISTEMAS!A1209)</f>
        <v>SISTEMAS</v>
      </c>
      <c r="C1209" t="s">
        <v>4725</v>
      </c>
      <c r="D1209" t="s">
        <v>4736</v>
      </c>
      <c r="E1209" t="s">
        <v>4737</v>
      </c>
      <c r="F1209" t="s">
        <v>17</v>
      </c>
      <c r="G1209" t="s">
        <v>4738</v>
      </c>
      <c r="H1209" t="s">
        <v>2882</v>
      </c>
      <c r="I1209" t="s">
        <v>72</v>
      </c>
      <c r="P1209" t="str">
        <f t="shared" si="14"/>
        <v>('SISTEMAS','Config.Compras','Config.Compras|DM0289Configuraciones','Configurar|Compras|DM0289 Configuraciones','Formas','DM0289ConfiguracionFRM.frm','SISTEMAS','SIN USO','','','',''),</v>
      </c>
    </row>
    <row r="1210" spans="1:16">
      <c r="A1210" t="s">
        <v>2882</v>
      </c>
      <c r="B1210" t="str">
        <f>CONCATENATE(SISTEMAS!A1210)</f>
        <v>SISTEMAS</v>
      </c>
      <c r="C1210" t="s">
        <v>4739</v>
      </c>
      <c r="D1210" t="s">
        <v>4740</v>
      </c>
      <c r="E1210" t="s">
        <v>4741</v>
      </c>
      <c r="F1210" t="s">
        <v>17</v>
      </c>
      <c r="G1210" t="s">
        <v>4742</v>
      </c>
      <c r="H1210" t="s">
        <v>2882</v>
      </c>
      <c r="I1210" t="s">
        <v>72</v>
      </c>
      <c r="P1210" t="str">
        <f t="shared" si="14"/>
        <v>('SISTEMAS','Config.Otros','Config.Otros|TiposBloqueos','Configurar|Otros|Tipos de Bloqueos','Formas','Bloqueo.frm','SISTEMAS','SIN USO','','','',''),</v>
      </c>
    </row>
    <row r="1211" spans="1:16">
      <c r="A1211" t="s">
        <v>2882</v>
      </c>
      <c r="B1211" t="str">
        <f>CONCATENATE(SISTEMAS!A1211)</f>
        <v>SISTEMAS</v>
      </c>
      <c r="C1211" t="s">
        <v>4739</v>
      </c>
      <c r="D1211" t="s">
        <v>4743</v>
      </c>
      <c r="E1211" t="s">
        <v>4744</v>
      </c>
      <c r="F1211" t="s">
        <v>17</v>
      </c>
      <c r="G1211" t="s">
        <v>4745</v>
      </c>
      <c r="H1211" t="s">
        <v>2882</v>
      </c>
      <c r="I1211" t="s">
        <v>72</v>
      </c>
      <c r="P1211" t="str">
        <f t="shared" si="14"/>
        <v>('SISTEMAS','Config.Otros','Config.Otros|TiposPresupuestos','Configurar|Otros|Tipos de Presupuestos','Formas','PresupuestoTipo.frm','SISTEMAS','SIN USO','','','',''),</v>
      </c>
    </row>
    <row r="1212" spans="1:16">
      <c r="A1212" t="s">
        <v>2882</v>
      </c>
      <c r="B1212" t="str">
        <f>CONCATENATE(SISTEMAS!A1212)</f>
        <v>SISTEMAS</v>
      </c>
      <c r="C1212" t="s">
        <v>4739</v>
      </c>
      <c r="D1212" t="s">
        <v>4746</v>
      </c>
      <c r="E1212" t="s">
        <v>4747</v>
      </c>
      <c r="F1212" t="s">
        <v>17</v>
      </c>
      <c r="G1212" t="s">
        <v>4748</v>
      </c>
      <c r="H1212" t="s">
        <v>2882</v>
      </c>
      <c r="I1212" t="s">
        <v>72</v>
      </c>
      <c r="P1212" t="str">
        <f t="shared" si="14"/>
        <v>('SISTEMAS','Config.Otros','Config.Otros|CodigosBarras','Configurar|Otros|Códigos Barras','Formas','CB.frm','SISTEMAS','SIN USO','','','',''),</v>
      </c>
    </row>
    <row r="1213" spans="1:16">
      <c r="A1213" t="s">
        <v>2882</v>
      </c>
      <c r="B1213" t="str">
        <f>CONCATENATE(SISTEMAS!A1213)</f>
        <v>SISTEMAS</v>
      </c>
      <c r="C1213" t="s">
        <v>4739</v>
      </c>
      <c r="D1213" t="s">
        <v>4749</v>
      </c>
      <c r="E1213" t="s">
        <v>4750</v>
      </c>
      <c r="F1213" t="s">
        <v>17</v>
      </c>
      <c r="G1213" t="s">
        <v>4751</v>
      </c>
      <c r="H1213" t="s">
        <v>2882</v>
      </c>
      <c r="I1213" t="s">
        <v>72</v>
      </c>
      <c r="P1213" t="str">
        <f t="shared" si="14"/>
        <v>('SISTEMAS','Config.Otros','Config.Otros|DiaFestivo','Configurar|Otros|Días Festivos','Formas','DiaFestivo.frm','SISTEMAS','SIN USO','','','',''),</v>
      </c>
    </row>
    <row r="1214" spans="1:16">
      <c r="A1214" t="s">
        <v>2882</v>
      </c>
      <c r="B1214" t="str">
        <f>CONCATENATE(SISTEMAS!A1214)</f>
        <v>SISTEMAS</v>
      </c>
      <c r="C1214" t="s">
        <v>4739</v>
      </c>
      <c r="D1214" t="s">
        <v>4752</v>
      </c>
      <c r="E1214" t="s">
        <v>4753</v>
      </c>
      <c r="F1214" t="s">
        <v>17</v>
      </c>
      <c r="G1214" t="s">
        <v>4754</v>
      </c>
      <c r="H1214" t="s">
        <v>2882</v>
      </c>
      <c r="I1214" t="s">
        <v>54</v>
      </c>
      <c r="O1214" t="str">
        <f>CONCATENATE("Acceso: ",D1214,"~Menu: ",E1214,"~Perfil: ",K1214,"~Usuario: ",J1214,"~ClaveAccion: ",G1214,"~TipoAccion: ",F1214,"~Riesgo: ",I1214)</f>
        <v>Acceso: Config.Otros|Acronimo~Menu: Configurar|Otros|Acrónimos~Perfil: ~Usuario: ~ClaveAccion: Acronimo.frm~TipoAccion: Formas~Riesgo: NULO</v>
      </c>
      <c r="P1214" t="str">
        <f t="shared" si="14"/>
        <v>('SISTEMAS','Config.Otros','Config.Otros|Acronimo','Configurar|Otros|Acrónimos','Formas','Acronimo.frm','SISTEMAS','NULO','','','',''),</v>
      </c>
    </row>
    <row r="1215" spans="1:16">
      <c r="A1215" t="s">
        <v>2882</v>
      </c>
      <c r="B1215" t="str">
        <f>CONCATENATE(SISTEMAS!A1215)</f>
        <v>SISTEMAS</v>
      </c>
      <c r="C1215" t="s">
        <v>4739</v>
      </c>
      <c r="D1215" t="s">
        <v>4755</v>
      </c>
      <c r="E1215" t="s">
        <v>4756</v>
      </c>
      <c r="F1215" t="s">
        <v>17</v>
      </c>
      <c r="G1215" t="s">
        <v>4757</v>
      </c>
      <c r="H1215" t="s">
        <v>2882</v>
      </c>
      <c r="I1215" t="s">
        <v>54</v>
      </c>
      <c r="O1215" t="str">
        <f>CONCATENATE("Acceso: ",D1215,"~Menu: ",E1215,"~Perfil: ",K1215,"~Usuario: ",J1215,"~ClaveAccion: ",G1215,"~TipoAccion: ",F1215,"~Riesgo: ",I1215)</f>
        <v>Acceso: Config.Otros|ZonaImp~Menu: Configurar|Otros|Zonas de Impuestos~Perfil: ~Usuario: ~ClaveAccion: ZonaImp.frm~TipoAccion: Formas~Riesgo: NULO</v>
      </c>
      <c r="P1215" t="str">
        <f t="shared" si="14"/>
        <v>('SISTEMAS','Config.Otros','Config.Otros|ZonaImp','Configurar|Otros|Zonas de Impuestos','Formas','ZonaImp.frm','SISTEMAS','NULO','','','',''),</v>
      </c>
    </row>
    <row r="1216" spans="1:16">
      <c r="A1216" t="s">
        <v>2882</v>
      </c>
      <c r="B1216" t="str">
        <f>CONCATENATE(SISTEMAS!A1216)</f>
        <v>SISTEMAS</v>
      </c>
      <c r="C1216" t="s">
        <v>4739</v>
      </c>
      <c r="D1216" t="s">
        <v>4758</v>
      </c>
      <c r="E1216" t="s">
        <v>4759</v>
      </c>
      <c r="F1216" t="s">
        <v>17</v>
      </c>
      <c r="G1216" t="s">
        <v>2155</v>
      </c>
      <c r="H1216" t="s">
        <v>2882</v>
      </c>
      <c r="I1216" t="s">
        <v>72</v>
      </c>
      <c r="P1216" t="str">
        <f t="shared" si="14"/>
        <v>('SISTEMAS','Config.Otros','Config.Otros|InstitucionFin','Configurar|Otros|Instituciones Financieras','Formas','InstitucionFin.frm','SISTEMAS','SIN USO','','','',''),</v>
      </c>
    </row>
    <row r="1217" spans="1:16">
      <c r="A1217" t="s">
        <v>2882</v>
      </c>
      <c r="B1217" t="str">
        <f>CONCATENATE(SISTEMAS!A1217)</f>
        <v>SISTEMAS</v>
      </c>
      <c r="C1217" t="s">
        <v>4739</v>
      </c>
      <c r="D1217" t="s">
        <v>4760</v>
      </c>
      <c r="E1217" t="s">
        <v>4761</v>
      </c>
      <c r="F1217" t="s">
        <v>17</v>
      </c>
      <c r="G1217" t="s">
        <v>4762</v>
      </c>
      <c r="H1217" t="s">
        <v>2882</v>
      </c>
      <c r="I1217" t="s">
        <v>27</v>
      </c>
      <c r="O1217" t="str">
        <f>CONCATENATE("Acceso: ",D1217,"~Menu: ",E1217,"~Perfil: ",K1217,"~Usuario: ",J1217,"~ClaveAccion: ",G1217,"~TipoAccion: ",F1217,"~Riesgo: ",I1217)</f>
        <v>Acceso: Config.Otros|Anuncio~Menu: Configurar|Otros|Anuncios~Perfil: ~Usuario: ~ClaveAccion: Anuncio.frm~TipoAccion: Formas~Riesgo: ALTO</v>
      </c>
      <c r="P1217" t="str">
        <f t="shared" si="14"/>
        <v>('SISTEMAS','Config.Otros','Config.Otros|Anuncio','Configurar|Otros|Anuncios','Formas','Anuncio.frm','SISTEMAS','ALTO','','','',''),</v>
      </c>
    </row>
    <row r="1218" spans="1:16">
      <c r="A1218" t="s">
        <v>2882</v>
      </c>
      <c r="B1218" t="str">
        <f>CONCATENATE(SISTEMAS!A1218)</f>
        <v>SISTEMAS</v>
      </c>
      <c r="C1218" t="s">
        <v>4739</v>
      </c>
      <c r="D1218" t="s">
        <v>4763</v>
      </c>
      <c r="E1218" t="s">
        <v>4764</v>
      </c>
      <c r="F1218" t="s">
        <v>17</v>
      </c>
      <c r="G1218" t="s">
        <v>4765</v>
      </c>
      <c r="H1218" t="s">
        <v>2882</v>
      </c>
      <c r="I1218" t="s">
        <v>72</v>
      </c>
      <c r="P1218" t="str">
        <f t="shared" si="14"/>
        <v>('SISTEMAS','Config.Otros','Config.Otros|Excel','Configurar|Otros|Plantillas Excel','Formas','Excel.frm','SISTEMAS','SIN USO','','','',''),</v>
      </c>
    </row>
    <row r="1219" spans="1:16">
      <c r="A1219" t="s">
        <v>2882</v>
      </c>
      <c r="B1219" t="str">
        <f>CONCATENATE(SISTEMAS!A1219)</f>
        <v>SISTEMAS</v>
      </c>
      <c r="C1219" t="s">
        <v>4739</v>
      </c>
      <c r="D1219" t="s">
        <v>4766</v>
      </c>
      <c r="E1219" t="s">
        <v>4767</v>
      </c>
      <c r="F1219" t="s">
        <v>17</v>
      </c>
      <c r="G1219" t="s">
        <v>4768</v>
      </c>
      <c r="H1219" t="s">
        <v>2882</v>
      </c>
      <c r="I1219" t="s">
        <v>54</v>
      </c>
      <c r="O1219" t="str">
        <f>CONCATENATE("Acceso: ",D1219,"~Menu: ",E1219,"~Perfil: ",K1219,"~Usuario: ",J1219,"~ClaveAccion: ",G1219,"~TipoAccion: ",F1219,"~Riesgo: ",I1219)</f>
        <v>Acceso: Config.Otros|SincroRama~Menu: Configurar|Otros|Ramas a Sincronizar~Perfil: ~Usuario: ~ClaveAccion: SincroRama.frm~TipoAccion: Formas~Riesgo: NULO</v>
      </c>
      <c r="P1219" t="str">
        <f t="shared" si="14"/>
        <v>('SISTEMAS','Config.Otros','Config.Otros|SincroRama','Configurar|Otros|Ramas a Sincronizar','Formas','SincroRama.frm','SISTEMAS','NULO','','','',''),</v>
      </c>
    </row>
    <row r="1220" spans="1:16">
      <c r="A1220" t="s">
        <v>2882</v>
      </c>
      <c r="B1220" t="str">
        <f>CONCATENATE(SISTEMAS!A1220)</f>
        <v>SISTEMAS</v>
      </c>
      <c r="C1220" t="s">
        <v>4739</v>
      </c>
      <c r="D1220" t="s">
        <v>4769</v>
      </c>
      <c r="E1220" t="s">
        <v>4770</v>
      </c>
      <c r="F1220" t="s">
        <v>85</v>
      </c>
      <c r="G1220" t="s">
        <v>4771</v>
      </c>
      <c r="H1220" t="s">
        <v>2882</v>
      </c>
      <c r="I1220" t="s">
        <v>27</v>
      </c>
      <c r="O1220" t="str">
        <f>CONCATENATE("Acceso: ",D1220,"~Menu: ",E1220,"~Perfil: ",K1220,"~Usuario: ",J1220,"~ClaveAccion: ",G1220,"~TipoAccion: ",F1220,"~Riesgo: ",I1220)</f>
        <v>Acceso: Config.Otros|CodigoPostal~Menu: Configurar|Otros|Códigos Postales~Perfil: ~Usuario: ~ClaveAccion: Asigna(Info.Ruta, Nulo)&lt;BR&gt;Forma(&lt;T&gt;CodigoPostal&lt;T&gt;)~TipoAccion: Expresion~Riesgo: ALTO</v>
      </c>
      <c r="P1220" t="str">
        <f t="shared" si="14"/>
        <v>('SISTEMAS','Config.Otros','Config.Otros|CodigoPostal','Configurar|Otros|Códigos Postales','Expresion','Asigna(Info.Ruta, Nulo)&lt;BR&gt;Forma(&lt;T&gt;CodigoPostal&lt;T&gt;)','SISTEMAS','ALTO','','','',''),</v>
      </c>
    </row>
    <row r="1221" spans="1:16">
      <c r="A1221" t="s">
        <v>2882</v>
      </c>
      <c r="B1221" t="str">
        <f>CONCATENATE(SISTEMAS!A1221)</f>
        <v>SISTEMAS</v>
      </c>
      <c r="C1221" t="s">
        <v>4739</v>
      </c>
      <c r="D1221" t="s">
        <v>4772</v>
      </c>
      <c r="E1221" t="s">
        <v>4773</v>
      </c>
      <c r="F1221" t="s">
        <v>17</v>
      </c>
      <c r="G1221" t="s">
        <v>4774</v>
      </c>
      <c r="H1221" t="s">
        <v>2882</v>
      </c>
      <c r="I1221" t="s">
        <v>72</v>
      </c>
      <c r="P1221" t="str">
        <f t="shared" si="14"/>
        <v>('SISTEMAS','Config.Otros','Config.Otros|Consecutivo','Configurar|Otros|Consecutivos Generales','Formas','Consecutivo.frm','SISTEMAS','SIN USO','','','',''),</v>
      </c>
    </row>
    <row r="1222" spans="1:16">
      <c r="A1222" t="s">
        <v>2882</v>
      </c>
      <c r="B1222" t="str">
        <f>CONCATENATE(SISTEMAS!A1222)</f>
        <v>SISTEMAS</v>
      </c>
      <c r="C1222" t="s">
        <v>4739</v>
      </c>
      <c r="D1222" t="s">
        <v>4775</v>
      </c>
      <c r="E1222" t="s">
        <v>4776</v>
      </c>
      <c r="F1222" t="s">
        <v>17</v>
      </c>
      <c r="G1222" t="s">
        <v>4777</v>
      </c>
      <c r="H1222" t="s">
        <v>2882</v>
      </c>
      <c r="I1222" t="s">
        <v>54</v>
      </c>
      <c r="O1222" t="str">
        <f>CONCATENATE("Acceso: ",D1222,"~Menu: ",E1222,"~Perfil: ",K1222,"~Usuario: ",J1222,"~ClaveAccion: ",G1222,"~TipoAccion: ",F1222,"~Riesgo: ",I1222)</f>
        <v>Acceso: Config.Otros|ListaNegra~Menu: Configurar|Otros|Lista Negra (Contactos)~Perfil: ~Usuario: ~ClaveAccion: ListaNegra.frm~TipoAccion: Formas~Riesgo: NULO</v>
      </c>
      <c r="P1222" t="str">
        <f t="shared" si="14"/>
        <v>('SISTEMAS','Config.Otros','Config.Otros|ListaNegra','Configurar|Otros|Lista Negra (Contactos)','Formas','ListaNegra.frm','SISTEMAS','NULO','','','',''),</v>
      </c>
    </row>
    <row r="1223" spans="1:16">
      <c r="A1223" t="s">
        <v>2882</v>
      </c>
      <c r="B1223" t="str">
        <f>CONCATENATE(SISTEMAS!A1223)</f>
        <v>SISTEMAS</v>
      </c>
      <c r="C1223" t="s">
        <v>4739</v>
      </c>
      <c r="D1223" t="s">
        <v>4778</v>
      </c>
      <c r="E1223" t="s">
        <v>4779</v>
      </c>
      <c r="F1223" t="s">
        <v>17</v>
      </c>
      <c r="G1223" t="s">
        <v>4780</v>
      </c>
      <c r="H1223" t="s">
        <v>2882</v>
      </c>
      <c r="I1223" t="s">
        <v>72</v>
      </c>
      <c r="P1223" t="str">
        <f t="shared" si="14"/>
        <v>('SISTEMAS','Config.Otros','Config.Otros|Idioma','Configurar|Otros|Otros Idiomas','Formas','Idioma.frm','SISTEMAS','SIN USO','','','',''),</v>
      </c>
    </row>
    <row r="1224" spans="1:16">
      <c r="A1224" t="s">
        <v>2882</v>
      </c>
      <c r="B1224" t="str">
        <f>CONCATENATE(SISTEMAS!A1224)</f>
        <v>SISTEMAS</v>
      </c>
      <c r="C1224" t="s">
        <v>4739</v>
      </c>
      <c r="D1224" t="s">
        <v>4781</v>
      </c>
      <c r="E1224" t="s">
        <v>4782</v>
      </c>
      <c r="F1224" t="s">
        <v>17</v>
      </c>
      <c r="G1224" t="s">
        <v>4783</v>
      </c>
      <c r="H1224" t="s">
        <v>2882</v>
      </c>
      <c r="I1224" t="s">
        <v>54</v>
      </c>
      <c r="O1224" t="str">
        <f>CONCATENATE("Acceso: ",D1224,"~Menu: ",E1224,"~Perfil: ",K1224,"~Usuario: ",J1224,"~ClaveAccion: ",G1224,"~TipoAccion: ",F1224,"~Riesgo: ",I1224)</f>
        <v>Acceso: Config.Otros|MovTurno~Menu: Configurar|Otros|Turnos~Perfil: ~Usuario: ~ClaveAccion: MovTurno.frm~TipoAccion: Formas~Riesgo: NULO</v>
      </c>
      <c r="P1224" t="str">
        <f t="shared" si="14"/>
        <v>('SISTEMAS','Config.Otros','Config.Otros|MovTurno','Configurar|Otros|Turnos','Formas','MovTurno.frm','SISTEMAS','NULO','','','',''),</v>
      </c>
    </row>
    <row r="1225" spans="1:16">
      <c r="A1225" t="s">
        <v>2882</v>
      </c>
      <c r="B1225" t="str">
        <f>CONCATENATE(SISTEMAS!A1225)</f>
        <v>SISTEMAS</v>
      </c>
      <c r="C1225" t="s">
        <v>4739</v>
      </c>
      <c r="D1225" t="s">
        <v>4784</v>
      </c>
      <c r="E1225" t="s">
        <v>4785</v>
      </c>
      <c r="F1225" t="s">
        <v>17</v>
      </c>
      <c r="G1225" t="s">
        <v>4786</v>
      </c>
      <c r="H1225" t="s">
        <v>2882</v>
      </c>
      <c r="I1225" t="s">
        <v>72</v>
      </c>
      <c r="P1225" t="str">
        <f t="shared" si="14"/>
        <v>('SISTEMAS','Config.Otros','Config.Otros|SeguroTipoPoliza','Configurar|Otros|Tipos Pólizas (Seguros)','Formas','SeguroTipoPoliza.frm','SISTEMAS','SIN USO','','','',''),</v>
      </c>
    </row>
    <row r="1226" spans="1:16">
      <c r="A1226" t="s">
        <v>2882</v>
      </c>
      <c r="B1226" t="str">
        <f>CONCATENATE(SISTEMAS!A1226)</f>
        <v>SISTEMAS</v>
      </c>
      <c r="C1226" t="s">
        <v>4739</v>
      </c>
      <c r="D1226" t="s">
        <v>4787</v>
      </c>
      <c r="E1226" t="s">
        <v>4788</v>
      </c>
      <c r="F1226" t="s">
        <v>17</v>
      </c>
      <c r="G1226" t="s">
        <v>4789</v>
      </c>
      <c r="H1226" t="s">
        <v>2882</v>
      </c>
      <c r="I1226" t="s">
        <v>72</v>
      </c>
      <c r="P1226" t="str">
        <f t="shared" si="14"/>
        <v>('SISTEMAS','Config.Otros','Config.Otros|Religion','Configurar|Otros|Religiones','Formas','Religion.frm','SISTEMAS','SIN USO','','','',''),</v>
      </c>
    </row>
    <row r="1227" spans="1:16">
      <c r="A1227" t="s">
        <v>2882</v>
      </c>
      <c r="B1227" t="str">
        <f>CONCATENATE(SISTEMAS!A1227)</f>
        <v>SISTEMAS</v>
      </c>
      <c r="C1227" t="s">
        <v>4739</v>
      </c>
      <c r="D1227" t="s">
        <v>4790</v>
      </c>
      <c r="E1227" t="s">
        <v>4791</v>
      </c>
      <c r="F1227" t="s">
        <v>17</v>
      </c>
      <c r="G1227" t="s">
        <v>4792</v>
      </c>
      <c r="H1227" t="s">
        <v>2882</v>
      </c>
      <c r="I1227" t="s">
        <v>72</v>
      </c>
      <c r="P1227" t="str">
        <f t="shared" si="14"/>
        <v>('SISTEMAS','Config.Otros','Config.Otros|Cubo','Configurar|Otros|Cubos','Formas','Cubo.frm','SISTEMAS','SIN USO','','','',''),</v>
      </c>
    </row>
    <row r="1228" spans="1:16">
      <c r="A1228" t="s">
        <v>2882</v>
      </c>
      <c r="B1228" t="str">
        <f>CONCATENATE(SISTEMAS!A1228)</f>
        <v>SISTEMAS</v>
      </c>
      <c r="C1228" t="s">
        <v>4739</v>
      </c>
      <c r="D1228" t="s">
        <v>4793</v>
      </c>
      <c r="E1228" t="s">
        <v>4794</v>
      </c>
      <c r="F1228" t="s">
        <v>17</v>
      </c>
      <c r="G1228" t="s">
        <v>4795</v>
      </c>
      <c r="H1228" t="s">
        <v>2882</v>
      </c>
      <c r="I1228" t="s">
        <v>72</v>
      </c>
      <c r="P1228" t="str">
        <f t="shared" si="14"/>
        <v>('SISTEMAS','Config.Otros','Config.Otros|Web','Configurar|Otros|Web','Formas','CfgWeb.frm','SISTEMAS','SIN USO','','','',''),</v>
      </c>
    </row>
    <row r="1229" spans="1:16">
      <c r="A1229" t="s">
        <v>2882</v>
      </c>
      <c r="B1229" t="str">
        <f>CONCATENATE(SISTEMAS!A1229)</f>
        <v>SISTEMAS</v>
      </c>
      <c r="C1229" t="s">
        <v>4739</v>
      </c>
      <c r="D1229" t="s">
        <v>4796</v>
      </c>
      <c r="E1229" t="s">
        <v>4797</v>
      </c>
      <c r="F1229" t="s">
        <v>17</v>
      </c>
      <c r="G1229" t="s">
        <v>4798</v>
      </c>
      <c r="H1229" t="s">
        <v>2882</v>
      </c>
      <c r="I1229" t="s">
        <v>72</v>
      </c>
      <c r="P1229" t="str">
        <f t="shared" si="14"/>
        <v>('SISTEMAS','Config.Otros','Config.Otros|CteTitulos','Configurar|Otros|Títulos Clientes','Formas','CteTit.frm','SISTEMAS','SIN USO','','','',''),</v>
      </c>
    </row>
    <row r="1230" spans="1:16">
      <c r="A1230" t="s">
        <v>2882</v>
      </c>
      <c r="B1230" t="str">
        <f>CONCATENATE(SISTEMAS!A1230)</f>
        <v>SISTEMAS</v>
      </c>
      <c r="C1230" t="s">
        <v>4739</v>
      </c>
      <c r="D1230" t="s">
        <v>4799</v>
      </c>
      <c r="E1230" t="s">
        <v>4800</v>
      </c>
      <c r="F1230" t="s">
        <v>17</v>
      </c>
      <c r="G1230" t="s">
        <v>4801</v>
      </c>
      <c r="H1230" t="s">
        <v>2882</v>
      </c>
      <c r="I1230" t="s">
        <v>72</v>
      </c>
      <c r="P1230" t="str">
        <f t="shared" si="14"/>
        <v>('SISTEMAS','Config.Otros','Config.Otros|Tablas|TablaAnual','Configurar|Otros|Tablas|Anuales','Formas','TablaAnual.frm','SISTEMAS','SIN USO','','','',''),</v>
      </c>
    </row>
    <row r="1231" spans="1:16">
      <c r="A1231" t="s">
        <v>2882</v>
      </c>
      <c r="B1231" t="str">
        <f>CONCATENATE(SISTEMAS!A1231)</f>
        <v>SISTEMAS</v>
      </c>
      <c r="C1231" t="s">
        <v>4739</v>
      </c>
      <c r="D1231" t="s">
        <v>4802</v>
      </c>
      <c r="E1231" t="s">
        <v>4803</v>
      </c>
      <c r="F1231" t="s">
        <v>17</v>
      </c>
      <c r="G1231" t="s">
        <v>4804</v>
      </c>
      <c r="H1231" t="s">
        <v>2882</v>
      </c>
      <c r="I1231" t="s">
        <v>54</v>
      </c>
      <c r="O1231" t="str">
        <f>CONCATENATE("Acceso: ",D1231,"~Menu: ",E1231,"~Perfil: ",K1231,"~Usuario: ",J1231,"~ClaveAccion: ",G1231,"~TipoAccion: ",F1231,"~Riesgo: ",I1231)</f>
        <v>Acceso: Config.Otros|Tablas|TablaImpuesto~Menu: Configurar|Otros|Tablas|Impuestos~Perfil: ~Usuario: ~ClaveAccion: TablaImpuesto.frm~TipoAccion: Formas~Riesgo: NULO</v>
      </c>
      <c r="P1231" t="str">
        <f t="shared" si="14"/>
        <v>('SISTEMAS','Config.Otros','Config.Otros|Tablas|TablaImpuesto','Configurar|Otros|Tablas|Impuestos','Formas','TablaImpuesto.frm','SISTEMAS','NULO','','','',''),</v>
      </c>
    </row>
    <row r="1232" spans="1:16">
      <c r="A1232" t="s">
        <v>2882</v>
      </c>
      <c r="B1232" t="str">
        <f>CONCATENATE(SISTEMAS!A1232)</f>
        <v>SISTEMAS</v>
      </c>
      <c r="C1232" t="s">
        <v>4739</v>
      </c>
      <c r="D1232" t="s">
        <v>4805</v>
      </c>
      <c r="E1232" t="s">
        <v>4806</v>
      </c>
      <c r="F1232" t="s">
        <v>17</v>
      </c>
      <c r="G1232" t="s">
        <v>4807</v>
      </c>
      <c r="H1232" t="s">
        <v>2882</v>
      </c>
      <c r="I1232" t="s">
        <v>54</v>
      </c>
      <c r="O1232" t="str">
        <f>CONCATENATE("Acceso: ",D1232,"~Menu: ",E1232,"~Perfil: ",K1232,"~Usuario: ",J1232,"~ClaveAccion: ",G1232,"~TipoAccion: ",F1232,"~Riesgo: ",I1232)</f>
        <v>Acceso: Config.Otros|Tablas|TablaSt~Menu: Configurar|Otros|Tablas|Conversión~Perfil: ~Usuario: ~ClaveAccion: TablaSt.frm~TipoAccion: Formas~Riesgo: NULO</v>
      </c>
      <c r="P1232" t="str">
        <f t="shared" si="14"/>
        <v>('SISTEMAS','Config.Otros','Config.Otros|Tablas|TablaSt','Configurar|Otros|Tablas|Conversión','Formas','TablaSt.frm','SISTEMAS','NULO','','','',''),</v>
      </c>
    </row>
    <row r="1233" spans="1:16">
      <c r="A1233" t="s">
        <v>2882</v>
      </c>
      <c r="B1233" t="str">
        <f>CONCATENATE(SISTEMAS!A1233)</f>
        <v>SISTEMAS</v>
      </c>
      <c r="C1233" t="s">
        <v>4739</v>
      </c>
      <c r="D1233" t="s">
        <v>4808</v>
      </c>
      <c r="E1233" t="s">
        <v>4809</v>
      </c>
      <c r="F1233" t="s">
        <v>17</v>
      </c>
      <c r="G1233" t="s">
        <v>4810</v>
      </c>
      <c r="H1233" t="s">
        <v>2882</v>
      </c>
      <c r="I1233" t="s">
        <v>72</v>
      </c>
      <c r="P1233" t="str">
        <f t="shared" ref="P1233:P1264" si="15">CONCATENATE("('",B1233,"','",C1233,"','",D1233,"','",E1233,"','",F1233,"','",G1233,"','",H1233,"','",I1233,"','",J1233,"','",K1233,"','",L1233,"','",M1233,"'),")</f>
        <v>('SISTEMAS','Config.Otros','Config.Otros|Tablas|TablaNum','Configurar|Otros|Tablas|Numéricas','Formas','TablaNum.frm','SISTEMAS','SIN USO','','','',''),</v>
      </c>
    </row>
    <row r="1234" spans="1:16">
      <c r="A1234" t="s">
        <v>2882</v>
      </c>
      <c r="B1234" t="str">
        <f>CONCATENATE(SISTEMAS!A1234)</f>
        <v>SISTEMAS</v>
      </c>
      <c r="C1234" t="s">
        <v>4739</v>
      </c>
      <c r="D1234" t="s">
        <v>4811</v>
      </c>
      <c r="E1234" t="s">
        <v>4812</v>
      </c>
      <c r="F1234" t="s">
        <v>17</v>
      </c>
      <c r="G1234" t="s">
        <v>4813</v>
      </c>
      <c r="H1234" t="s">
        <v>2882</v>
      </c>
      <c r="I1234" t="s">
        <v>54</v>
      </c>
      <c r="O1234" t="str">
        <f>CONCATENATE("Acceso: ",D1234,"~Menu: ",E1234,"~Perfil: ",K1234,"~Usuario: ",J1234,"~ClaveAccion: ",G1234,"~TipoAccion: ",F1234,"~Riesgo: ",I1234)</f>
        <v>Acceso: Config.Otros|Tablas|TablaComisionEsp~Menu: Configurar|Otros|Tablas|Comisiones Especiales~Perfil: ~Usuario: ~ClaveAccion: TablaComisionEsp.frm~TipoAccion: Formas~Riesgo: NULO</v>
      </c>
      <c r="P1234" t="str">
        <f t="shared" si="15"/>
        <v>('SISTEMAS','Config.Otros','Config.Otros|Tablas|TablaComisionEsp','Configurar|Otros|Tablas|Comisiones Especiales','Formas','TablaComisionEsp.frm','SISTEMAS','NULO','','','',''),</v>
      </c>
    </row>
    <row r="1235" spans="1:16">
      <c r="A1235" t="s">
        <v>2882</v>
      </c>
      <c r="B1235" t="str">
        <f>CONCATENATE(SISTEMAS!A1235)</f>
        <v>SISTEMAS</v>
      </c>
      <c r="C1235" t="s">
        <v>4739</v>
      </c>
      <c r="D1235" t="s">
        <v>4814</v>
      </c>
      <c r="E1235" t="s">
        <v>4815</v>
      </c>
      <c r="F1235" t="s">
        <v>17</v>
      </c>
      <c r="G1235" t="s">
        <v>4816</v>
      </c>
      <c r="H1235" t="s">
        <v>2882</v>
      </c>
      <c r="I1235" t="s">
        <v>54</v>
      </c>
      <c r="O1235" t="str">
        <f>CONCATENATE("Acceso: ",D1235,"~Menu: ",E1235,"~Perfil: ",K1235,"~Usuario: ",J1235,"~ClaveAccion: ",G1235,"~TipoAccion: ",F1235,"~Riesgo: ",I1235)</f>
        <v>Acceso: Config.Otros|Tablas|TablaRango~Menu: Configurar|Otros|Tablas|Rangos / Valor~Perfil: ~Usuario: ~ClaveAccion: TablaRango.frm~TipoAccion: Formas~Riesgo: NULO</v>
      </c>
      <c r="P1235" t="str">
        <f t="shared" si="15"/>
        <v>('SISTEMAS','Config.Otros','Config.Otros|Tablas|TablaRango','Configurar|Otros|Tablas|Rangos / Valor','Formas','TablaRango.frm','SISTEMAS','NULO','','','',''),</v>
      </c>
    </row>
    <row r="1236" spans="1:16">
      <c r="A1236" t="s">
        <v>2882</v>
      </c>
      <c r="B1236" t="str">
        <f>CONCATENATE(SISTEMAS!A1236)</f>
        <v>SISTEMAS</v>
      </c>
      <c r="C1236" t="s">
        <v>4739</v>
      </c>
      <c r="D1236" t="s">
        <v>4817</v>
      </c>
      <c r="E1236" t="s">
        <v>4818</v>
      </c>
      <c r="F1236" t="s">
        <v>17</v>
      </c>
      <c r="G1236" t="s">
        <v>4819</v>
      </c>
      <c r="H1236" t="s">
        <v>2882</v>
      </c>
      <c r="I1236" t="s">
        <v>48</v>
      </c>
      <c r="P1236" t="str">
        <f t="shared" si="15"/>
        <v>('SISTEMAS','Config.Otros','Config.Otros|Tablas|TablaRangoSt','Configurar|Otros|Tablas|Rangos / Nombre','Formas','TablaRangoSt.frm','SISTEMAS','BAJO','','','',''),</v>
      </c>
    </row>
    <row r="1237" spans="1:16">
      <c r="A1237" t="s">
        <v>2882</v>
      </c>
      <c r="B1237" t="str">
        <f>CONCATENATE(SISTEMAS!A1237)</f>
        <v>SISTEMAS</v>
      </c>
      <c r="C1237" t="s">
        <v>4739</v>
      </c>
      <c r="D1237" t="s">
        <v>4820</v>
      </c>
      <c r="E1237" t="s">
        <v>4821</v>
      </c>
      <c r="F1237" t="s">
        <v>17</v>
      </c>
      <c r="G1237" t="s">
        <v>3205</v>
      </c>
      <c r="H1237" t="s">
        <v>2882</v>
      </c>
      <c r="I1237" t="s">
        <v>72</v>
      </c>
      <c r="P1237" t="str">
        <f t="shared" si="15"/>
        <v>('SISTEMAS','Config.Otros','Config.Otros|Tablas|TablaEvaluacion','Configurar|Otros|Tablas|Evaluación','Formas','TablaEvaluacion.frm','SISTEMAS','SIN USO','','','',''),</v>
      </c>
    </row>
    <row r="1238" spans="1:16">
      <c r="A1238" t="s">
        <v>2882</v>
      </c>
      <c r="B1238" t="str">
        <f>CONCATENATE(SISTEMAS!A1238)</f>
        <v>SISTEMAS</v>
      </c>
      <c r="C1238" t="s">
        <v>4739</v>
      </c>
      <c r="D1238" t="s">
        <v>4822</v>
      </c>
      <c r="E1238" t="s">
        <v>4823</v>
      </c>
      <c r="F1238" t="s">
        <v>17</v>
      </c>
      <c r="G1238" t="s">
        <v>4824</v>
      </c>
      <c r="H1238" t="s">
        <v>2882</v>
      </c>
      <c r="I1238" t="s">
        <v>72</v>
      </c>
      <c r="P1238" t="str">
        <f t="shared" si="15"/>
        <v>('SISTEMAS','Config.Otros','Config.Otros|ListaNegraColonia','Configurar|Otros|Lista Negra (Zonas)','Formas','ListaNegraColonia.frm','SISTEMAS','SIN USO','','','',''),</v>
      </c>
    </row>
    <row r="1239" spans="1:16">
      <c r="A1239" t="s">
        <v>2882</v>
      </c>
      <c r="B1239" t="str">
        <f>CONCATENATE(SISTEMAS!A1239)</f>
        <v>SISTEMAS</v>
      </c>
      <c r="C1239" t="s">
        <v>4739</v>
      </c>
      <c r="D1239" t="s">
        <v>4825</v>
      </c>
      <c r="E1239" t="s">
        <v>4826</v>
      </c>
      <c r="F1239" t="s">
        <v>17</v>
      </c>
      <c r="G1239" t="s">
        <v>4827</v>
      </c>
      <c r="H1239" t="s">
        <v>2882</v>
      </c>
      <c r="I1239" t="s">
        <v>72</v>
      </c>
      <c r="P1239" t="str">
        <f t="shared" si="15"/>
        <v>('SISTEMAS','Config.Otros','Config.Otros|Modulo','Configurar|Otros|Módulos / Sub Módulos','Formas','Modulo.frm','SISTEMAS','SIN USO','','','',''),</v>
      </c>
    </row>
    <row r="1240" spans="1:16">
      <c r="A1240" t="s">
        <v>2882</v>
      </c>
      <c r="B1240" t="str">
        <f>CONCATENATE(SISTEMAS!A1240)</f>
        <v>SISTEMAS</v>
      </c>
      <c r="C1240" t="s">
        <v>4739</v>
      </c>
      <c r="D1240" t="s">
        <v>4828</v>
      </c>
      <c r="E1240" t="s">
        <v>4829</v>
      </c>
      <c r="F1240" t="s">
        <v>17</v>
      </c>
      <c r="G1240" t="s">
        <v>4830</v>
      </c>
      <c r="H1240" t="s">
        <v>2882</v>
      </c>
      <c r="I1240" t="s">
        <v>72</v>
      </c>
      <c r="P1240" t="str">
        <f t="shared" si="15"/>
        <v>('SISTEMAS','Config.Otros','Config.Otros|MovCte','Configurar|Otros|Movimientos desde el Cliente','Formas','MovCteCfg.frm','SISTEMAS','SIN USO','','','',''),</v>
      </c>
    </row>
    <row r="1241" spans="1:16">
      <c r="A1241" t="s">
        <v>2882</v>
      </c>
      <c r="B1241" t="str">
        <f>CONCATENATE(SISTEMAS!A1241)</f>
        <v>SISTEMAS</v>
      </c>
      <c r="C1241" t="s">
        <v>4739</v>
      </c>
      <c r="D1241" t="s">
        <v>4831</v>
      </c>
      <c r="E1241" t="s">
        <v>4832</v>
      </c>
      <c r="F1241" t="s">
        <v>17</v>
      </c>
      <c r="G1241" t="s">
        <v>4833</v>
      </c>
      <c r="H1241" t="s">
        <v>2882</v>
      </c>
      <c r="I1241" t="s">
        <v>72</v>
      </c>
      <c r="P1241" t="str">
        <f t="shared" si="15"/>
        <v>('SISTEMAS','Config.Otros','Config.Otros|MovProv','Configurar|Otros|Movimientos desde el Proveedor','Formas','MovProvCfg.frm','SISTEMAS','SIN USO','','','',''),</v>
      </c>
    </row>
    <row r="1242" spans="1:16">
      <c r="A1242" t="s">
        <v>2882</v>
      </c>
      <c r="B1242" t="str">
        <f>CONCATENATE(SISTEMAS!A1242)</f>
        <v>SISTEMAS</v>
      </c>
      <c r="C1242" t="s">
        <v>4739</v>
      </c>
      <c r="D1242" t="s">
        <v>4834</v>
      </c>
      <c r="E1242" t="s">
        <v>4835</v>
      </c>
      <c r="F1242" t="s">
        <v>17</v>
      </c>
      <c r="G1242" t="s">
        <v>4836</v>
      </c>
      <c r="H1242" t="s">
        <v>2882</v>
      </c>
      <c r="I1242" t="s">
        <v>72</v>
      </c>
      <c r="P1242" t="str">
        <f t="shared" si="15"/>
        <v>('SISTEMAS','Config.Otros','Config.Otros|Impresion|ServerImpresion','Configurar|Otros|Impresión|Servidor de Impresiones','Formas','ServerImpresion.frm','SISTEMAS','SIN USO','','','',''),</v>
      </c>
    </row>
    <row r="1243" spans="1:16">
      <c r="A1243" t="s">
        <v>2882</v>
      </c>
      <c r="B1243" t="str">
        <f>CONCATENATE(SISTEMAS!A1243)</f>
        <v>SISTEMAS</v>
      </c>
      <c r="C1243" t="s">
        <v>4739</v>
      </c>
      <c r="D1243" t="s">
        <v>4837</v>
      </c>
      <c r="E1243" t="s">
        <v>4838</v>
      </c>
      <c r="F1243" t="s">
        <v>17</v>
      </c>
      <c r="G1243" t="s">
        <v>4839</v>
      </c>
      <c r="H1243" t="s">
        <v>2882</v>
      </c>
      <c r="I1243" t="s">
        <v>72</v>
      </c>
      <c r="P1243" t="str">
        <f t="shared" si="15"/>
        <v>('SISTEMAS','Config.Otros','Config.Otros|Impresion|ServerImpresionC','Configurar|Otros|Impresión|Consecutivos de Impresión','Formas','ServerImpresionC.frm','SISTEMAS','SIN USO','','','',''),</v>
      </c>
    </row>
    <row r="1244" spans="1:16">
      <c r="A1244" t="s">
        <v>2882</v>
      </c>
      <c r="B1244" t="str">
        <f>CONCATENATE(SISTEMAS!A1244)</f>
        <v>SISTEMAS</v>
      </c>
      <c r="C1244" t="s">
        <v>4739</v>
      </c>
      <c r="D1244" t="s">
        <v>4840</v>
      </c>
      <c r="E1244" t="s">
        <v>4841</v>
      </c>
      <c r="F1244" t="s">
        <v>17</v>
      </c>
      <c r="G1244" t="s">
        <v>4842</v>
      </c>
      <c r="H1244" t="s">
        <v>2882</v>
      </c>
      <c r="I1244" t="s">
        <v>72</v>
      </c>
      <c r="P1244" t="str">
        <f t="shared" si="15"/>
        <v>('SISTEMAS','Config.Otros','Config.Otros|Impresion|ImpresoraModo','Configurar|Otros|Impresión|Modos de Impresión','Formas','ImpresoraModo.frm','SISTEMAS','SIN USO','','','',''),</v>
      </c>
    </row>
    <row r="1245" spans="1:16">
      <c r="A1245" t="s">
        <v>2882</v>
      </c>
      <c r="B1245" t="str">
        <f>CONCATENATE(SISTEMAS!A1245)</f>
        <v>SISTEMAS</v>
      </c>
      <c r="C1245" t="s">
        <v>4739</v>
      </c>
      <c r="D1245" t="s">
        <v>4843</v>
      </c>
      <c r="E1245" t="s">
        <v>4844</v>
      </c>
      <c r="F1245" t="s">
        <v>17</v>
      </c>
      <c r="G1245" t="s">
        <v>4845</v>
      </c>
      <c r="H1245" t="s">
        <v>2882</v>
      </c>
      <c r="I1245" t="s">
        <v>72</v>
      </c>
      <c r="P1245" t="str">
        <f t="shared" si="15"/>
        <v>('SISTEMAS','Config.Otros','Config.Otros|Impresion|LPR','Configurar|Otros|Impresión|Servidores LPR','Formas','LPR.frm','SISTEMAS','SIN USO','','','',''),</v>
      </c>
    </row>
    <row r="1246" spans="1:16">
      <c r="A1246" t="s">
        <v>2882</v>
      </c>
      <c r="B1246" t="str">
        <f>CONCATENATE(SISTEMAS!A1246)</f>
        <v>SISTEMAS</v>
      </c>
      <c r="C1246" t="s">
        <v>4739</v>
      </c>
      <c r="D1246" t="s">
        <v>4846</v>
      </c>
      <c r="E1246" t="s">
        <v>4847</v>
      </c>
      <c r="F1246" t="s">
        <v>17</v>
      </c>
      <c r="G1246" t="s">
        <v>4848</v>
      </c>
      <c r="H1246" t="s">
        <v>2882</v>
      </c>
      <c r="I1246" t="s">
        <v>54</v>
      </c>
      <c r="O1246" t="str">
        <f>CONCATENATE("Acceso: ",D1246,"~Menu: ",E1246,"~Perfil: ",K1246,"~Usuario: ",J1246,"~ClaveAccion: ",G1246,"~TipoAccion: ",F1246,"~Riesgo: ",I1246)</f>
        <v>Acceso: Config.Otros|Eventos~Menu: Configurar|Otros|Eventos~Perfil: ~Usuario: ~ClaveAccion: Evento.frm~TipoAccion: Formas~Riesgo: NULO</v>
      </c>
      <c r="P1246" t="str">
        <f t="shared" si="15"/>
        <v>('SISTEMAS','Config.Otros','Config.Otros|Eventos','Configurar|Otros|Eventos','Formas','Evento.frm','SISTEMAS','NULO','','','',''),</v>
      </c>
    </row>
    <row r="1247" spans="1:16">
      <c r="A1247" t="s">
        <v>2882</v>
      </c>
      <c r="B1247" t="str">
        <f>CONCATENATE(SISTEMAS!A1247)</f>
        <v>SISTEMAS</v>
      </c>
      <c r="C1247" t="s">
        <v>4739</v>
      </c>
      <c r="D1247" t="s">
        <v>4849</v>
      </c>
      <c r="E1247" t="s">
        <v>4850</v>
      </c>
      <c r="F1247" t="s">
        <v>17</v>
      </c>
      <c r="G1247" t="s">
        <v>4851</v>
      </c>
      <c r="H1247" t="s">
        <v>2882</v>
      </c>
      <c r="I1247" t="s">
        <v>54</v>
      </c>
      <c r="O1247" t="str">
        <f>CONCATENATE("Acceso: ",D1247,"~Menu: ",E1247,"~Perfil: ",K1247,"~Usuario: ",J1247,"~ClaveAccion: ",G1247,"~TipoAccion: ",F1247,"~Riesgo: ",I1247)</f>
        <v>Acceso: Config.Otros|MenuCfgTipo|AgenteTipo~Menu: Configurar|Otros|Tipos de Cuentas|Tipos Agentes~Perfil: ~Usuario: ~ClaveAccion: AgenteTipo.frm~TipoAccion: Formas~Riesgo: NULO</v>
      </c>
      <c r="P1247" t="str">
        <f t="shared" si="15"/>
        <v>('SISTEMAS','Config.Otros','Config.Otros|MenuCfgTipo|AgenteTipo','Configurar|Otros|Tipos de Cuentas|Tipos Agentes','Formas','AgenteTipo.frm','SISTEMAS','NULO','','','',''),</v>
      </c>
    </row>
    <row r="1248" spans="1:16">
      <c r="A1248" t="s">
        <v>2882</v>
      </c>
      <c r="B1248" t="str">
        <f>CONCATENATE(SISTEMAS!A1248)</f>
        <v>SISTEMAS</v>
      </c>
      <c r="C1248" t="s">
        <v>4739</v>
      </c>
      <c r="D1248" t="s">
        <v>4852</v>
      </c>
      <c r="E1248" t="s">
        <v>4853</v>
      </c>
      <c r="F1248" t="s">
        <v>17</v>
      </c>
      <c r="G1248" t="s">
        <v>4854</v>
      </c>
      <c r="H1248" t="s">
        <v>2882</v>
      </c>
      <c r="I1248" t="s">
        <v>72</v>
      </c>
      <c r="P1248" t="str">
        <f t="shared" si="15"/>
        <v>('SISTEMAS','Config.Otros','Config.Otros|MenuCfgTipo|CteTipo','Configurar|Otros|Tipos de Cuentas|Tipos Clientes','Formas','CteTipo.frm','SISTEMAS','SIN USO','','','',''),</v>
      </c>
    </row>
    <row r="1249" spans="1:16">
      <c r="A1249" t="s">
        <v>2882</v>
      </c>
      <c r="B1249" t="str">
        <f>CONCATENATE(SISTEMAS!A1249)</f>
        <v>SISTEMAS</v>
      </c>
      <c r="C1249" t="s">
        <v>4739</v>
      </c>
      <c r="D1249" t="s">
        <v>4855</v>
      </c>
      <c r="E1249" t="s">
        <v>4856</v>
      </c>
      <c r="F1249" t="s">
        <v>17</v>
      </c>
      <c r="G1249" t="s">
        <v>4857</v>
      </c>
      <c r="H1249" t="s">
        <v>2882</v>
      </c>
      <c r="I1249" t="s">
        <v>54</v>
      </c>
      <c r="O1249" t="str">
        <f>CONCATENATE("Acceso: ",D1249,"~Menu: ",E1249,"~Perfil: ",K1249,"~Usuario: ",J1249,"~ClaveAccion: ",G1249,"~TipoAccion: ",F1249,"~Riesgo: ",I1249)</f>
        <v>Acceso: Config.Otros|MenuCfgTipo|PersonalTipo~Menu: Configurar|Otros|Tipos de Cuentas|Tipos Personal~Perfil: ~Usuario: ~ClaveAccion: PersonalTipo.frm~TipoAccion: Formas~Riesgo: NULO</v>
      </c>
      <c r="P1249" t="str">
        <f t="shared" si="15"/>
        <v>('SISTEMAS','Config.Otros','Config.Otros|MenuCfgTipo|PersonalTipo','Configurar|Otros|Tipos de Cuentas|Tipos Personal','Formas','PersonalTipo.frm','SISTEMAS','NULO','','','',''),</v>
      </c>
    </row>
    <row r="1250" spans="1:16">
      <c r="A1250" t="s">
        <v>2882</v>
      </c>
      <c r="B1250" t="str">
        <f>CONCATENATE(SISTEMAS!A1250)</f>
        <v>SISTEMAS</v>
      </c>
      <c r="C1250" t="s">
        <v>4739</v>
      </c>
      <c r="D1250" t="s">
        <v>4858</v>
      </c>
      <c r="E1250" t="s">
        <v>4859</v>
      </c>
      <c r="F1250" t="s">
        <v>17</v>
      </c>
      <c r="G1250" t="s">
        <v>4860</v>
      </c>
      <c r="H1250" t="s">
        <v>2882</v>
      </c>
      <c r="I1250" t="s">
        <v>72</v>
      </c>
      <c r="P1250" t="str">
        <f t="shared" si="15"/>
        <v>('SISTEMAS','Config.Otros','Config.Otros|MenuCfgTipo|ProvTipo','Configurar|Otros|Tipos de Cuentas|Tipos Proveedores','Formas','ProvTipo.frm','SISTEMAS','SIN USO','','','',''),</v>
      </c>
    </row>
    <row r="1251" spans="1:16">
      <c r="A1251" t="s">
        <v>2882</v>
      </c>
      <c r="B1251" t="str">
        <f>CONCATENATE(SISTEMAS!A1251)</f>
        <v>SISTEMAS</v>
      </c>
      <c r="C1251" t="s">
        <v>4739</v>
      </c>
      <c r="D1251" t="s">
        <v>4861</v>
      </c>
      <c r="E1251" t="s">
        <v>4862</v>
      </c>
      <c r="F1251" t="s">
        <v>17</v>
      </c>
      <c r="G1251" t="s">
        <v>4863</v>
      </c>
      <c r="H1251" t="s">
        <v>2882</v>
      </c>
      <c r="I1251" t="s">
        <v>72</v>
      </c>
      <c r="P1251" t="str">
        <f t="shared" si="15"/>
        <v>('SISTEMAS','Config.Otros','Config.Otros|AgendaHora','Configurar|Otros|Horas (Agenda)','Formas','AgendaHora.frm','SISTEMAS','SIN USO','','','',''),</v>
      </c>
    </row>
    <row r="1252" spans="1:16">
      <c r="A1252" t="s">
        <v>2882</v>
      </c>
      <c r="B1252" t="str">
        <f>CONCATENATE(SISTEMAS!A1252)</f>
        <v>SISTEMAS</v>
      </c>
      <c r="C1252" t="s">
        <v>4739</v>
      </c>
      <c r="D1252" t="s">
        <v>4864</v>
      </c>
      <c r="E1252" t="s">
        <v>4865</v>
      </c>
      <c r="F1252" t="s">
        <v>17</v>
      </c>
      <c r="G1252" t="s">
        <v>4866</v>
      </c>
      <c r="H1252" t="s">
        <v>2882</v>
      </c>
      <c r="I1252" t="s">
        <v>72</v>
      </c>
      <c r="P1252" t="str">
        <f t="shared" si="15"/>
        <v>('SISTEMAS','Config.Otros','Config.Otros|LoteFijo','Configurar|Otros|Lotes Fijos','Formas','LoteFijo.frm','SISTEMAS','SIN USO','','','',''),</v>
      </c>
    </row>
    <row r="1253" spans="1:16">
      <c r="A1253" t="s">
        <v>2882</v>
      </c>
      <c r="B1253" t="str">
        <f>CONCATENATE(SISTEMAS!A1253)</f>
        <v>SISTEMAS</v>
      </c>
      <c r="C1253" t="s">
        <v>4739</v>
      </c>
      <c r="D1253" t="s">
        <v>4867</v>
      </c>
      <c r="E1253" t="s">
        <v>4868</v>
      </c>
      <c r="F1253" t="s">
        <v>17</v>
      </c>
      <c r="G1253" t="s">
        <v>4869</v>
      </c>
      <c r="H1253" t="s">
        <v>2882</v>
      </c>
      <c r="I1253" t="s">
        <v>72</v>
      </c>
      <c r="P1253" t="str">
        <f t="shared" si="15"/>
        <v>('SISTEMAS','Config.Otros','Config.Otros|Tasas','Configurar|Otros|Tasas','Formas','Tasa.frm','SISTEMAS','SIN USO','','','',''),</v>
      </c>
    </row>
    <row r="1254" spans="1:16">
      <c r="A1254" t="s">
        <v>2882</v>
      </c>
      <c r="B1254" t="str">
        <f>CONCATENATE(SISTEMAS!A1254)</f>
        <v>SISTEMAS</v>
      </c>
      <c r="C1254" t="s">
        <v>4739</v>
      </c>
      <c r="D1254" t="s">
        <v>4870</v>
      </c>
      <c r="E1254" t="s">
        <v>4871</v>
      </c>
      <c r="F1254" t="s">
        <v>17</v>
      </c>
      <c r="G1254" t="s">
        <v>4872</v>
      </c>
      <c r="H1254" t="s">
        <v>2882</v>
      </c>
      <c r="I1254" t="s">
        <v>72</v>
      </c>
      <c r="P1254" t="str">
        <f t="shared" si="15"/>
        <v>('SISTEMAS','Config.Otros','Config.Otros|RefTipo','Configurar|Otros|Tipos Referencias','Formas','RefTipo.frm','SISTEMAS','SIN USO','','','',''),</v>
      </c>
    </row>
    <row r="1255" spans="1:16">
      <c r="A1255" t="s">
        <v>2882</v>
      </c>
      <c r="B1255" t="str">
        <f>CONCATENATE(SISTEMAS!A1255)</f>
        <v>SISTEMAS</v>
      </c>
      <c r="C1255" t="s">
        <v>4739</v>
      </c>
      <c r="D1255" t="s">
        <v>4873</v>
      </c>
      <c r="E1255" t="s">
        <v>4874</v>
      </c>
      <c r="F1255" t="s">
        <v>17</v>
      </c>
      <c r="G1255" t="s">
        <v>4875</v>
      </c>
      <c r="H1255" t="s">
        <v>2882</v>
      </c>
      <c r="I1255" t="s">
        <v>72</v>
      </c>
      <c r="P1255" t="str">
        <f t="shared" si="15"/>
        <v>('SISTEMAS','Config.Otros','Config.Otros|Tareas|TareaTipo','Configurar|Otros|Tareas|Tipos','Formas','TareaTipo.frm','SISTEMAS','SIN USO','','','',''),</v>
      </c>
    </row>
    <row r="1256" spans="1:16">
      <c r="A1256" t="s">
        <v>2882</v>
      </c>
      <c r="B1256" t="str">
        <f>CONCATENATE(SISTEMAS!A1256)</f>
        <v>SISTEMAS</v>
      </c>
      <c r="C1256" t="s">
        <v>4739</v>
      </c>
      <c r="D1256" t="s">
        <v>4876</v>
      </c>
      <c r="E1256" t="s">
        <v>4877</v>
      </c>
      <c r="F1256" t="s">
        <v>17</v>
      </c>
      <c r="G1256" t="s">
        <v>4878</v>
      </c>
      <c r="H1256" t="s">
        <v>2882</v>
      </c>
      <c r="I1256" t="s">
        <v>72</v>
      </c>
      <c r="P1256" t="str">
        <f t="shared" si="15"/>
        <v>('SISTEMAS','Config.Otros','Config.Otros|Tareas|TareaDef','Configurar|Otros|Tareas|por Omisión','Formas','TareaDef.frm','SISTEMAS','SIN USO','','','',''),</v>
      </c>
    </row>
    <row r="1257" spans="1:16">
      <c r="A1257" t="s">
        <v>2882</v>
      </c>
      <c r="B1257" t="str">
        <f>CONCATENATE(SISTEMAS!A1257)</f>
        <v>SISTEMAS</v>
      </c>
      <c r="C1257" t="s">
        <v>4739</v>
      </c>
      <c r="D1257" t="s">
        <v>4879</v>
      </c>
      <c r="E1257" t="s">
        <v>4880</v>
      </c>
      <c r="F1257" t="s">
        <v>17</v>
      </c>
      <c r="G1257" t="s">
        <v>2188</v>
      </c>
      <c r="H1257" t="s">
        <v>2882</v>
      </c>
      <c r="I1257" t="s">
        <v>72</v>
      </c>
      <c r="P1257" t="str">
        <f t="shared" si="15"/>
        <v>('SISTEMAS','Config.Otros','Config.Otros|GRP|GRP_Presupuesto','Configurar|Otros|GRP|Datos Presupuesto','Formas','GRP_Presupuesto.frm','SISTEMAS','SIN USO','','','',''),</v>
      </c>
    </row>
    <row r="1258" spans="1:16">
      <c r="A1258" t="s">
        <v>2882</v>
      </c>
      <c r="B1258" t="str">
        <f>CONCATENATE(SISTEMAS!A1258)</f>
        <v>SISTEMAS</v>
      </c>
      <c r="C1258" t="s">
        <v>4739</v>
      </c>
      <c r="D1258" t="s">
        <v>4881</v>
      </c>
      <c r="E1258" t="s">
        <v>4882</v>
      </c>
      <c r="F1258" t="s">
        <v>17</v>
      </c>
      <c r="G1258" t="s">
        <v>2158</v>
      </c>
      <c r="H1258" t="s">
        <v>2882</v>
      </c>
      <c r="I1258" t="s">
        <v>72</v>
      </c>
      <c r="P1258" t="str">
        <f t="shared" si="15"/>
        <v>('SISTEMAS','Config.Otros','Config.Otros|GRP|GRP_GF','Configurar|Otros|GRP|Grupos Funcionales','Formas','GRP_GF.frm','SISTEMAS','SIN USO','','','',''),</v>
      </c>
    </row>
    <row r="1259" spans="1:16">
      <c r="A1259" t="s">
        <v>2882</v>
      </c>
      <c r="B1259" t="str">
        <f>CONCATENATE(SISTEMAS!A1259)</f>
        <v>SISTEMAS</v>
      </c>
      <c r="C1259" t="s">
        <v>4739</v>
      </c>
      <c r="D1259" t="s">
        <v>4883</v>
      </c>
      <c r="E1259" t="s">
        <v>4884</v>
      </c>
      <c r="F1259" t="s">
        <v>17</v>
      </c>
      <c r="G1259" t="s">
        <v>2161</v>
      </c>
      <c r="H1259" t="s">
        <v>2882</v>
      </c>
      <c r="I1259" t="s">
        <v>72</v>
      </c>
      <c r="P1259" t="str">
        <f t="shared" si="15"/>
        <v>('SISTEMAS','Config.Otros','Config.Otros|GRP|GRP_Funcion','Configurar|Otros|GRP|Funciones','Formas','GRP_Funcion.frm','SISTEMAS','SIN USO','','','',''),</v>
      </c>
    </row>
    <row r="1260" spans="1:16">
      <c r="A1260" t="s">
        <v>2882</v>
      </c>
      <c r="B1260" t="str">
        <f>CONCATENATE(SISTEMAS!A1260)</f>
        <v>SISTEMAS</v>
      </c>
      <c r="C1260" t="s">
        <v>4739</v>
      </c>
      <c r="D1260" t="s">
        <v>4885</v>
      </c>
      <c r="E1260" t="s">
        <v>4886</v>
      </c>
      <c r="F1260" t="s">
        <v>17</v>
      </c>
      <c r="G1260" t="s">
        <v>2164</v>
      </c>
      <c r="H1260" t="s">
        <v>2882</v>
      </c>
      <c r="I1260" t="s">
        <v>72</v>
      </c>
      <c r="P1260" t="str">
        <f t="shared" si="15"/>
        <v>('SISTEMAS','Config.Otros','Config.Otros|GRP|GRP_SubFuncion','Configurar|Otros|GRP|Sub Funciones','Formas','GRP_SubFuncion.frm','SISTEMAS','SIN USO','','','',''),</v>
      </c>
    </row>
    <row r="1261" spans="1:16">
      <c r="A1261" t="s">
        <v>2882</v>
      </c>
      <c r="B1261" t="str">
        <f>CONCATENATE(SISTEMAS!A1261)</f>
        <v>SISTEMAS</v>
      </c>
      <c r="C1261" t="s">
        <v>4739</v>
      </c>
      <c r="D1261" t="s">
        <v>4887</v>
      </c>
      <c r="E1261" t="s">
        <v>4888</v>
      </c>
      <c r="F1261" t="s">
        <v>17</v>
      </c>
      <c r="G1261" t="s">
        <v>2167</v>
      </c>
      <c r="H1261" t="s">
        <v>2882</v>
      </c>
      <c r="I1261" t="s">
        <v>72</v>
      </c>
      <c r="P1261" t="str">
        <f t="shared" si="15"/>
        <v>('SISTEMAS','Config.Otros','Config.Otros|GRP|GRP_Programa','Configurar|Otros|GRP|Programas','Formas','GRP_Programa.frm','SISTEMAS','SIN USO','','','',''),</v>
      </c>
    </row>
    <row r="1262" spans="1:16">
      <c r="A1262" t="s">
        <v>2882</v>
      </c>
      <c r="B1262" t="str">
        <f>CONCATENATE(SISTEMAS!A1262)</f>
        <v>SISTEMAS</v>
      </c>
      <c r="C1262" t="s">
        <v>4739</v>
      </c>
      <c r="D1262" t="s">
        <v>4889</v>
      </c>
      <c r="E1262" t="s">
        <v>4890</v>
      </c>
      <c r="F1262" t="s">
        <v>17</v>
      </c>
      <c r="G1262" t="s">
        <v>2170</v>
      </c>
      <c r="H1262" t="s">
        <v>2882</v>
      </c>
      <c r="I1262" t="s">
        <v>72</v>
      </c>
      <c r="P1262" t="str">
        <f t="shared" si="15"/>
        <v>('SISTEMAS','Config.Otros','Config.Otros|GRP|GRP_AI','Configurar|Otros|GRP|Actividades Institucionales','Formas','GRP_AI.frm','SISTEMAS','SIN USO','','','',''),</v>
      </c>
    </row>
    <row r="1263" spans="1:16">
      <c r="A1263" t="s">
        <v>2882</v>
      </c>
      <c r="B1263" t="str">
        <f>CONCATENATE(SISTEMAS!A1263)</f>
        <v>SISTEMAS</v>
      </c>
      <c r="C1263" t="s">
        <v>4739</v>
      </c>
      <c r="D1263" t="s">
        <v>4891</v>
      </c>
      <c r="E1263" t="s">
        <v>4892</v>
      </c>
      <c r="F1263" t="s">
        <v>17</v>
      </c>
      <c r="G1263" t="s">
        <v>2173</v>
      </c>
      <c r="H1263" t="s">
        <v>2882</v>
      </c>
      <c r="I1263" t="s">
        <v>72</v>
      </c>
      <c r="P1263" t="str">
        <f t="shared" si="15"/>
        <v>('SISTEMAS','Config.Otros','Config.Otros|GRP|GRP_AP','Configurar|Otros|GRP|Actividades Prioritarias','Formas','GRP_AP.frm','SISTEMAS','SIN USO','','','',''),</v>
      </c>
    </row>
    <row r="1264" spans="1:16">
      <c r="A1264" t="s">
        <v>2882</v>
      </c>
      <c r="B1264" t="str">
        <f>CONCATENATE(SISTEMAS!A1264)</f>
        <v>SISTEMAS</v>
      </c>
      <c r="C1264" t="s">
        <v>4739</v>
      </c>
      <c r="D1264" t="s">
        <v>4893</v>
      </c>
      <c r="E1264" t="s">
        <v>4894</v>
      </c>
      <c r="F1264" t="s">
        <v>17</v>
      </c>
      <c r="G1264" t="s">
        <v>2176</v>
      </c>
      <c r="H1264" t="s">
        <v>2882</v>
      </c>
      <c r="I1264" t="s">
        <v>72</v>
      </c>
      <c r="P1264" t="str">
        <f t="shared" si="15"/>
        <v>('SISTEMAS','Config.Otros','Config.Otros|GRP|GRP_Proyecto','Configurar|Otros|GRP|Proyectos','Formas','GRP_Proyecto.frm','SISTEMAS','SIN USO','','','',''),</v>
      </c>
    </row>
    <row r="1265" spans="1:16">
      <c r="A1265" t="s">
        <v>2882</v>
      </c>
      <c r="B1265" t="str">
        <f>CONCATENATE(SISTEMAS!A1265)</f>
        <v>SISTEMAS</v>
      </c>
      <c r="C1265" t="s">
        <v>4739</v>
      </c>
      <c r="D1265" t="s">
        <v>4895</v>
      </c>
      <c r="E1265" t="s">
        <v>4896</v>
      </c>
      <c r="F1265" t="s">
        <v>17</v>
      </c>
      <c r="G1265" t="s">
        <v>2179</v>
      </c>
      <c r="H1265" t="s">
        <v>2882</v>
      </c>
      <c r="I1265" t="s">
        <v>72</v>
      </c>
      <c r="P1265" t="str">
        <f t="shared" ref="P1265:P1284" si="16">CONCATENATE("('",B1265,"','",C1265,"','",D1265,"','",E1265,"','",F1265,"','",G1265,"','",H1265,"','",I1265,"','",J1265,"','",K1265,"','",L1265,"','",M1265,"'),")</f>
        <v>('SISTEMAS','Config.Otros','Config.Otros|GRP|GRP_TG','Configurar|Otros|GRP|Tipos Gastos','Formas','GRP_TG.frm','SISTEMAS','SIN USO','','','',''),</v>
      </c>
    </row>
    <row r="1266" spans="1:16">
      <c r="A1266" t="s">
        <v>2882</v>
      </c>
      <c r="B1266" t="str">
        <f>CONCATENATE(SISTEMAS!A1266)</f>
        <v>SISTEMAS</v>
      </c>
      <c r="C1266" t="s">
        <v>4739</v>
      </c>
      <c r="D1266" t="s">
        <v>4897</v>
      </c>
      <c r="E1266" t="s">
        <v>4898</v>
      </c>
      <c r="F1266" t="s">
        <v>17</v>
      </c>
      <c r="G1266" t="s">
        <v>2152</v>
      </c>
      <c r="H1266" t="s">
        <v>2882</v>
      </c>
      <c r="I1266" t="s">
        <v>54</v>
      </c>
      <c r="O1266" t="str">
        <f>CONCATENATE("Acceso: ",D1266,"~Menu: ",E1266,"~Perfil: ",K1266,"~Usuario: ",J1266,"~ClaveAccion: ",G1266,"~TipoAccion: ",F1266,"~Riesgo: ",I1266)</f>
        <v>Acceso: Config.Otros|GRP|GRP_FF~Menu: Configurar|Otros|GRP|Fuentes Financiamiento~Perfil: ~Usuario: ~ClaveAccion: GRP_FF.frm~TipoAccion: Formas~Riesgo: NULO</v>
      </c>
      <c r="P1266" t="str">
        <f t="shared" si="16"/>
        <v>('SISTEMAS','Config.Otros','Config.Otros|GRP|GRP_FF','Configurar|Otros|GRP|Fuentes Financiamiento','Formas','GRP_FF.frm','SISTEMAS','NULO','','','',''),</v>
      </c>
    </row>
    <row r="1267" spans="1:16">
      <c r="A1267" t="s">
        <v>2882</v>
      </c>
      <c r="B1267" t="str">
        <f>CONCATENATE(SISTEMAS!A1267)</f>
        <v>SISTEMAS</v>
      </c>
      <c r="C1267" t="s">
        <v>4739</v>
      </c>
      <c r="D1267" t="s">
        <v>4899</v>
      </c>
      <c r="E1267" t="s">
        <v>4900</v>
      </c>
      <c r="F1267" t="s">
        <v>17</v>
      </c>
      <c r="G1267" t="s">
        <v>4901</v>
      </c>
      <c r="H1267" t="s">
        <v>2882</v>
      </c>
      <c r="I1267" t="s">
        <v>54</v>
      </c>
      <c r="O1267" t="str">
        <f>CONCATENATE("Acceso: ",D1267,"~Menu: ",E1267,"~Perfil: ",K1267,"~Usuario: ",J1267,"~ClaveAccion: ",G1267,"~TipoAccion: ",F1267,"~Riesgo: ",I1267)</f>
        <v>Acceso: Config.Otros|Pais~Menu: Configurar|Otros|Paises~Perfil: ~Usuario: ~ClaveAccion: Pais.frm~TipoAccion: Formas~Riesgo: NULO</v>
      </c>
      <c r="P1267" t="str">
        <f t="shared" si="16"/>
        <v>('SISTEMAS','Config.Otros','Config.Otros|Pais','Configurar|Otros|Paises','Formas','Pais.frm','SISTEMAS','NULO','','','',''),</v>
      </c>
    </row>
    <row r="1268" spans="1:16">
      <c r="A1268" t="s">
        <v>2882</v>
      </c>
      <c r="B1268" t="str">
        <f>CONCATENATE(SISTEMAS!A1268)</f>
        <v>SISTEMAS</v>
      </c>
      <c r="C1268" t="s">
        <v>4739</v>
      </c>
      <c r="D1268" t="s">
        <v>4902</v>
      </c>
      <c r="E1268" t="s">
        <v>4903</v>
      </c>
      <c r="F1268" t="s">
        <v>17</v>
      </c>
      <c r="G1268" t="s">
        <v>4904</v>
      </c>
      <c r="H1268" t="s">
        <v>2882</v>
      </c>
      <c r="I1268" t="s">
        <v>72</v>
      </c>
      <c r="P1268" t="str">
        <f t="shared" si="16"/>
        <v>('SISTEMAS','Config.Otros','Config.Otros|Importacion|Aduana','Configurar|Otros|Importación|Aduanas','Formas','Aduana.frm','SISTEMAS','SIN USO','','','',''),</v>
      </c>
    </row>
    <row r="1269" spans="1:16">
      <c r="A1269" t="s">
        <v>2882</v>
      </c>
      <c r="B1269" t="str">
        <f>CONCATENATE(SISTEMAS!A1269)</f>
        <v>SISTEMAS</v>
      </c>
      <c r="C1269" t="s">
        <v>4739</v>
      </c>
      <c r="D1269" t="s">
        <v>4905</v>
      </c>
      <c r="E1269" t="s">
        <v>4906</v>
      </c>
      <c r="F1269" t="s">
        <v>17</v>
      </c>
      <c r="G1269" t="s">
        <v>4907</v>
      </c>
      <c r="H1269" t="s">
        <v>2882</v>
      </c>
      <c r="I1269" t="s">
        <v>72</v>
      </c>
      <c r="P1269" t="str">
        <f t="shared" si="16"/>
        <v>('SISTEMAS','Config.Otros','Config.Otros|Importacion|PedimentoClave','Configurar|Otros|Importación|Claves Pedimentos','Formas','PedimentoClave.frm','SISTEMAS','SIN USO','','','',''),</v>
      </c>
    </row>
    <row r="1270" spans="1:16">
      <c r="A1270" t="s">
        <v>2882</v>
      </c>
      <c r="B1270" t="str">
        <f>CONCATENATE(SISTEMAS!A1270)</f>
        <v>SISTEMAS</v>
      </c>
      <c r="C1270" t="s">
        <v>4739</v>
      </c>
      <c r="D1270" t="s">
        <v>4908</v>
      </c>
      <c r="E1270" t="s">
        <v>4909</v>
      </c>
      <c r="F1270" t="s">
        <v>17</v>
      </c>
      <c r="G1270" t="s">
        <v>4910</v>
      </c>
      <c r="H1270" t="s">
        <v>2882</v>
      </c>
      <c r="I1270" t="s">
        <v>72</v>
      </c>
      <c r="P1270" t="str">
        <f t="shared" si="16"/>
        <v>('SISTEMAS','Config.Otros','Config.Otros|Importacion|PedimentoRegimen','Configurar|Otros|Importación|Regimenes','Formas','PedimentoRegimen.frm','SISTEMAS','SIN USO','','','',''),</v>
      </c>
    </row>
    <row r="1271" spans="1:16">
      <c r="A1271" t="s">
        <v>2882</v>
      </c>
      <c r="B1271" t="str">
        <f>CONCATENATE(SISTEMAS!A1271)</f>
        <v>SISTEMAS</v>
      </c>
      <c r="C1271" t="s">
        <v>4739</v>
      </c>
      <c r="D1271" t="s">
        <v>4911</v>
      </c>
      <c r="E1271" t="s">
        <v>4912</v>
      </c>
      <c r="F1271" t="s">
        <v>17</v>
      </c>
      <c r="G1271" t="s">
        <v>4913</v>
      </c>
      <c r="H1271" t="s">
        <v>2882</v>
      </c>
      <c r="I1271" t="s">
        <v>72</v>
      </c>
      <c r="P1271" t="str">
        <f t="shared" si="16"/>
        <v>('SISTEMAS','Config.Otros','Config.Otros|Importacion|TratadoComercial','Configurar|Otros|Importación|Tratados Comerciales','Formas','TratadoComercial.frm','SISTEMAS','SIN USO','','','',''),</v>
      </c>
    </row>
    <row r="1272" spans="1:16">
      <c r="A1272" t="s">
        <v>2882</v>
      </c>
      <c r="B1272" t="str">
        <f>CONCATENATE(SISTEMAS!A1272)</f>
        <v>SISTEMAS</v>
      </c>
      <c r="C1272" t="s">
        <v>4739</v>
      </c>
      <c r="D1272" t="s">
        <v>4914</v>
      </c>
      <c r="E1272" t="s">
        <v>4915</v>
      </c>
      <c r="F1272" t="s">
        <v>17</v>
      </c>
      <c r="G1272" t="s">
        <v>4916</v>
      </c>
      <c r="H1272" t="s">
        <v>2882</v>
      </c>
      <c r="I1272" t="s">
        <v>72</v>
      </c>
      <c r="P1272" t="str">
        <f t="shared" si="16"/>
        <v>('SISTEMAS','Config.Otros','Config.Otros|Importacion|ProgramaSectorial','Configurar|Otros|Importación|Programas Sectoriales','Formas','ProgramaSectorial.frm','SISTEMAS','SIN USO','','','',''),</v>
      </c>
    </row>
    <row r="1273" spans="1:16">
      <c r="A1273" t="s">
        <v>2882</v>
      </c>
      <c r="B1273" t="str">
        <f>CONCATENATE(SISTEMAS!A1273)</f>
        <v>SISTEMAS</v>
      </c>
      <c r="C1273" t="s">
        <v>4739</v>
      </c>
      <c r="D1273" t="s">
        <v>4917</v>
      </c>
      <c r="E1273" t="s">
        <v>4918</v>
      </c>
      <c r="F1273" t="s">
        <v>17</v>
      </c>
      <c r="G1273" t="s">
        <v>4919</v>
      </c>
      <c r="H1273" t="s">
        <v>2882</v>
      </c>
      <c r="I1273" t="s">
        <v>72</v>
      </c>
      <c r="P1273" t="str">
        <f t="shared" si="16"/>
        <v>('SISTEMAS','Config.Otros','Config.Otros|Importacion|IDImportacion','Configurar|Otros|Importación|Identificadores','Formas','IDImportacion.frm','SISTEMAS','SIN USO','','','',''),</v>
      </c>
    </row>
    <row r="1274" spans="1:16">
      <c r="A1274" t="s">
        <v>2882</v>
      </c>
      <c r="B1274" t="str">
        <f>CONCATENATE(SISTEMAS!A1274)</f>
        <v>SISTEMAS</v>
      </c>
      <c r="C1274" t="s">
        <v>4739</v>
      </c>
      <c r="D1274" t="s">
        <v>4920</v>
      </c>
      <c r="E1274" t="s">
        <v>4921</v>
      </c>
      <c r="F1274" t="s">
        <v>17</v>
      </c>
      <c r="G1274" t="s">
        <v>4922</v>
      </c>
      <c r="H1274" t="s">
        <v>2882</v>
      </c>
      <c r="I1274" t="s">
        <v>72</v>
      </c>
      <c r="P1274" t="str">
        <f t="shared" si="16"/>
        <v>('SISTEMAS','Config.Otros','Config.Otros|Escuelas|Grado','Configurar|Otros|Escuelas|Grados','Formas','Grado.frm','SISTEMAS','SIN USO','','','',''),</v>
      </c>
    </row>
    <row r="1275" spans="1:16">
      <c r="A1275" t="s">
        <v>2882</v>
      </c>
      <c r="B1275" t="str">
        <f>CONCATENATE(SISTEMAS!A1275)</f>
        <v>SISTEMAS</v>
      </c>
      <c r="C1275" t="s">
        <v>4739</v>
      </c>
      <c r="D1275" t="s">
        <v>4923</v>
      </c>
      <c r="E1275" t="s">
        <v>4924</v>
      </c>
      <c r="F1275" t="s">
        <v>17</v>
      </c>
      <c r="G1275" t="s">
        <v>4925</v>
      </c>
      <c r="H1275" t="s">
        <v>2882</v>
      </c>
      <c r="I1275" t="s">
        <v>72</v>
      </c>
      <c r="P1275" t="str">
        <f t="shared" si="16"/>
        <v>('SISTEMAS','Config.Otros','Config.Otros|Escuelas|Aula','Configurar|Otros|Escuelas|Aulas','Formas','Aula.frm','SISTEMAS','SIN USO','','','',''),</v>
      </c>
    </row>
    <row r="1276" spans="1:16">
      <c r="A1276" t="s">
        <v>2882</v>
      </c>
      <c r="B1276" t="str">
        <f>CONCATENATE(SISTEMAS!A1276)</f>
        <v>SISTEMAS</v>
      </c>
      <c r="C1276" t="s">
        <v>4739</v>
      </c>
      <c r="D1276" t="s">
        <v>4926</v>
      </c>
      <c r="E1276" t="s">
        <v>4927</v>
      </c>
      <c r="F1276" t="s">
        <v>17</v>
      </c>
      <c r="G1276" t="s">
        <v>4928</v>
      </c>
      <c r="H1276" t="s">
        <v>2882</v>
      </c>
      <c r="I1276" t="s">
        <v>72</v>
      </c>
      <c r="P1276" t="str">
        <f t="shared" si="16"/>
        <v>('SISTEMAS','Config.Otros','Config.Otros|Escuelas|Materia','Configurar|Otros|Escuelas|Materias','Formas','Materia.frm','SISTEMAS','SIN USO','','','',''),</v>
      </c>
    </row>
    <row r="1277" spans="1:16">
      <c r="A1277" t="s">
        <v>2882</v>
      </c>
      <c r="B1277" t="str">
        <f>CONCATENATE(SISTEMAS!A1277)</f>
        <v>SISTEMAS</v>
      </c>
      <c r="C1277" t="s">
        <v>4739</v>
      </c>
      <c r="D1277" t="s">
        <v>4929</v>
      </c>
      <c r="E1277" t="s">
        <v>4930</v>
      </c>
      <c r="F1277" t="s">
        <v>17</v>
      </c>
      <c r="G1277" t="s">
        <v>4931</v>
      </c>
      <c r="H1277" t="s">
        <v>2882</v>
      </c>
      <c r="I1277" t="s">
        <v>72</v>
      </c>
      <c r="P1277" t="str">
        <f t="shared" si="16"/>
        <v>('SISTEMAS','Config.Otros','Config.Otros|Escuelas|Calendario','Configurar|Otros|Escuelas|Calendario','Formas','Calendario.frm','SISTEMAS','SIN USO','','','',''),</v>
      </c>
    </row>
    <row r="1278" spans="1:16">
      <c r="A1278" t="s">
        <v>2882</v>
      </c>
      <c r="B1278" t="str">
        <f>CONCATENATE(SISTEMAS!A1278)</f>
        <v>SISTEMAS</v>
      </c>
      <c r="C1278" t="s">
        <v>4739</v>
      </c>
      <c r="D1278" t="s">
        <v>4932</v>
      </c>
      <c r="E1278" t="s">
        <v>4933</v>
      </c>
      <c r="F1278" t="s">
        <v>17</v>
      </c>
      <c r="G1278" t="s">
        <v>4934</v>
      </c>
      <c r="H1278" t="s">
        <v>2882</v>
      </c>
      <c r="I1278" t="s">
        <v>72</v>
      </c>
      <c r="P1278" t="str">
        <f t="shared" si="16"/>
        <v>('SISTEMAS','Config.Otros','Config.Otros|Escuelas|TipoEvento','Configurar|Otros|Escuelas|Tipos Eventos','Formas','CalendarioTipoEvento.frm','SISTEMAS','SIN USO','','','',''),</v>
      </c>
    </row>
    <row r="1279" spans="1:16">
      <c r="A1279" t="s">
        <v>2882</v>
      </c>
      <c r="B1279" t="str">
        <f>CONCATENATE(SISTEMAS!A1279)</f>
        <v>SISTEMAS</v>
      </c>
      <c r="C1279" t="s">
        <v>4739</v>
      </c>
      <c r="D1279" t="s">
        <v>4935</v>
      </c>
      <c r="E1279" t="s">
        <v>4936</v>
      </c>
      <c r="F1279" t="s">
        <v>17</v>
      </c>
      <c r="G1279" t="s">
        <v>4937</v>
      </c>
      <c r="H1279" t="s">
        <v>2882</v>
      </c>
      <c r="I1279" t="s">
        <v>72</v>
      </c>
      <c r="P1279" t="str">
        <f t="shared" si="16"/>
        <v>('SISTEMAS','Config.Otros','Config.Otros|ListaPoliticos','Configurar|Otros|Lista Políticos','Formas','ListaPoliticos.frm','SISTEMAS','SIN USO','','','',''),</v>
      </c>
    </row>
    <row r="1280" spans="1:16">
      <c r="A1280" t="s">
        <v>2882</v>
      </c>
      <c r="B1280" t="str">
        <f>CONCATENATE(SISTEMAS!A1280)</f>
        <v>SISTEMAS</v>
      </c>
      <c r="C1280" t="s">
        <v>4739</v>
      </c>
      <c r="D1280" t="s">
        <v>4938</v>
      </c>
      <c r="E1280" t="s">
        <v>4939</v>
      </c>
      <c r="F1280" t="s">
        <v>17</v>
      </c>
      <c r="G1280" t="s">
        <v>4940</v>
      </c>
      <c r="H1280" t="s">
        <v>2882</v>
      </c>
      <c r="I1280" t="s">
        <v>54</v>
      </c>
      <c r="O1280" t="str">
        <f>CONCATENATE("Acceso: ",D1280,"~Menu: ",E1280,"~Perfil: ",K1280,"~Usuario: ",J1280,"~ClaveAccion: ",G1280,"~TipoAccion: ",F1280,"~Riesgo: ",I1280)</f>
        <v>Acceso: Config.Otros|DiasEsp~Menu: Configurar|Otros|Días Específicos~Perfil: ~Usuario: ~ClaveAccion: DiasEsp.frm~TipoAccion: Formas~Riesgo: NULO</v>
      </c>
      <c r="P1280" t="str">
        <f t="shared" si="16"/>
        <v>('SISTEMAS','Config.Otros','Config.Otros|DiasEsp','Configurar|Otros|Días Específicos','Formas','DiasEsp.frm','SISTEMAS','NULO','','','',''),</v>
      </c>
    </row>
    <row r="1281" spans="1:16">
      <c r="A1281" t="s">
        <v>2882</v>
      </c>
      <c r="B1281" t="str">
        <f>CONCATENATE(SISTEMAS!A1281)</f>
        <v>SISTEMAS</v>
      </c>
      <c r="C1281" t="s">
        <v>4739</v>
      </c>
      <c r="D1281" t="s">
        <v>4941</v>
      </c>
      <c r="E1281" t="s">
        <v>4942</v>
      </c>
      <c r="F1281" t="s">
        <v>17</v>
      </c>
      <c r="G1281" t="s">
        <v>4943</v>
      </c>
      <c r="H1281" t="s">
        <v>2882</v>
      </c>
      <c r="I1281" t="s">
        <v>72</v>
      </c>
      <c r="P1281" t="str">
        <f t="shared" si="16"/>
        <v>('SISTEMAS','Config.Otros','Config.Otros|Parentesco','Configurar|Otros|Parentescos','Formas','Parentesco.frm','SISTEMAS','SIN USO','','','',''),</v>
      </c>
    </row>
    <row r="1282" spans="1:16">
      <c r="A1282" t="s">
        <v>2882</v>
      </c>
      <c r="B1282" t="str">
        <f>CONCATENATE(SISTEMAS!A1282)</f>
        <v>SISTEMAS</v>
      </c>
      <c r="C1282" t="s">
        <v>4739</v>
      </c>
      <c r="D1282" t="s">
        <v>4944</v>
      </c>
      <c r="E1282" t="s">
        <v>4945</v>
      </c>
      <c r="F1282" t="s">
        <v>17</v>
      </c>
      <c r="G1282" t="s">
        <v>4946</v>
      </c>
      <c r="H1282" t="s">
        <v>2882</v>
      </c>
      <c r="I1282" t="s">
        <v>72</v>
      </c>
      <c r="P1282" t="str">
        <f t="shared" si="16"/>
        <v>('SISTEMAS','Config.Otros','Config.Otros|Color','Configurar|Otros|Lista Colores','Formas','Color.frm','SISTEMAS','SIN USO','','','',''),</v>
      </c>
    </row>
    <row r="1283" spans="1:16">
      <c r="A1283" t="s">
        <v>2882</v>
      </c>
      <c r="B1283" t="str">
        <f>CONCATENATE(SISTEMAS!A1283)</f>
        <v>SISTEMAS</v>
      </c>
      <c r="C1283" t="s">
        <v>4739</v>
      </c>
      <c r="D1283" t="s">
        <v>4947</v>
      </c>
      <c r="E1283" t="s">
        <v>4948</v>
      </c>
      <c r="F1283" t="s">
        <v>17</v>
      </c>
      <c r="G1283" t="s">
        <v>4949</v>
      </c>
      <c r="H1283" t="s">
        <v>2882</v>
      </c>
      <c r="I1283" t="s">
        <v>54</v>
      </c>
      <c r="O1283" t="str">
        <f>CONCATENATE("Acceso: ",D1283,"~Menu: ",E1283,"~Perfil: ",K1283,"~Usuario: ",J1283,"~ClaveAccion: ",G1283,"~TipoAccion: ",F1283,"~Riesgo: ",I1283)</f>
        <v>Acceso: Config.Otros|MovProy~Menu: Configurar|Otros|Movimientos desde el Proyecto~Perfil: ~Usuario: ~ClaveAccion: MovProyCfg.frm~TipoAccion: Formas~Riesgo: NULO</v>
      </c>
      <c r="P1283" t="str">
        <f t="shared" si="16"/>
        <v>('SISTEMAS','Config.Otros','Config.Otros|MovProy','Configurar|Otros|Movimientos desde el Proyecto','Formas','MovProyCfg.frm','SISTEMAS','NULO','','','',''),</v>
      </c>
    </row>
    <row r="1284" spans="1:16">
      <c r="A1284" t="s">
        <v>2882</v>
      </c>
      <c r="B1284" t="str">
        <f>CONCATENATE(SISTEMAS!A1284)</f>
        <v>SISTEMAS</v>
      </c>
      <c r="C1284" t="s">
        <v>4739</v>
      </c>
      <c r="D1284" t="s">
        <v>4950</v>
      </c>
      <c r="E1284" t="s">
        <v>4951</v>
      </c>
      <c r="F1284" t="s">
        <v>17</v>
      </c>
      <c r="G1284" t="s">
        <v>1164</v>
      </c>
      <c r="H1284" t="s">
        <v>2882</v>
      </c>
      <c r="I1284" t="s">
        <v>48</v>
      </c>
      <c r="P1284" t="str">
        <f t="shared" si="16"/>
        <v>('SISTEMAS','Config.Otros','Config.Otros|PreguntaCte','Configurar|Otros|Configurar Preguntas Clientes','Formas','PreguntaCte.frm','SISTEMAS','BAJO','','','',''),</v>
      </c>
    </row>
    <row r="1285" spans="2:8">
      <c r="B1285" t="str">
        <f>CONCATENATE(SISTEMAS!A1285,ALMACEN!A197,COMPRAS!A78,VENTAS!A66,COBRANZA!A89,AUDITORIA!A203,PUBLICIDAD!A14)</f>
        <v>ALMACEN</v>
      </c>
      <c r="C1285" t="s">
        <v>697</v>
      </c>
      <c r="D1285" t="s">
        <v>697</v>
      </c>
      <c r="E1285" t="s">
        <v>698</v>
      </c>
      <c r="F1285" t="s">
        <v>451</v>
      </c>
      <c r="G1285" t="s">
        <v>699</v>
      </c>
      <c r="H1285" t="s">
        <v>567</v>
      </c>
    </row>
    <row r="1286" spans="2:8">
      <c r="B1286" t="str">
        <f>CONCATENATE(SISTEMAS!A1286,VENTAS!A65)</f>
        <v>VENTAS</v>
      </c>
      <c r="C1286" t="s">
        <v>1732</v>
      </c>
      <c r="D1286" t="s">
        <v>1732</v>
      </c>
      <c r="E1286" t="s">
        <v>1733</v>
      </c>
      <c r="F1286" t="s">
        <v>451</v>
      </c>
      <c r="G1286" t="s">
        <v>1734</v>
      </c>
      <c r="H1286" t="s">
        <v>1657</v>
      </c>
    </row>
    <row r="1287" spans="2:16">
      <c r="B1287" t="str">
        <f>CONCATENATE(SISTEMAS!A1287)</f>
        <v/>
      </c>
      <c r="C1287" t="s">
        <v>4952</v>
      </c>
      <c r="D1287" t="s">
        <v>4952</v>
      </c>
      <c r="E1287" t="s">
        <v>4953</v>
      </c>
      <c r="F1287" t="s">
        <v>451</v>
      </c>
      <c r="G1287" t="s">
        <v>4954</v>
      </c>
      <c r="H1287" t="s">
        <v>2882</v>
      </c>
      <c r="P1287" t="str">
        <f>CONCATENATE("('",B1287,"','",C1287,"','",D1287,"','",E1287,"','",F1287,"','",G1287,"','",H1287,"','",I1287,"','",J1287,"','",K1287,"','",L1287,"','",M1287,"'),")</f>
        <v>('','RM0202GarantiasAmpliadasComprasRep','RM0202GarantiasAmpliadasComprasRep','Vtas Generales Mavi|RM0202 Garantias Ampliadas Compras','Reportes','RM0202GarantiasAmpliadasComprasFrm.frm','SISTEMAS','','','','',''),</v>
      </c>
    </row>
    <row r="1288" spans="2:8">
      <c r="B1288" t="str">
        <f>CONCATENATE(SISTEMAS!A1288,COMPRAS!A80)</f>
        <v>COMPRAS</v>
      </c>
      <c r="C1288" t="s">
        <v>879</v>
      </c>
      <c r="D1288" t="s">
        <v>879</v>
      </c>
      <c r="E1288" t="s">
        <v>880</v>
      </c>
      <c r="F1288" t="s">
        <v>451</v>
      </c>
      <c r="G1288" t="s">
        <v>881</v>
      </c>
      <c r="H1288" t="s">
        <v>799</v>
      </c>
    </row>
    <row r="1289" spans="2:8">
      <c r="B1289" t="str">
        <f>CONCATENATE(SISTEMAS!A1289,ALMACEN!A196,VENTAS!A67)</f>
        <v>VENTAS</v>
      </c>
      <c r="C1289" t="s">
        <v>694</v>
      </c>
      <c r="D1289" t="s">
        <v>694</v>
      </c>
      <c r="E1289" t="s">
        <v>695</v>
      </c>
      <c r="F1289" t="s">
        <v>451</v>
      </c>
      <c r="G1289" t="s">
        <v>696</v>
      </c>
      <c r="H1289" t="s">
        <v>604</v>
      </c>
    </row>
    <row r="1290" spans="2:8">
      <c r="B1290" t="str">
        <f>CONCATENATE(SISTEMAS!A1290,ALMACEN!A195,VENTAS!A69,AUDITORIA!A204)</f>
        <v>VENTAS</v>
      </c>
      <c r="C1290" t="s">
        <v>691</v>
      </c>
      <c r="D1290" t="s">
        <v>691</v>
      </c>
      <c r="E1290" t="s">
        <v>692</v>
      </c>
      <c r="F1290" t="s">
        <v>451</v>
      </c>
      <c r="G1290" t="s">
        <v>693</v>
      </c>
      <c r="H1290" t="s">
        <v>160</v>
      </c>
    </row>
    <row r="1291" spans="2:16">
      <c r="B1291" t="str">
        <f>CONCATENATE(SISTEMAS!A1291)</f>
        <v/>
      </c>
      <c r="C1291" t="s">
        <v>4955</v>
      </c>
      <c r="D1291" t="s">
        <v>4955</v>
      </c>
      <c r="E1291" t="s">
        <v>4956</v>
      </c>
      <c r="F1291" t="s">
        <v>451</v>
      </c>
      <c r="G1291" t="s">
        <v>4957</v>
      </c>
      <c r="H1291" t="s">
        <v>2882</v>
      </c>
      <c r="P1291" t="str">
        <f>CONCATENATE("('",B1291,"','",C1291,"','",D1291,"','",E1291,"','",F1291,"','",G1291,"','",H1291,"','",I1291,"','",J1291,"','",K1291,"','",L1291,"','",M1291,"'),")</f>
        <v>('','RM0164ConvInstRep','RM0164ConvInstRep','Ventas Externas Mavi|RM0164 Convenios Instituciones','Reportes','RM0164ConveniosInstFrm.frm','SISTEMAS','','','','',''),</v>
      </c>
    </row>
    <row r="1292" spans="2:8">
      <c r="B1292" t="str">
        <f>CONCATENATE(SISTEMAS!A1292,CREDITO!A231,AUDITORIA!A202)</f>
        <v>CREDITO</v>
      </c>
      <c r="C1292" t="s">
        <v>1583</v>
      </c>
      <c r="D1292" t="s">
        <v>1583</v>
      </c>
      <c r="E1292" t="s">
        <v>1584</v>
      </c>
      <c r="F1292" t="s">
        <v>451</v>
      </c>
      <c r="G1292" t="s">
        <v>1585</v>
      </c>
      <c r="H1292" t="s">
        <v>1082</v>
      </c>
    </row>
    <row r="1293" spans="2:8">
      <c r="B1293" t="str">
        <f>CONCATENATE(SISTEMAS!A1293,CREDITO!A232,AUDITORIA!A201)</f>
        <v>CREDITO</v>
      </c>
      <c r="C1293" t="s">
        <v>1586</v>
      </c>
      <c r="D1293" t="s">
        <v>1586</v>
      </c>
      <c r="E1293" t="s">
        <v>1587</v>
      </c>
      <c r="F1293" t="s">
        <v>451</v>
      </c>
      <c r="G1293" t="s">
        <v>1588</v>
      </c>
      <c r="H1293" t="s">
        <v>1082</v>
      </c>
    </row>
    <row r="1294" spans="2:8">
      <c r="B1294" t="str">
        <f>CONCATENATE(SISTEMAS!A1294,VENTAS!A63,AUDITORIA!A200)</f>
        <v>VENTAS</v>
      </c>
      <c r="C1294" t="s">
        <v>1726</v>
      </c>
      <c r="D1294" t="s">
        <v>1726</v>
      </c>
      <c r="E1294" t="s">
        <v>1727</v>
      </c>
      <c r="F1294" t="s">
        <v>451</v>
      </c>
      <c r="G1294" t="s">
        <v>1728</v>
      </c>
      <c r="H1294" t="s">
        <v>1651</v>
      </c>
    </row>
    <row r="1295" spans="2:8">
      <c r="B1295" t="str">
        <f>CONCATENATE(SISTEMAS!A1295,VENTAS!A64)</f>
        <v>VENTAS</v>
      </c>
      <c r="C1295" t="s">
        <v>1729</v>
      </c>
      <c r="D1295" t="s">
        <v>1729</v>
      </c>
      <c r="E1295" t="s">
        <v>1730</v>
      </c>
      <c r="F1295" t="s">
        <v>451</v>
      </c>
      <c r="G1295" t="s">
        <v>1731</v>
      </c>
      <c r="H1295" t="s">
        <v>1657</v>
      </c>
    </row>
    <row r="1296" spans="2:8">
      <c r="B1296" t="str">
        <f>CONCATENATE(SISTEMAS!A1296,ALMACEN!A193,AUDITORIA!A199)</f>
        <v>ALMACEN</v>
      </c>
      <c r="C1296" t="s">
        <v>685</v>
      </c>
      <c r="D1296" t="s">
        <v>685</v>
      </c>
      <c r="E1296" t="s">
        <v>686</v>
      </c>
      <c r="F1296" t="s">
        <v>451</v>
      </c>
      <c r="G1296" t="s">
        <v>687</v>
      </c>
      <c r="H1296" t="s">
        <v>474</v>
      </c>
    </row>
    <row r="1297" spans="2:8">
      <c r="B1297" t="str">
        <f>CONCATENATE(SISTEMAS!A1297,ALMACEN!A192)</f>
        <v>ALMACEN</v>
      </c>
      <c r="C1297" t="s">
        <v>682</v>
      </c>
      <c r="D1297" t="s">
        <v>682</v>
      </c>
      <c r="E1297" t="s">
        <v>683</v>
      </c>
      <c r="F1297" t="s">
        <v>451</v>
      </c>
      <c r="G1297" t="s">
        <v>684</v>
      </c>
      <c r="H1297" t="s">
        <v>112</v>
      </c>
    </row>
    <row r="1298" spans="2:8">
      <c r="B1298" t="str">
        <f>CONCATENATE(SISTEMAS!A1298,ALMACEN!A194,CONTABILIDAD!A309,AUDITORIA!A198)</f>
        <v>ALMACEN</v>
      </c>
      <c r="C1298" t="s">
        <v>688</v>
      </c>
      <c r="D1298" t="s">
        <v>688</v>
      </c>
      <c r="E1298" t="s">
        <v>689</v>
      </c>
      <c r="F1298" t="s">
        <v>451</v>
      </c>
      <c r="G1298" t="s">
        <v>690</v>
      </c>
      <c r="H1298" t="s">
        <v>145</v>
      </c>
    </row>
    <row r="1299" spans="2:8">
      <c r="B1299" t="str">
        <f>CONCATENATE(SISTEMAS!A1299,ALMACEN!A188,AUDITORIA!A197)</f>
        <v>ALMACEN</v>
      </c>
      <c r="C1299" t="s">
        <v>670</v>
      </c>
      <c r="D1299" t="s">
        <v>670</v>
      </c>
      <c r="E1299" t="s">
        <v>671</v>
      </c>
      <c r="F1299" t="s">
        <v>451</v>
      </c>
      <c r="G1299" t="s">
        <v>672</v>
      </c>
      <c r="H1299" t="s">
        <v>474</v>
      </c>
    </row>
    <row r="1300" spans="2:16">
      <c r="B1300" t="str">
        <f>CONCATENATE(SISTEMAS!A1300)</f>
        <v/>
      </c>
      <c r="C1300" t="s">
        <v>4958</v>
      </c>
      <c r="D1300" t="s">
        <v>4958</v>
      </c>
      <c r="E1300" t="s">
        <v>4959</v>
      </c>
      <c r="F1300" t="s">
        <v>451</v>
      </c>
      <c r="G1300" t="s">
        <v>4960</v>
      </c>
      <c r="H1300" t="s">
        <v>2882</v>
      </c>
      <c r="P1300" t="str">
        <f>CONCATENATE("('",B1300,"','",C1300,"','",D1300,"','",E1300,"','",F1300,"','",G1300,"','",H1300,"','",I1300,"','",J1300,"','",K1300,"','",L1300,"','",M1300,"'),")</f>
        <v>('','MaviInvListexistAlmRep','MaviInvListexistAlmRep','Inventarios|RM239 Listado Existencias por Almacén','Reportes','MaviInvListExistAlm2Frm.frm','SISTEMAS','','','','',''),</v>
      </c>
    </row>
    <row r="1301" spans="2:8">
      <c r="B1301" t="str">
        <f>CONCATENATE(SISTEMAS!A1301,ALMACEN!A187,CONTABILIDAD!A311)</f>
        <v>CONTABILIDAD</v>
      </c>
      <c r="C1301" t="s">
        <v>667</v>
      </c>
      <c r="D1301" t="s">
        <v>667</v>
      </c>
      <c r="E1301" t="s">
        <v>668</v>
      </c>
      <c r="F1301" t="s">
        <v>451</v>
      </c>
      <c r="G1301" t="s">
        <v>669</v>
      </c>
      <c r="H1301" t="s">
        <v>165</v>
      </c>
    </row>
    <row r="1302" spans="2:8">
      <c r="B1302" t="str">
        <f>CONCATENATE(SISTEMAS!A1302,ALMACEN!A186)</f>
        <v>ALMACEN</v>
      </c>
      <c r="C1302" t="s">
        <v>664</v>
      </c>
      <c r="D1302" t="s">
        <v>664</v>
      </c>
      <c r="E1302" t="s">
        <v>665</v>
      </c>
      <c r="F1302" t="s">
        <v>451</v>
      </c>
      <c r="G1302" t="s">
        <v>666</v>
      </c>
      <c r="H1302" t="s">
        <v>112</v>
      </c>
    </row>
    <row r="1303" spans="2:8">
      <c r="B1303" t="str">
        <f>CONCATENATE(SISTEMAS!A1303,CONTABILIDAD!A310)</f>
        <v>CONTABILIDAD</v>
      </c>
      <c r="C1303" t="s">
        <v>2608</v>
      </c>
      <c r="D1303" t="s">
        <v>2608</v>
      </c>
      <c r="E1303" t="s">
        <v>2609</v>
      </c>
      <c r="F1303" t="s">
        <v>451</v>
      </c>
      <c r="G1303" t="s">
        <v>2610</v>
      </c>
      <c r="H1303" t="s">
        <v>1969</v>
      </c>
    </row>
    <row r="1304" spans="2:16">
      <c r="B1304" t="str">
        <f>CONCATENATE(SISTEMAS!A1304)</f>
        <v/>
      </c>
      <c r="C1304" t="s">
        <v>4961</v>
      </c>
      <c r="D1304" t="s">
        <v>4961</v>
      </c>
      <c r="E1304" t="s">
        <v>4962</v>
      </c>
      <c r="F1304" t="s">
        <v>451</v>
      </c>
      <c r="G1304" t="s">
        <v>370</v>
      </c>
      <c r="H1304" t="s">
        <v>2882</v>
      </c>
      <c r="P1304" t="str">
        <f>CONCATENATE("('",B1304,"','",C1304,"','",D1304,"','",E1304,"','",F1304,"','",G1304,"','",H1304,"','",I1304,"','",J1304,"','",K1304,"','",L1304,"','",M1304,"'),")</f>
        <v>('','MaviCostFletREP','MaviCostFletREP','Embarques|RM096 Costeo Flete Historial Costeo','Reportes','MaviCostFletFRM.frm','SISTEMAS','','','','',''),</v>
      </c>
    </row>
    <row r="1305" spans="2:16">
      <c r="B1305" t="str">
        <f>CONCATENATE(SISTEMAS!A1305)</f>
        <v/>
      </c>
      <c r="C1305" t="s">
        <v>4963</v>
      </c>
      <c r="D1305" t="s">
        <v>4963</v>
      </c>
      <c r="E1305" t="s">
        <v>4964</v>
      </c>
      <c r="F1305" t="s">
        <v>451</v>
      </c>
      <c r="G1305" t="s">
        <v>4965</v>
      </c>
      <c r="H1305" t="s">
        <v>2882</v>
      </c>
      <c r="P1305" t="str">
        <f>CONCATENATE("('",B1305,"','",C1305,"','",D1305,"','",E1305,"','",F1305,"','",G1305,"','",H1305,"','",I1305,"','",J1305,"','",K1305,"','",L1305,"','",M1305,"'),")</f>
        <v>('','MaviEstLinBlancaREP','MaviEstLinBlancaREP','Compras Mavi|RM0191 Estadística de Línea Blanca','Reportes','MaviEstLinBlancaFRM.frm','SISTEMAS','','','','',''),</v>
      </c>
    </row>
    <row r="1306" spans="2:8">
      <c r="B1306" t="str">
        <f>CONCATENATE(SISTEMAS!A1306,ALMACEN!A185)</f>
        <v>ALMACEN</v>
      </c>
      <c r="C1306" t="s">
        <v>660</v>
      </c>
      <c r="D1306" t="s">
        <v>660</v>
      </c>
      <c r="E1306" t="s">
        <v>661</v>
      </c>
      <c r="F1306" t="s">
        <v>451</v>
      </c>
      <c r="G1306" t="s">
        <v>662</v>
      </c>
      <c r="H1306" t="s">
        <v>112</v>
      </c>
    </row>
    <row r="1307" spans="2:8">
      <c r="B1307" t="str">
        <f>CONCATENATE(SISTEMAS!A1307,AUDITORIA!A196)</f>
        <v>AUDITORIA</v>
      </c>
      <c r="C1307" t="s">
        <v>2813</v>
      </c>
      <c r="D1307" t="s">
        <v>2813</v>
      </c>
      <c r="E1307" t="s">
        <v>2814</v>
      </c>
      <c r="F1307" t="s">
        <v>451</v>
      </c>
      <c r="G1307" t="s">
        <v>2815</v>
      </c>
      <c r="H1307" t="s">
        <v>2741</v>
      </c>
    </row>
    <row r="1308" spans="2:16">
      <c r="B1308" t="str">
        <f>CONCATENATE(SISTEMAS!A1308)</f>
        <v/>
      </c>
      <c r="C1308" t="s">
        <v>4966</v>
      </c>
      <c r="D1308" t="s">
        <v>4966</v>
      </c>
      <c r="E1308" t="s">
        <v>4967</v>
      </c>
      <c r="F1308" t="s">
        <v>451</v>
      </c>
      <c r="G1308" t="s">
        <v>4968</v>
      </c>
      <c r="H1308" t="s">
        <v>2882</v>
      </c>
      <c r="P1308" t="str">
        <f>CONCATENATE("('",B1308,"','",C1308,"','",D1308,"','",E1308,"','",F1308,"','",G1308,"','",H1308,"','",I1308,"','",J1308,"','",K1308,"','",L1308,"','",M1308,"'),")</f>
        <v>('','MaviVentServicredXCelInsRep','MaviVentServicredXCelInsRep','Ventas Externas Mavi|RM170 Servicred Ventas Externas','Reportes','MaviVentServicredXCelInsFrm.frm','SISTEMAS','','','','',''),</v>
      </c>
    </row>
    <row r="1309" spans="2:8">
      <c r="B1309" t="str">
        <f>CONCATENATE(SISTEMAS!A1309,ALMACEN!A189)</f>
        <v>ALMACEN</v>
      </c>
      <c r="C1309" t="s">
        <v>673</v>
      </c>
      <c r="D1309" t="s">
        <v>673</v>
      </c>
      <c r="E1309" t="s">
        <v>674</v>
      </c>
      <c r="F1309" t="s">
        <v>451</v>
      </c>
      <c r="G1309" t="s">
        <v>675</v>
      </c>
      <c r="H1309" t="s">
        <v>112</v>
      </c>
    </row>
    <row r="1310" spans="2:16">
      <c r="B1310" t="str">
        <f>CONCATENATE(SISTEMAS!A1310)</f>
        <v/>
      </c>
      <c r="C1310" t="s">
        <v>4969</v>
      </c>
      <c r="D1310" t="s">
        <v>4969</v>
      </c>
      <c r="E1310" t="s">
        <v>4970</v>
      </c>
      <c r="F1310" t="s">
        <v>451</v>
      </c>
      <c r="G1310" t="s">
        <v>4971</v>
      </c>
      <c r="H1310" t="s">
        <v>2882</v>
      </c>
      <c r="P1310" t="str">
        <f>CONCATENATE("('",B1310,"','",C1310,"','",D1310,"','",E1310,"','",F1310,"','",G1310,"','",H1310,"','",I1310,"','",J1310,"','",K1310,"','",L1310,"','",M1310,"'),")</f>
        <v>('','MaviRelMercXSurtirRep','MaviRelMercXSurtirRep','Inventarios|RM854 Relación de Mercancía por Surtir','Reportes','MaviRelMercXSurtirFrm.frm','SISTEMAS','','','','',''),</v>
      </c>
    </row>
    <row r="1311" spans="2:8">
      <c r="B1311" t="str">
        <f>CONCATENATE(SISTEMAS!A1311,ALMACEN!A190,CREDITO!A230,AUDITORIA!A195)</f>
        <v>COBRANZA</v>
      </c>
      <c r="C1311" t="s">
        <v>676</v>
      </c>
      <c r="D1311" t="s">
        <v>676</v>
      </c>
      <c r="E1311" t="s">
        <v>677</v>
      </c>
      <c r="F1311" t="s">
        <v>451</v>
      </c>
      <c r="G1311" t="s">
        <v>678</v>
      </c>
      <c r="H1311" t="s">
        <v>494</v>
      </c>
    </row>
    <row r="1312" spans="2:8">
      <c r="B1312" t="str">
        <f>CONCATENATE(SISTEMAS!A1312,ALMACEN!A191,VENTAS!A70,AUDITORIA!A194)</f>
        <v>ALMACEN</v>
      </c>
      <c r="C1312" t="s">
        <v>679</v>
      </c>
      <c r="D1312" t="s">
        <v>679</v>
      </c>
      <c r="E1312" t="s">
        <v>680</v>
      </c>
      <c r="F1312" t="s">
        <v>451</v>
      </c>
      <c r="G1312" t="s">
        <v>681</v>
      </c>
      <c r="H1312" t="s">
        <v>160</v>
      </c>
    </row>
    <row r="1313" spans="2:8">
      <c r="B1313" t="str">
        <f>CONCATENATE(SISTEMAS!A1313,AUDITORIA!A193)</f>
        <v>AUDITORIA</v>
      </c>
      <c r="C1313" t="s">
        <v>2810</v>
      </c>
      <c r="D1313" t="s">
        <v>2810</v>
      </c>
      <c r="E1313" t="s">
        <v>2811</v>
      </c>
      <c r="F1313" t="s">
        <v>451</v>
      </c>
      <c r="G1313" t="s">
        <v>2812</v>
      </c>
      <c r="H1313" t="s">
        <v>2741</v>
      </c>
    </row>
    <row r="1314" spans="2:8">
      <c r="B1314" t="str">
        <f>CONCATENATE(SISTEMAS!A1314,CONTABILIDAD!A312)</f>
        <v>CONTABILIDAD</v>
      </c>
      <c r="C1314" t="s">
        <v>2611</v>
      </c>
      <c r="D1314" t="s">
        <v>2611</v>
      </c>
      <c r="E1314" t="s">
        <v>2612</v>
      </c>
      <c r="F1314" t="s">
        <v>451</v>
      </c>
      <c r="G1314" t="s">
        <v>2613</v>
      </c>
      <c r="H1314" t="s">
        <v>1969</v>
      </c>
    </row>
    <row r="1315" spans="2:8">
      <c r="B1315" t="str">
        <f>CONCATENATE(SISTEMAS!A1315,AUDITORIA!A210)</f>
        <v>AUDITORIA</v>
      </c>
      <c r="C1315" t="s">
        <v>2821</v>
      </c>
      <c r="D1315" t="s">
        <v>2821</v>
      </c>
      <c r="E1315" t="s">
        <v>2822</v>
      </c>
      <c r="F1315" t="s">
        <v>451</v>
      </c>
      <c r="G1315" t="s">
        <v>2823</v>
      </c>
      <c r="H1315" t="s">
        <v>2741</v>
      </c>
    </row>
    <row r="1316" spans="2:8">
      <c r="B1316" t="str">
        <f>CONCATENATE(SISTEMAS!A1316,VENTAS!A61)</f>
        <v>VENTAS</v>
      </c>
      <c r="C1316" t="s">
        <v>1719</v>
      </c>
      <c r="D1316" t="s">
        <v>1719</v>
      </c>
      <c r="E1316" t="s">
        <v>1720</v>
      </c>
      <c r="F1316" t="s">
        <v>451</v>
      </c>
      <c r="G1316" t="s">
        <v>1721</v>
      </c>
      <c r="H1316" t="s">
        <v>1657</v>
      </c>
    </row>
    <row r="1317" spans="2:8">
      <c r="B1317" t="str">
        <f>CONCATENATE(SISTEMAS!A1317,ALMACEN!A207)</f>
        <v>ALMACEN</v>
      </c>
      <c r="C1317" t="s">
        <v>727</v>
      </c>
      <c r="D1317" t="s">
        <v>727</v>
      </c>
      <c r="E1317" t="s">
        <v>728</v>
      </c>
      <c r="F1317" t="s">
        <v>451</v>
      </c>
      <c r="G1317" t="s">
        <v>729</v>
      </c>
      <c r="H1317" t="s">
        <v>112</v>
      </c>
    </row>
    <row r="1318" spans="2:8">
      <c r="B1318" t="str">
        <f>CONCATENATE(SISTEMAS!A1318,ALMACEN!A208,COMPRAS!A77,CREDITO!A233,VENTAS!A60,CONTABILIDAD!A300)</f>
        <v>COMPRAS</v>
      </c>
      <c r="C1318" t="s">
        <v>731</v>
      </c>
      <c r="D1318" t="s">
        <v>731</v>
      </c>
      <c r="E1318" t="s">
        <v>732</v>
      </c>
      <c r="F1318" t="s">
        <v>451</v>
      </c>
      <c r="G1318" t="s">
        <v>733</v>
      </c>
      <c r="H1318" t="s">
        <v>734</v>
      </c>
    </row>
    <row r="1319" spans="2:8">
      <c r="B1319" t="str">
        <f>CONCATENATE(SISTEMAS!A1319,ALMACEN!A204,AUDITORIA!A209)</f>
        <v>ALMACEN</v>
      </c>
      <c r="C1319" t="s">
        <v>718</v>
      </c>
      <c r="D1319" t="s">
        <v>718</v>
      </c>
      <c r="E1319" t="s">
        <v>719</v>
      </c>
      <c r="F1319" t="s">
        <v>451</v>
      </c>
      <c r="G1319" t="s">
        <v>720</v>
      </c>
      <c r="H1319" t="s">
        <v>474</v>
      </c>
    </row>
    <row r="1320" spans="2:8">
      <c r="B1320" t="str">
        <f>CONCATENATE(SISTEMAS!A1320,ALMACEN!A205,AUDITORIA!A208)</f>
        <v>ALMACEN</v>
      </c>
      <c r="C1320" t="s">
        <v>721</v>
      </c>
      <c r="D1320" t="s">
        <v>721</v>
      </c>
      <c r="E1320" t="s">
        <v>722</v>
      </c>
      <c r="F1320" t="s">
        <v>451</v>
      </c>
      <c r="G1320" t="s">
        <v>723</v>
      </c>
      <c r="H1320" t="s">
        <v>474</v>
      </c>
    </row>
    <row r="1321" spans="2:8">
      <c r="B1321" t="str">
        <f>CONCATENATE(SISTEMAS!A1321,CREDITO!A234,CONTABILIDAD!A305)</f>
        <v>CREDITO</v>
      </c>
      <c r="C1321" t="s">
        <v>1589</v>
      </c>
      <c r="D1321" t="s">
        <v>1589</v>
      </c>
      <c r="E1321" t="s">
        <v>1590</v>
      </c>
      <c r="F1321" t="s">
        <v>451</v>
      </c>
      <c r="G1321" t="s">
        <v>1591</v>
      </c>
      <c r="H1321" t="s">
        <v>997</v>
      </c>
    </row>
    <row r="1322" spans="2:8">
      <c r="B1322" t="str">
        <f>CONCATENATE(SISTEMAS!A1322,ALMACEN!A206)</f>
        <v>ALMACEN</v>
      </c>
      <c r="C1322" t="s">
        <v>724</v>
      </c>
      <c r="D1322" t="s">
        <v>724</v>
      </c>
      <c r="E1322" t="s">
        <v>725</v>
      </c>
      <c r="F1322" t="s">
        <v>451</v>
      </c>
      <c r="G1322" t="s">
        <v>726</v>
      </c>
      <c r="H1322" t="s">
        <v>112</v>
      </c>
    </row>
    <row r="1323" spans="2:8">
      <c r="B1323" t="str">
        <f>CONCATENATE(SISTEMAS!A1323,ALMACEN!A203,AUDITORIA!A207)</f>
        <v>ALMACEN</v>
      </c>
      <c r="C1323" t="s">
        <v>715</v>
      </c>
      <c r="D1323" t="s">
        <v>715</v>
      </c>
      <c r="E1323" t="s">
        <v>716</v>
      </c>
      <c r="F1323" t="s">
        <v>451</v>
      </c>
      <c r="G1323" t="s">
        <v>717</v>
      </c>
      <c r="H1323" t="s">
        <v>474</v>
      </c>
    </row>
    <row r="1324" spans="2:8">
      <c r="B1324" t="str">
        <f>CONCATENATE(SISTEMAS!A1324,AUDITORIA!A206)</f>
        <v>AUDITORIA</v>
      </c>
      <c r="C1324" t="s">
        <v>2819</v>
      </c>
      <c r="D1324" t="s">
        <v>2819</v>
      </c>
      <c r="E1324" t="s">
        <v>2790</v>
      </c>
      <c r="F1324" t="s">
        <v>451</v>
      </c>
      <c r="G1324" t="s">
        <v>2820</v>
      </c>
      <c r="H1324" t="s">
        <v>2741</v>
      </c>
    </row>
    <row r="1325" spans="2:8">
      <c r="B1325" t="str">
        <f>CONCATENATE(SISTEMAS!A1325,CONTABILIDAD!A308)</f>
        <v>CONTABILIDAD</v>
      </c>
      <c r="C1325" t="s">
        <v>2605</v>
      </c>
      <c r="D1325" t="s">
        <v>2605</v>
      </c>
      <c r="E1325" t="s">
        <v>2606</v>
      </c>
      <c r="F1325" t="s">
        <v>451</v>
      </c>
      <c r="G1325" t="s">
        <v>2607</v>
      </c>
      <c r="H1325" t="s">
        <v>1969</v>
      </c>
    </row>
    <row r="1326" spans="2:8">
      <c r="B1326" t="str">
        <f>CONCATENATE(SISTEMAS!A1326,CONTABILIDAD!A307)</f>
        <v>CONTABILIDAD</v>
      </c>
      <c r="C1326" t="s">
        <v>2602</v>
      </c>
      <c r="D1326" t="s">
        <v>2602</v>
      </c>
      <c r="E1326" t="s">
        <v>2603</v>
      </c>
      <c r="F1326" t="s">
        <v>451</v>
      </c>
      <c r="G1326" t="s">
        <v>2604</v>
      </c>
      <c r="H1326" t="s">
        <v>1969</v>
      </c>
    </row>
    <row r="1327" spans="2:8">
      <c r="B1327" t="str">
        <f>CONCATENATE(SISTEMAS!A1327,VENTAS!A59,AUDITORIA!A211,RH!A32)</f>
        <v>VENTAS</v>
      </c>
      <c r="C1327" t="s">
        <v>1716</v>
      </c>
      <c r="D1327" t="s">
        <v>1716</v>
      </c>
      <c r="E1327" t="s">
        <v>1717</v>
      </c>
      <c r="F1327" t="s">
        <v>451</v>
      </c>
      <c r="G1327" t="s">
        <v>1718</v>
      </c>
      <c r="H1327" t="s">
        <v>1703</v>
      </c>
    </row>
    <row r="1328" spans="2:8">
      <c r="B1328" t="str">
        <f>CONCATENATE(SISTEMAS!A1328,CONTABILIDAD!A299)</f>
        <v>CONTABILIDAD</v>
      </c>
      <c r="C1328" t="s">
        <v>2587</v>
      </c>
      <c r="D1328" t="s">
        <v>2587</v>
      </c>
      <c r="E1328" t="s">
        <v>2588</v>
      </c>
      <c r="F1328" t="s">
        <v>451</v>
      </c>
      <c r="G1328" t="s">
        <v>2589</v>
      </c>
      <c r="H1328" t="s">
        <v>1969</v>
      </c>
    </row>
    <row r="1329" spans="2:16">
      <c r="B1329" t="str">
        <f>CONCATENATE(SISTEMAS!A1329)</f>
        <v/>
      </c>
      <c r="C1329" t="s">
        <v>4972</v>
      </c>
      <c r="D1329" t="s">
        <v>4972</v>
      </c>
      <c r="E1329" t="s">
        <v>4973</v>
      </c>
      <c r="F1329" t="s">
        <v>451</v>
      </c>
      <c r="G1329" t="s">
        <v>4974</v>
      </c>
      <c r="H1329" t="s">
        <v>2882</v>
      </c>
      <c r="P1329" t="str">
        <f>CONCATENATE("('",B1329,"','",C1329,"','",D1329,"','",E1329,"','",F1329,"','",G1329,"','",H1329,"','",I1329,"','",J1329,"','",K1329,"','",L1329,"','",M1329,"'),")</f>
        <v>('','RM0267ACalPrimaSegVtaTranspRep','RM0267ACalPrimaSegVtaTranspRep','Vtas Generales Mavi|RM0267A Costo Transportado','Reportes','RM0267ACalPrimaSegVtaTranspFrm.frm','SISTEMAS','','','','',''),</v>
      </c>
    </row>
    <row r="1330" spans="2:8">
      <c r="B1330" t="str">
        <f>CONCATENATE(SISTEMAS!A1330,ALMACEN!A198)</f>
        <v>ALMACEN</v>
      </c>
      <c r="C1330" t="s">
        <v>700</v>
      </c>
      <c r="D1330" t="s">
        <v>700</v>
      </c>
      <c r="E1330" t="s">
        <v>701</v>
      </c>
      <c r="F1330" t="s">
        <v>451</v>
      </c>
      <c r="G1330" t="s">
        <v>702</v>
      </c>
      <c r="H1330" t="s">
        <v>112</v>
      </c>
    </row>
    <row r="1331" spans="2:8">
      <c r="B1331" t="str">
        <f>CONCATENATE(SISTEMAS!A1331,ALMACEN!A199,VENTAS!A58,AUDITORIA!A212,RH!A31)</f>
        <v>VENTAS</v>
      </c>
      <c r="C1331" t="s">
        <v>703</v>
      </c>
      <c r="D1331" t="s">
        <v>703</v>
      </c>
      <c r="E1331" t="s">
        <v>704</v>
      </c>
      <c r="F1331" t="s">
        <v>451</v>
      </c>
      <c r="G1331" t="s">
        <v>705</v>
      </c>
      <c r="H1331" t="s">
        <v>659</v>
      </c>
    </row>
    <row r="1332" spans="2:8">
      <c r="B1332" t="str">
        <f>CONCATENATE(SISTEMAS!A1332,ALMACEN!A200,CREDITO!A241,VENTAS!A57,AUDITORIA!A213)</f>
        <v>VENTAS</v>
      </c>
      <c r="C1332" t="s">
        <v>706</v>
      </c>
      <c r="D1332" t="s">
        <v>706</v>
      </c>
      <c r="E1332" t="s">
        <v>707</v>
      </c>
      <c r="F1332" t="s">
        <v>451</v>
      </c>
      <c r="G1332" t="s">
        <v>708</v>
      </c>
      <c r="H1332" t="s">
        <v>426</v>
      </c>
    </row>
    <row r="1333" spans="2:8">
      <c r="B1333" t="str">
        <f>CONCATENATE(SISTEMAS!A1333,CREDITO!A237,AUDITORIA!A214)</f>
        <v>CREDITO</v>
      </c>
      <c r="C1333" t="s">
        <v>1597</v>
      </c>
      <c r="D1333" t="s">
        <v>1597</v>
      </c>
      <c r="E1333" t="s">
        <v>1598</v>
      </c>
      <c r="F1333" t="s">
        <v>451</v>
      </c>
      <c r="G1333" t="s">
        <v>1599</v>
      </c>
      <c r="H1333" t="s">
        <v>1082</v>
      </c>
    </row>
    <row r="1334" spans="2:8">
      <c r="B1334" t="str">
        <f>CONCATENATE(SISTEMAS!A1334,ALMACEN!A202,CONTABILIDAD!A298)</f>
        <v>CONTABILIDAD</v>
      </c>
      <c r="C1334" t="s">
        <v>712</v>
      </c>
      <c r="D1334" t="s">
        <v>712</v>
      </c>
      <c r="E1334" t="s">
        <v>713</v>
      </c>
      <c r="F1334" t="s">
        <v>451</v>
      </c>
      <c r="G1334" t="s">
        <v>714</v>
      </c>
      <c r="H1334" t="s">
        <v>165</v>
      </c>
    </row>
    <row r="1335" spans="2:16">
      <c r="B1335" t="str">
        <f>CONCATENATE(SISTEMAS!A1335)</f>
        <v/>
      </c>
      <c r="C1335" t="s">
        <v>4975</v>
      </c>
      <c r="D1335" t="s">
        <v>4975</v>
      </c>
      <c r="E1335" t="s">
        <v>4976</v>
      </c>
      <c r="F1335" t="s">
        <v>451</v>
      </c>
      <c r="G1335" t="s">
        <v>4977</v>
      </c>
      <c r="H1335" t="s">
        <v>2882</v>
      </c>
      <c r="P1335" t="str">
        <f>CONCATENATE("('",B1335,"','",C1335,"','",D1335,"','",E1335,"','",F1335,"','",G1335,"','",H1335,"','",I1335,"','",J1335,"','",K1335,"','",L1335,"','",M1335,"'),")</f>
        <v>('','RM0492ListEnruCobranzaRep','RM0492ListEnruCobranzaRep','CXC Menudeo Mavi|RM0492 Listado de Enrutamiento de Cobranza','Reportes','RM0492ListEnrCobranzaFrm.frm','SISTEMAS','','','','',''),</v>
      </c>
    </row>
    <row r="1336" spans="2:8">
      <c r="B1336" t="str">
        <f>CONCATENATE(SISTEMAS!A1336,COBRANZA!A90)</f>
        <v>COBRANZA</v>
      </c>
      <c r="C1336" t="s">
        <v>1952</v>
      </c>
      <c r="D1336" t="s">
        <v>1952</v>
      </c>
      <c r="E1336" t="s">
        <v>1953</v>
      </c>
      <c r="F1336" t="s">
        <v>451</v>
      </c>
      <c r="G1336" t="s">
        <v>1954</v>
      </c>
      <c r="H1336" t="s">
        <v>1851</v>
      </c>
    </row>
    <row r="1337" spans="2:8">
      <c r="B1337" t="str">
        <f>CONCATENATE(SISTEMAS!A1337,CREDITO!A238)</f>
        <v>CREDITO</v>
      </c>
      <c r="C1337" t="s">
        <v>1600</v>
      </c>
      <c r="D1337" t="s">
        <v>1600</v>
      </c>
      <c r="E1337" t="s">
        <v>1601</v>
      </c>
      <c r="F1337" t="s">
        <v>451</v>
      </c>
      <c r="G1337" t="s">
        <v>1602</v>
      </c>
      <c r="H1337" t="s">
        <v>987</v>
      </c>
    </row>
    <row r="1338" spans="2:8">
      <c r="B1338" t="str">
        <f>CONCATENATE(SISTEMAS!A1338,CREDITO!A240)</f>
        <v>CREDITO</v>
      </c>
      <c r="C1338" t="s">
        <v>1606</v>
      </c>
      <c r="D1338" t="s">
        <v>1606</v>
      </c>
      <c r="E1338" t="s">
        <v>1607</v>
      </c>
      <c r="F1338" t="s">
        <v>451</v>
      </c>
      <c r="G1338" t="s">
        <v>1608</v>
      </c>
      <c r="H1338" t="s">
        <v>987</v>
      </c>
    </row>
    <row r="1339" spans="2:8">
      <c r="B1339" t="str">
        <f>CONCATENATE(SISTEMAS!A1339,CREDITO!A239)</f>
        <v>CREDITO</v>
      </c>
      <c r="C1339" t="s">
        <v>1603</v>
      </c>
      <c r="D1339" t="s">
        <v>1603</v>
      </c>
      <c r="E1339" t="s">
        <v>1604</v>
      </c>
      <c r="F1339" t="s">
        <v>451</v>
      </c>
      <c r="G1339" t="s">
        <v>1605</v>
      </c>
      <c r="H1339" t="s">
        <v>987</v>
      </c>
    </row>
    <row r="1340" spans="2:8">
      <c r="B1340" t="str">
        <f>CONCATENATE(SISTEMAS!A1340,VENTAS!A53,AUDITORIA!A220,RH!A30)</f>
        <v>VENTAS</v>
      </c>
      <c r="C1340" t="s">
        <v>1700</v>
      </c>
      <c r="D1340" t="s">
        <v>1700</v>
      </c>
      <c r="E1340" t="s">
        <v>1701</v>
      </c>
      <c r="F1340" t="s">
        <v>451</v>
      </c>
      <c r="G1340" t="s">
        <v>1702</v>
      </c>
      <c r="H1340" t="s">
        <v>1703</v>
      </c>
    </row>
    <row r="1341" spans="2:16">
      <c r="B1341" t="str">
        <f>CONCATENATE(SISTEMAS!A1341)</f>
        <v/>
      </c>
      <c r="C1341" t="s">
        <v>4978</v>
      </c>
      <c r="D1341" t="s">
        <v>4978</v>
      </c>
      <c r="E1341" t="s">
        <v>4979</v>
      </c>
      <c r="F1341" t="s">
        <v>451</v>
      </c>
      <c r="G1341" t="s">
        <v>4980</v>
      </c>
      <c r="H1341" t="s">
        <v>2882</v>
      </c>
      <c r="P1341" t="str">
        <f>CONCATENATE("('",B1341,"','",C1341,"','",D1341,"','",E1341,"','",F1341,"','",G1341,"','",H1341,"','",I1341,"','",J1341,"','",K1341,"','",L1341,"','",M1341,"'),")</f>
        <v>('','RM1040ExistenciasVsStockMenurep','RM1040ExistenciasVsStockMenurep','Inventarios Mavi|RM1040 Existencias Vs Stock','Reportes','RM1040ExistenciasVsStockfrm.frm','SISTEMAS','','','','',''),</v>
      </c>
    </row>
    <row r="1342" spans="2:8">
      <c r="B1342" t="str">
        <f>CONCATENATE(SISTEMAS!A1342,ALMACEN!A209,VENTAS!A52,AUDITORIA!A221)</f>
        <v>VENTAS</v>
      </c>
      <c r="C1342" t="s">
        <v>735</v>
      </c>
      <c r="D1342" t="s">
        <v>735</v>
      </c>
      <c r="E1342" t="s">
        <v>736</v>
      </c>
      <c r="F1342" t="s">
        <v>451</v>
      </c>
      <c r="G1342" t="s">
        <v>590</v>
      </c>
      <c r="H1342" t="s">
        <v>160</v>
      </c>
    </row>
    <row r="1343" spans="2:8">
      <c r="B1343" t="str">
        <f>CONCATENATE(SISTEMAS!A1343,CREDITO!A248,VENTAS!A51,COBRANZA!A97,CONTABILIDAD!A291,AUDITORIA!A219)</f>
        <v>VENTAS</v>
      </c>
      <c r="C1343" t="s">
        <v>1627</v>
      </c>
      <c r="D1343" t="s">
        <v>1627</v>
      </c>
      <c r="E1343" t="s">
        <v>1628</v>
      </c>
      <c r="F1343" t="s">
        <v>451</v>
      </c>
      <c r="G1343" t="s">
        <v>1629</v>
      </c>
      <c r="H1343" t="s">
        <v>1410</v>
      </c>
    </row>
    <row r="1344" spans="2:16">
      <c r="B1344" t="str">
        <f>CONCATENATE(SISTEMAS!A1344)</f>
        <v/>
      </c>
      <c r="C1344" t="s">
        <v>4981</v>
      </c>
      <c r="D1344" t="s">
        <v>4981</v>
      </c>
      <c r="E1344" t="s">
        <v>4982</v>
      </c>
      <c r="F1344" t="s">
        <v>451</v>
      </c>
      <c r="G1344" t="s">
        <v>4983</v>
      </c>
      <c r="H1344" t="s">
        <v>2882</v>
      </c>
      <c r="P1344" t="str">
        <f>CONCATENATE("('",B1344,"','",C1344,"','",D1344,"','",E1344,"','",F1344,"','",G1344,"','",H1344,"','",I1344,"','",J1344,"','",K1344,"','",L1344,"','",M1344,"'),")</f>
        <v>('','RM1085AvisoCaducidadMonederoCorreoRep','RM1085AvisoCaducidadMonederoCorreoRep','Vtas Generales Mavi|RM1085 Aviso Caducidad Monedero Correo','Reportes','RM1085RecordatorioCaducidadMonederoFrm.frm','SISTEMAS','','','','',''),</v>
      </c>
    </row>
    <row r="1345" spans="2:8">
      <c r="B1345" t="str">
        <f>CONCATENATE(SISTEMAS!A1345,VENTAS!A50,CONTABILIDAD!A290,AUDITORIA!A222)</f>
        <v>VENTAS</v>
      </c>
      <c r="C1345" t="s">
        <v>1696</v>
      </c>
      <c r="D1345" t="s">
        <v>1696</v>
      </c>
      <c r="E1345" t="s">
        <v>1697</v>
      </c>
      <c r="F1345" t="s">
        <v>451</v>
      </c>
      <c r="G1345" t="s">
        <v>1698</v>
      </c>
      <c r="H1345" t="s">
        <v>1699</v>
      </c>
    </row>
    <row r="1346" spans="2:16">
      <c r="B1346" t="str">
        <f>CONCATENATE(SISTEMAS!A1346)</f>
        <v/>
      </c>
      <c r="C1346" t="s">
        <v>4984</v>
      </c>
      <c r="D1346" t="s">
        <v>4984</v>
      </c>
      <c r="E1346" t="s">
        <v>4985</v>
      </c>
      <c r="F1346" t="s">
        <v>451</v>
      </c>
      <c r="G1346" t="s">
        <v>4986</v>
      </c>
      <c r="H1346" t="s">
        <v>2882</v>
      </c>
      <c r="P1346" t="str">
        <f>CONCATENATE("('",B1346,"','",C1346,"','",D1346,"','",E1346,"','",F1346,"','",G1346,"','",H1346,"','",I1346,"','",J1346,"','",K1346,"','",L1346,"','",M1346,"'),")</f>
        <v>('','RM1107IndiceRecompraRep','RM1107IndiceRecompraRep','Vtas Generales Mavi|RM1107 Indice de Recompra Clientes','Reportes','RM1107IndicedeRecompraFrm.frm','SISTEMAS','','','','',''),</v>
      </c>
    </row>
    <row r="1347" spans="2:9">
      <c r="B1347" t="str">
        <f>CONCATENATE(SISTEMAS!A1347,CREDITO!A254,COBRANZA!A98,AUDITORIA!A224,RH!A28)</f>
        <v>CREDITO</v>
      </c>
      <c r="C1347" t="s">
        <v>1645</v>
      </c>
      <c r="D1347" t="s">
        <v>1645</v>
      </c>
      <c r="E1347" t="s">
        <v>1646</v>
      </c>
      <c r="F1347" t="s">
        <v>451</v>
      </c>
      <c r="G1347" t="s">
        <v>1647</v>
      </c>
      <c r="H1347" t="s">
        <v>1648</v>
      </c>
      <c r="I1347" t="s">
        <v>72</v>
      </c>
    </row>
    <row r="1348" spans="2:12">
      <c r="B1348" t="str">
        <f>CONCATENATE(SISTEMAS!A1348,ALMACEN!A210,AUDITORIA!A218)</f>
        <v>ALMACEN</v>
      </c>
      <c r="C1348" t="s">
        <v>737</v>
      </c>
      <c r="D1348" t="s">
        <v>737</v>
      </c>
      <c r="E1348" t="s">
        <v>156</v>
      </c>
      <c r="F1348" t="s">
        <v>451</v>
      </c>
      <c r="G1348" t="s">
        <v>156</v>
      </c>
      <c r="H1348" t="s">
        <v>474</v>
      </c>
      <c r="I1348" t="s">
        <v>72</v>
      </c>
      <c r="L1348" t="s">
        <v>2909</v>
      </c>
    </row>
    <row r="1349" spans="2:8">
      <c r="B1349" t="str">
        <f>CONCATENATE(SISTEMAS!A1349,CONTABILIDAD!A294)</f>
        <v>CONTABILIDAD</v>
      </c>
      <c r="C1349" t="s">
        <v>2578</v>
      </c>
      <c r="D1349" t="s">
        <v>2578</v>
      </c>
      <c r="E1349" t="s">
        <v>2579</v>
      </c>
      <c r="F1349" t="s">
        <v>451</v>
      </c>
      <c r="G1349" t="s">
        <v>2580</v>
      </c>
      <c r="H1349" t="s">
        <v>1969</v>
      </c>
    </row>
    <row r="1350" spans="2:16">
      <c r="B1350" t="str">
        <f>CONCATENATE(SISTEMAS!A1350)</f>
        <v/>
      </c>
      <c r="C1350" t="s">
        <v>4987</v>
      </c>
      <c r="D1350" t="s">
        <v>4987</v>
      </c>
      <c r="E1350" t="s">
        <v>156</v>
      </c>
      <c r="F1350" t="s">
        <v>451</v>
      </c>
      <c r="G1350" t="s">
        <v>156</v>
      </c>
      <c r="H1350" t="s">
        <v>2882</v>
      </c>
      <c r="P1350" t="str">
        <f>CONCATENATE("('",B1350,"','",C1350,"','",D1350,"','",E1350,"','",F1350,"','",G1350,"','",H1350,"','",I1350,"','",J1350,"','",K1350,"','",L1350,"','",M1350,"'),")</f>
        <v>('','FacturaMAVIMayoreo121Imp','FacturaMAVIMayoreo121Imp','NULL','Reportes','NULL','SISTEMAS','','','','',''),</v>
      </c>
    </row>
    <row r="1351" spans="2:8">
      <c r="B1351" t="str">
        <f>CONCATENATE(SISTEMAS!A1351,COMPRAS!A75)</f>
        <v>COMPRAS</v>
      </c>
      <c r="C1351" t="s">
        <v>870</v>
      </c>
      <c r="D1351" t="s">
        <v>870</v>
      </c>
      <c r="E1351" t="s">
        <v>156</v>
      </c>
      <c r="F1351" t="s">
        <v>451</v>
      </c>
      <c r="G1351" t="s">
        <v>156</v>
      </c>
      <c r="H1351" t="s">
        <v>799</v>
      </c>
    </row>
    <row r="1352" spans="2:16">
      <c r="B1352" t="str">
        <f>CONCATENATE(SISTEMAS!A1352)</f>
        <v/>
      </c>
      <c r="C1352" t="s">
        <v>4988</v>
      </c>
      <c r="D1352" t="s">
        <v>4988</v>
      </c>
      <c r="E1352" t="s">
        <v>156</v>
      </c>
      <c r="F1352" t="s">
        <v>451</v>
      </c>
      <c r="G1352" t="s">
        <v>156</v>
      </c>
      <c r="H1352" t="s">
        <v>2882</v>
      </c>
      <c r="P1352" t="str">
        <f t="shared" ref="P1352:P1364" si="17">CONCATENATE("('",B1352,"','",C1352,"','",D1352,"','",E1352,"','",F1352,"','",G1352,"','",H1352,"','",I1352,"','",J1352,"','",K1352,"','",L1352,"','",M1352,"'),")</f>
        <v>('','MaviFinRelCheqADepoRep','MaviFinRelCheqADepoRep','NULL','Reportes','NULL','SISTEMAS','','','','',''),</v>
      </c>
    </row>
    <row r="1353" spans="2:16">
      <c r="B1353" t="str">
        <f>CONCATENATE(SISTEMAS!A1353)</f>
        <v/>
      </c>
      <c r="C1353" t="s">
        <v>4989</v>
      </c>
      <c r="D1353" t="s">
        <v>4989</v>
      </c>
      <c r="E1353" t="s">
        <v>156</v>
      </c>
      <c r="F1353" t="s">
        <v>451</v>
      </c>
      <c r="G1353" t="s">
        <v>156</v>
      </c>
      <c r="H1353" t="s">
        <v>2882</v>
      </c>
      <c r="P1353" t="str">
        <f t="shared" si="17"/>
        <v>('','MaviGtosEstActuFacGtosRep','MaviGtosEstActuFacGtosRep','NULL','Reportes','NULL','SISTEMAS','','','','',''),</v>
      </c>
    </row>
    <row r="1354" spans="2:16">
      <c r="B1354" t="str">
        <f>CONCATENATE(SISTEMAS!A1354)</f>
        <v/>
      </c>
      <c r="C1354" t="s">
        <v>4990</v>
      </c>
      <c r="D1354" t="s">
        <v>4990</v>
      </c>
      <c r="E1354" t="s">
        <v>156</v>
      </c>
      <c r="F1354" t="s">
        <v>451</v>
      </c>
      <c r="G1354" t="s">
        <v>156</v>
      </c>
      <c r="H1354" t="s">
        <v>2882</v>
      </c>
      <c r="P1354" t="str">
        <f t="shared" si="17"/>
        <v>('','RM0348ResumenDispersionesRep','RM0348ResumenDispersionesRep','NULL','Reportes','NULL','SISTEMAS','','','','',''),</v>
      </c>
    </row>
    <row r="1355" spans="2:16">
      <c r="B1355" t="str">
        <f>CONCATENATE(SISTEMAS!A1355)</f>
        <v/>
      </c>
      <c r="C1355" t="s">
        <v>4991</v>
      </c>
      <c r="D1355" t="s">
        <v>4991</v>
      </c>
      <c r="E1355" t="s">
        <v>156</v>
      </c>
      <c r="F1355" t="s">
        <v>451</v>
      </c>
      <c r="G1355" t="s">
        <v>156</v>
      </c>
      <c r="H1355" t="s">
        <v>2882</v>
      </c>
      <c r="P1355" t="str">
        <f t="shared" si="17"/>
        <v>('','MaviProgManttoRep','MaviProgManttoRep','NULL','Reportes','NULL','SISTEMAS','','','','',''),</v>
      </c>
    </row>
    <row r="1356" spans="2:16">
      <c r="B1356" t="str">
        <f>CONCATENATE(SISTEMAS!A1356)</f>
        <v/>
      </c>
      <c r="C1356" t="s">
        <v>4992</v>
      </c>
      <c r="D1356" t="s">
        <v>4992</v>
      </c>
      <c r="E1356" t="s">
        <v>156</v>
      </c>
      <c r="F1356" t="s">
        <v>451</v>
      </c>
      <c r="G1356" t="s">
        <v>156</v>
      </c>
      <c r="H1356" t="s">
        <v>2882</v>
      </c>
      <c r="P1356" t="str">
        <f t="shared" si="17"/>
        <v>('','MaviInvTraspasoRep','MaviInvTraspasoRep','NULL','Reportes','NULL','SISTEMAS','','','','',''),</v>
      </c>
    </row>
    <row r="1357" spans="2:16">
      <c r="B1357" t="str">
        <f>CONCATENATE(SISTEMAS!A1357)</f>
        <v/>
      </c>
      <c r="C1357" t="s">
        <v>4993</v>
      </c>
      <c r="D1357" t="s">
        <v>4993</v>
      </c>
      <c r="E1357" t="s">
        <v>156</v>
      </c>
      <c r="F1357" t="s">
        <v>451</v>
      </c>
      <c r="G1357" t="s">
        <v>156</v>
      </c>
      <c r="H1357" t="s">
        <v>2882</v>
      </c>
      <c r="P1357" t="str">
        <f t="shared" si="17"/>
        <v>('','MAVI_CONT_RelacionCheque','MAVI_CONT_RelacionCheque','NULL','Reportes','NULL','SISTEMAS','','','','',''),</v>
      </c>
    </row>
    <row r="1358" spans="2:16">
      <c r="B1358" t="str">
        <f>CONCATENATE(SISTEMAS!A1358)</f>
        <v/>
      </c>
      <c r="C1358" t="s">
        <v>4994</v>
      </c>
      <c r="D1358" t="s">
        <v>4994</v>
      </c>
      <c r="E1358" t="s">
        <v>156</v>
      </c>
      <c r="F1358" t="s">
        <v>451</v>
      </c>
      <c r="G1358" t="s">
        <v>156</v>
      </c>
      <c r="H1358" t="s">
        <v>2882</v>
      </c>
      <c r="P1358" t="str">
        <f t="shared" si="17"/>
        <v>('','MaviCredAnalisisCarteraRep','MaviCredAnalisisCarteraRep','NULL','Reportes','NULL','SISTEMAS','','','','',''),</v>
      </c>
    </row>
    <row r="1359" spans="2:16">
      <c r="B1359" t="str">
        <f>CONCATENATE(SISTEMAS!A1359)</f>
        <v/>
      </c>
      <c r="C1359" t="s">
        <v>4995</v>
      </c>
      <c r="D1359" t="s">
        <v>4995</v>
      </c>
      <c r="E1359" t="s">
        <v>156</v>
      </c>
      <c r="F1359" t="s">
        <v>451</v>
      </c>
      <c r="G1359" t="s">
        <v>156</v>
      </c>
      <c r="H1359" t="s">
        <v>2882</v>
      </c>
      <c r="P1359" t="str">
        <f t="shared" si="17"/>
        <v>('','RM0501CobranzaTelefonicaDetRep','RM0501CobranzaTelefonicaDetRep','NULL','Reportes','NULL','SISTEMAS','','','','',''),</v>
      </c>
    </row>
    <row r="1360" spans="2:16">
      <c r="B1360" t="str">
        <f>CONCATENATE(SISTEMAS!A1360)</f>
        <v/>
      </c>
      <c r="C1360" t="s">
        <v>4996</v>
      </c>
      <c r="D1360" t="s">
        <v>4996</v>
      </c>
      <c r="E1360" t="s">
        <v>156</v>
      </c>
      <c r="F1360" t="s">
        <v>451</v>
      </c>
      <c r="G1360" t="s">
        <v>156</v>
      </c>
      <c r="H1360" t="s">
        <v>2882</v>
      </c>
      <c r="P1360" t="str">
        <f t="shared" si="17"/>
        <v>('','RM0955ComprobanteGastoInstitucionesRep','RM0955ComprobanteGastoInstitucionesRep','NULL','Reportes','NULL','SISTEMAS','','','','',''),</v>
      </c>
    </row>
    <row r="1361" spans="2:16">
      <c r="B1361" t="str">
        <f>CONCATENATE(SISTEMAS!A1361)</f>
        <v/>
      </c>
      <c r="C1361" t="s">
        <v>4997</v>
      </c>
      <c r="D1361" t="s">
        <v>4997</v>
      </c>
      <c r="E1361" t="s">
        <v>156</v>
      </c>
      <c r="F1361" t="s">
        <v>451</v>
      </c>
      <c r="G1361" t="s">
        <v>156</v>
      </c>
      <c r="H1361" t="s">
        <v>2882</v>
      </c>
      <c r="P1361" t="str">
        <f t="shared" si="17"/>
        <v>('','MaviGtosConcMagViaticosRep','MaviGtosConcMagViaticosRep','NULL','Reportes','NULL','SISTEMAS','','','','',''),</v>
      </c>
    </row>
    <row r="1362" spans="2:16">
      <c r="B1362" t="str">
        <f>CONCATENATE(SISTEMAS!A1362)</f>
        <v/>
      </c>
      <c r="C1362" t="s">
        <v>4998</v>
      </c>
      <c r="D1362" t="s">
        <v>4998</v>
      </c>
      <c r="E1362" t="s">
        <v>156</v>
      </c>
      <c r="F1362" t="s">
        <v>451</v>
      </c>
      <c r="G1362" t="s">
        <v>156</v>
      </c>
      <c r="H1362" t="s">
        <v>2882</v>
      </c>
      <c r="P1362" t="str">
        <f t="shared" si="17"/>
        <v>('','DM0174EmbPisoPrelRep','DM0174EmbPisoPrelRep','NULL','Reportes','NULL','SISTEMAS','','','','',''),</v>
      </c>
    </row>
    <row r="1363" spans="2:16">
      <c r="B1363" t="str">
        <f>CONCATENATE(SISTEMAS!A1363)</f>
        <v/>
      </c>
      <c r="C1363" t="s">
        <v>4999</v>
      </c>
      <c r="D1363" t="s">
        <v>4999</v>
      </c>
      <c r="E1363" t="s">
        <v>156</v>
      </c>
      <c r="F1363" t="s">
        <v>451</v>
      </c>
      <c r="G1363" t="s">
        <v>156</v>
      </c>
      <c r="H1363" t="s">
        <v>2882</v>
      </c>
      <c r="P1363" t="str">
        <f t="shared" si="17"/>
        <v>('','MaviConGaVehiDesREP','MaviConGaVehiDesREP','NULL','Reportes','NULL','SISTEMAS','','','','',''),</v>
      </c>
    </row>
    <row r="1364" spans="2:16">
      <c r="B1364" t="str">
        <f>CONCATENATE(SISTEMAS!A1364)</f>
        <v/>
      </c>
      <c r="C1364" t="s">
        <v>5000</v>
      </c>
      <c r="D1364" t="s">
        <v>5000</v>
      </c>
      <c r="E1364" t="s">
        <v>156</v>
      </c>
      <c r="F1364" t="s">
        <v>451</v>
      </c>
      <c r="G1364" t="s">
        <v>156</v>
      </c>
      <c r="H1364" t="s">
        <v>2882</v>
      </c>
      <c r="P1364" t="str">
        <f t="shared" si="17"/>
        <v>('','MaviInvListexistAlmProformaRep','MaviInvListexistAlmProformaRep','NULL','Reportes','NULL','SISTEMAS','','','','',''),</v>
      </c>
    </row>
    <row r="1365" spans="2:8">
      <c r="B1365" t="str">
        <f>CONCATENATE(SISTEMAS!A1365,VENTAS!A54,AUDITORIA!A217)</f>
        <v>VENTAS</v>
      </c>
      <c r="C1365" t="s">
        <v>1704</v>
      </c>
      <c r="D1365" t="s">
        <v>1704</v>
      </c>
      <c r="E1365" t="s">
        <v>1705</v>
      </c>
      <c r="F1365" t="s">
        <v>451</v>
      </c>
      <c r="G1365" t="s">
        <v>1706</v>
      </c>
      <c r="H1365" t="s">
        <v>1651</v>
      </c>
    </row>
    <row r="1366" spans="2:16">
      <c r="B1366" t="str">
        <f>CONCATENATE(SISTEMAS!A1366)</f>
        <v/>
      </c>
      <c r="C1366" t="s">
        <v>5001</v>
      </c>
      <c r="D1366" t="s">
        <v>5001</v>
      </c>
      <c r="E1366" t="s">
        <v>5002</v>
      </c>
      <c r="F1366" t="s">
        <v>451</v>
      </c>
      <c r="G1366" t="s">
        <v>5003</v>
      </c>
      <c r="H1366" t="s">
        <v>2882</v>
      </c>
      <c r="P1366" t="str">
        <f>CONCATENATE("('",B1366,"','",C1366,"','",D1366,"','",E1366,"','",F1366,"','",G1366,"','",H1366,"','",I1366,"','",J1366,"','",K1366,"','",L1366,"','",M1366,"'),")</f>
        <v>('','RM1149CaducidadMonederosRep','RM1149CaducidadMonederosRep','Vtas Generales Mavi|RM1149 Caducidad de Monederos','Reportes','RM1149FiltrosMonederofrm.frm','SISTEMAS','','','','',''),</v>
      </c>
    </row>
    <row r="1367" spans="2:16">
      <c r="B1367" t="str">
        <f>CONCATENATE(SISTEMAS!A1367)</f>
        <v/>
      </c>
      <c r="C1367" t="s">
        <v>5004</v>
      </c>
      <c r="D1367" t="s">
        <v>5004</v>
      </c>
      <c r="E1367" t="s">
        <v>5005</v>
      </c>
      <c r="F1367" t="s">
        <v>451</v>
      </c>
      <c r="G1367" t="s">
        <v>5006</v>
      </c>
      <c r="H1367" t="s">
        <v>2882</v>
      </c>
      <c r="P1367" t="str">
        <f>CONCATENATE("('",B1367,"','",C1367,"','",D1367,"','",E1367,"','",F1367,"','",G1367,"','",H1367,"','",I1367,"','",J1367,"','",K1367,"','",L1367,"','",M1367,"'),")</f>
        <v>('','RM207MapeoArticulos','RM207MapeoArticulos','Compras Mavi|RM207 Mapeo de Articulos','Reportes','MapeoArticulos.frm','SISTEMAS','','','','',''),</v>
      </c>
    </row>
    <row r="1368" spans="2:16">
      <c r="B1368" t="str">
        <f>CONCATENATE(SISTEMAS!A1368)</f>
        <v/>
      </c>
      <c r="C1368" t="s">
        <v>5007</v>
      </c>
      <c r="D1368" t="s">
        <v>5007</v>
      </c>
      <c r="E1368" t="s">
        <v>156</v>
      </c>
      <c r="F1368" t="s">
        <v>451</v>
      </c>
      <c r="G1368" t="s">
        <v>156</v>
      </c>
      <c r="H1368" t="s">
        <v>2882</v>
      </c>
      <c r="P1368" t="str">
        <f>CONCATENATE("('",B1368,"','",C1368,"','",D1368,"','",E1368,"','",F1368,"','",G1368,"','",H1368,"','",I1368,"','",J1368,"','",K1368,"','",L1368,"','",M1368,"'),")</f>
        <v>('','DM0125ImpresionTraspasosLoteRep','DM0125ImpresionTraspasosLoteRep','NULL','Reportes','NULL','SISTEMAS','','','','',''),</v>
      </c>
    </row>
    <row r="1369" spans="2:8">
      <c r="B1369" t="str">
        <f>CONCATENATE(SISTEMAS!A1369,VENTAS!A48,AUDITORIA!A216)</f>
        <v>VENTAS</v>
      </c>
      <c r="C1369" t="s">
        <v>1691</v>
      </c>
      <c r="D1369" t="s">
        <v>1691</v>
      </c>
      <c r="E1369" t="s">
        <v>156</v>
      </c>
      <c r="F1369" t="s">
        <v>451</v>
      </c>
      <c r="G1369" t="s">
        <v>156</v>
      </c>
      <c r="H1369" t="s">
        <v>1651</v>
      </c>
    </row>
    <row r="1370" spans="2:16">
      <c r="B1370" t="str">
        <f>CONCATENATE(SISTEMAS!A1370)</f>
        <v/>
      </c>
      <c r="C1370" t="s">
        <v>5008</v>
      </c>
      <c r="D1370" t="s">
        <v>5008</v>
      </c>
      <c r="E1370" t="s">
        <v>156</v>
      </c>
      <c r="F1370" t="s">
        <v>451</v>
      </c>
      <c r="G1370" t="s">
        <v>156</v>
      </c>
      <c r="H1370" t="s">
        <v>2882</v>
      </c>
      <c r="P1370" t="str">
        <f t="shared" ref="P1370:P1378" si="18">CONCATENATE("('",B1370,"','",C1370,"','",D1370,"','",E1370,"','",F1370,"','",G1370,"','",H1370,"','",I1370,"','",J1370,"','",K1370,"','",L1370,"','",M1370,"'),")</f>
        <v>('','RM0203TiempoAireRep','RM0203TiempoAireRep','NULL','Reportes','NULL','SISTEMAS','','','','',''),</v>
      </c>
    </row>
    <row r="1371" spans="2:16">
      <c r="B1371" t="str">
        <f>CONCATENATE(SISTEMAS!A1371)</f>
        <v/>
      </c>
      <c r="C1371" t="s">
        <v>5009</v>
      </c>
      <c r="D1371" t="s">
        <v>5009</v>
      </c>
      <c r="E1371" t="s">
        <v>156</v>
      </c>
      <c r="F1371" t="s">
        <v>451</v>
      </c>
      <c r="G1371" t="s">
        <v>156</v>
      </c>
      <c r="H1371" t="s">
        <v>2882</v>
      </c>
      <c r="P1371" t="str">
        <f t="shared" si="18"/>
        <v>('','MaviAbaContMovDProvRep','MaviAbaContMovDProvRep','NULL','Reportes','NULL','SISTEMAS','','','','',''),</v>
      </c>
    </row>
    <row r="1372" spans="2:16">
      <c r="B1372" t="str">
        <f>CONCATENATE(SISTEMAS!A1372)</f>
        <v/>
      </c>
      <c r="C1372" t="s">
        <v>5010</v>
      </c>
      <c r="D1372" t="s">
        <v>5010</v>
      </c>
      <c r="E1372" t="s">
        <v>156</v>
      </c>
      <c r="F1372" t="s">
        <v>451</v>
      </c>
      <c r="G1372" t="s">
        <v>156</v>
      </c>
      <c r="H1372" t="s">
        <v>2882</v>
      </c>
      <c r="P1372" t="str">
        <f t="shared" si="18"/>
        <v>('','PlaneadorMAVI','PlaneadorMAVI','NULL','Reportes','NULL','SISTEMAS','','','','',''),</v>
      </c>
    </row>
    <row r="1373" spans="2:16">
      <c r="B1373" t="str">
        <f>CONCATENATE(SISTEMAS!A1373)</f>
        <v/>
      </c>
      <c r="C1373" t="s">
        <v>5011</v>
      </c>
      <c r="D1373" t="s">
        <v>5011</v>
      </c>
      <c r="E1373" t="s">
        <v>156</v>
      </c>
      <c r="F1373" t="s">
        <v>451</v>
      </c>
      <c r="G1373" t="s">
        <v>156</v>
      </c>
      <c r="H1373" t="s">
        <v>2882</v>
      </c>
      <c r="P1373" t="str">
        <f t="shared" si="18"/>
        <v>('','MaviAlmReporteResumenCapEmbarqFisicoRep','MaviAlmReporteResumenCapEmbarqFisicoRep','NULL','Reportes','NULL','SISTEMAS','','','','',''),</v>
      </c>
    </row>
    <row r="1374" spans="2:16">
      <c r="B1374" t="str">
        <f>CONCATENATE(SISTEMAS!A1374)</f>
        <v/>
      </c>
      <c r="C1374" t="s">
        <v>5012</v>
      </c>
      <c r="D1374" t="s">
        <v>5012</v>
      </c>
      <c r="E1374" t="s">
        <v>156</v>
      </c>
      <c r="F1374" t="s">
        <v>451</v>
      </c>
      <c r="G1374" t="s">
        <v>156</v>
      </c>
      <c r="H1374" t="s">
        <v>2882</v>
      </c>
      <c r="P1374" t="str">
        <f t="shared" si="18"/>
        <v>('','DM0174EmbForGuiaRepartoFactpisoRep','DM0174EmbForGuiaRepartoFactpisoRep','NULL','Reportes','NULL','SISTEMAS','','','','',''),</v>
      </c>
    </row>
    <row r="1375" spans="2:16">
      <c r="B1375" t="str">
        <f>CONCATENATE(SISTEMAS!A1375)</f>
        <v/>
      </c>
      <c r="C1375" t="s">
        <v>5013</v>
      </c>
      <c r="D1375" t="s">
        <v>5013</v>
      </c>
      <c r="E1375" t="s">
        <v>156</v>
      </c>
      <c r="F1375" t="s">
        <v>451</v>
      </c>
      <c r="G1375" t="s">
        <v>156</v>
      </c>
      <c r="H1375" t="s">
        <v>2882</v>
      </c>
      <c r="P1375" t="str">
        <f t="shared" si="18"/>
        <v>('','MaviConsultaEmbarquePedidosRep','MaviConsultaEmbarquePedidosRep','NULL','Reportes','NULL','SISTEMAS','','','','',''),</v>
      </c>
    </row>
    <row r="1376" spans="2:16">
      <c r="B1376" t="str">
        <f>CONCATENATE(SISTEMAS!A1376)</f>
        <v/>
      </c>
      <c r="C1376" t="s">
        <v>5014</v>
      </c>
      <c r="D1376" t="s">
        <v>5014</v>
      </c>
      <c r="E1376" t="s">
        <v>156</v>
      </c>
      <c r="F1376" t="s">
        <v>451</v>
      </c>
      <c r="G1376" t="s">
        <v>156</v>
      </c>
      <c r="H1376" t="s">
        <v>2882</v>
      </c>
      <c r="P1376" t="str">
        <f t="shared" si="18"/>
        <v>('','MaviRolInvFisRep','MaviRolInvFisRep','NULL','Reportes','NULL','SISTEMAS','','','','',''),</v>
      </c>
    </row>
    <row r="1377" spans="2:16">
      <c r="B1377" t="str">
        <f>CONCATENATE(SISTEMAS!A1377)</f>
        <v/>
      </c>
      <c r="C1377" t="s">
        <v>5015</v>
      </c>
      <c r="D1377" t="s">
        <v>5015</v>
      </c>
      <c r="E1377" t="s">
        <v>156</v>
      </c>
      <c r="F1377" t="s">
        <v>451</v>
      </c>
      <c r="G1377" t="s">
        <v>156</v>
      </c>
      <c r="H1377" t="s">
        <v>2882</v>
      </c>
      <c r="P1377" t="str">
        <f t="shared" si="18"/>
        <v>('','MaviInvFactXClienteRep','MaviInvFactXClienteRep','NULL','Reportes','NULL','SISTEMAS','','','','',''),</v>
      </c>
    </row>
    <row r="1378" spans="2:16">
      <c r="B1378" t="str">
        <f>CONCATENATE(SISTEMAS!A1378)</f>
        <v/>
      </c>
      <c r="C1378" t="s">
        <v>5016</v>
      </c>
      <c r="D1378" t="s">
        <v>5016</v>
      </c>
      <c r="E1378" t="s">
        <v>156</v>
      </c>
      <c r="F1378" t="s">
        <v>451</v>
      </c>
      <c r="G1378" t="s">
        <v>156</v>
      </c>
      <c r="H1378" t="s">
        <v>2882</v>
      </c>
      <c r="P1378" t="str">
        <f t="shared" si="18"/>
        <v>('','MaviProgServPrevRep','MaviProgServPrevRep','NULL','Reportes','NULL','SISTEMAS','','','','',''),</v>
      </c>
    </row>
    <row r="1379" spans="2:8">
      <c r="B1379" t="str">
        <f>CONCATENATE(SISTEMAS!A1379,COMPRAS!A74,CONTABILIDAD!A296)</f>
        <v>COMPRAS</v>
      </c>
      <c r="C1379" t="s">
        <v>867</v>
      </c>
      <c r="D1379" t="s">
        <v>867</v>
      </c>
      <c r="E1379" t="s">
        <v>156</v>
      </c>
      <c r="F1379" t="s">
        <v>451</v>
      </c>
      <c r="G1379" t="s">
        <v>156</v>
      </c>
      <c r="H1379" t="s">
        <v>869</v>
      </c>
    </row>
    <row r="1380" spans="2:16">
      <c r="B1380" t="str">
        <f>CONCATENATE(SISTEMAS!A1380)</f>
        <v/>
      </c>
      <c r="C1380" t="s">
        <v>5017</v>
      </c>
      <c r="D1380" t="s">
        <v>5017</v>
      </c>
      <c r="E1380" t="s">
        <v>156</v>
      </c>
      <c r="F1380" t="s">
        <v>451</v>
      </c>
      <c r="G1380" t="s">
        <v>156</v>
      </c>
      <c r="H1380" t="s">
        <v>2882</v>
      </c>
      <c r="P1380" t="str">
        <f t="shared" ref="P1380:P1388" si="19">CONCATENATE("('",B1380,"','",C1380,"','",D1380,"','",E1380,"','",F1380,"','",G1380,"','",H1380,"','",I1380,"','",J1380,"','",K1380,"','",L1380,"','",M1380,"'),")</f>
        <v>('','MaviOperEspConCobDiaporSucurRep','MaviOperEspConCobDiaporSucurRep','NULL','Reportes','NULL','SISTEMAS','','','','',''),</v>
      </c>
    </row>
    <row r="1381" spans="2:16">
      <c r="B1381" t="str">
        <f>CONCATENATE(SISTEMAS!A1381)</f>
        <v/>
      </c>
      <c r="C1381" t="s">
        <v>5018</v>
      </c>
      <c r="D1381" t="s">
        <v>5018</v>
      </c>
      <c r="E1381" t="s">
        <v>156</v>
      </c>
      <c r="F1381" t="s">
        <v>451</v>
      </c>
      <c r="G1381" t="s">
        <v>156</v>
      </c>
      <c r="H1381" t="s">
        <v>2882</v>
      </c>
      <c r="P1381" t="str">
        <f t="shared" si="19"/>
        <v>('','RM0129MaviVentasXAgenteYSucRep','RM0129MaviVentasXAgenteYSucRep','NULL','Reportes','NULL','SISTEMAS','','','','',''),</v>
      </c>
    </row>
    <row r="1382" spans="2:16">
      <c r="B1382" t="str">
        <f>CONCATENATE(SISTEMAS!A1382)</f>
        <v/>
      </c>
      <c r="C1382" t="s">
        <v>5019</v>
      </c>
      <c r="D1382" t="s">
        <v>5019</v>
      </c>
      <c r="E1382" t="s">
        <v>156</v>
      </c>
      <c r="F1382" t="s">
        <v>451</v>
      </c>
      <c r="G1382" t="s">
        <v>156</v>
      </c>
      <c r="H1382" t="s">
        <v>2882</v>
      </c>
      <c r="P1382" t="str">
        <f t="shared" si="19"/>
        <v>('','MaviFluFacGasRep','MaviFluFacGasRep','NULL','Reportes','NULL','SISTEMAS','','','','',''),</v>
      </c>
    </row>
    <row r="1383" spans="2:16">
      <c r="B1383" t="str">
        <f>CONCATENATE(SISTEMAS!A1383)</f>
        <v/>
      </c>
      <c r="C1383" t="s">
        <v>5020</v>
      </c>
      <c r="D1383" t="s">
        <v>5020</v>
      </c>
      <c r="E1383" t="s">
        <v>156</v>
      </c>
      <c r="F1383" t="s">
        <v>451</v>
      </c>
      <c r="G1383" t="s">
        <v>156</v>
      </c>
      <c r="H1383" t="s">
        <v>2882</v>
      </c>
      <c r="P1383" t="str">
        <f t="shared" si="19"/>
        <v>('','MaviConsultaSaldosRep','MaviConsultaSaldosRep','NULL','Reportes','NULL','SISTEMAS','','','','',''),</v>
      </c>
    </row>
    <row r="1384" spans="2:16">
      <c r="B1384" t="str">
        <f>CONCATENATE(SISTEMAS!A1384)</f>
        <v/>
      </c>
      <c r="C1384" t="s">
        <v>5021</v>
      </c>
      <c r="D1384" t="s">
        <v>5021</v>
      </c>
      <c r="E1384" t="s">
        <v>156</v>
      </c>
      <c r="F1384" t="s">
        <v>451</v>
      </c>
      <c r="G1384" t="s">
        <v>156</v>
      </c>
      <c r="H1384" t="s">
        <v>2882</v>
      </c>
      <c r="P1384" t="str">
        <f t="shared" si="19"/>
        <v>('','MaviComRelVtasApoyoRep','MaviComRelVtasApoyoRep','NULL','Reportes','NULL','SISTEMAS','','','','',''),</v>
      </c>
    </row>
    <row r="1385" spans="2:16">
      <c r="B1385" t="str">
        <f>CONCATENATE(SISTEMAS!A1385)</f>
        <v/>
      </c>
      <c r="C1385" t="s">
        <v>5022</v>
      </c>
      <c r="D1385" t="s">
        <v>5022</v>
      </c>
      <c r="E1385" t="s">
        <v>156</v>
      </c>
      <c r="F1385" t="s">
        <v>451</v>
      </c>
      <c r="G1385" t="s">
        <v>156</v>
      </c>
      <c r="H1385" t="s">
        <v>2882</v>
      </c>
      <c r="P1385" t="str">
        <f t="shared" si="19"/>
        <v>('','ExistenciasXAlmacenREP','ExistenciasXAlmacenREP','NULL','Reportes','NULL','SISTEMAS','','','','',''),</v>
      </c>
    </row>
    <row r="1386" spans="2:16">
      <c r="B1386" t="str">
        <f>CONCATENATE(SISTEMAS!A1386)</f>
        <v/>
      </c>
      <c r="C1386" t="s">
        <v>5023</v>
      </c>
      <c r="D1386" t="s">
        <v>5023</v>
      </c>
      <c r="E1386" t="s">
        <v>156</v>
      </c>
      <c r="F1386" t="s">
        <v>451</v>
      </c>
      <c r="G1386" t="s">
        <v>156</v>
      </c>
      <c r="H1386" t="s">
        <v>2882</v>
      </c>
      <c r="P1386" t="str">
        <f t="shared" si="19"/>
        <v>('','MaviServiciosMantosLigeroSeveroReparaRep','MaviServiciosMantosLigeroSeveroReparaRep','NULL','Reportes','NULL','SISTEMAS','','','','',''),</v>
      </c>
    </row>
    <row r="1387" spans="2:16">
      <c r="B1387" t="str">
        <f>CONCATENATE(SISTEMAS!A1387)</f>
        <v/>
      </c>
      <c r="C1387" t="s">
        <v>5024</v>
      </c>
      <c r="D1387" t="s">
        <v>5024</v>
      </c>
      <c r="E1387" t="s">
        <v>156</v>
      </c>
      <c r="F1387" t="s">
        <v>451</v>
      </c>
      <c r="G1387" t="s">
        <v>156</v>
      </c>
      <c r="H1387" t="s">
        <v>2882</v>
      </c>
      <c r="P1387" t="str">
        <f t="shared" si="19"/>
        <v>('','MaviCyCMayInvCheqxCteRep','MaviCyCMayInvCheqxCteRep','NULL','Reportes','NULL','SISTEMAS','','','','',''),</v>
      </c>
    </row>
    <row r="1388" spans="2:16">
      <c r="B1388" t="str">
        <f>CONCATENATE(SISTEMAS!A1388)</f>
        <v/>
      </c>
      <c r="C1388" t="s">
        <v>5025</v>
      </c>
      <c r="D1388" t="s">
        <v>5025</v>
      </c>
      <c r="E1388" t="s">
        <v>156</v>
      </c>
      <c r="F1388" t="s">
        <v>451</v>
      </c>
      <c r="G1388" t="s">
        <v>156</v>
      </c>
      <c r="H1388" t="s">
        <v>2882</v>
      </c>
      <c r="P1388" t="str">
        <f t="shared" si="19"/>
        <v>('','RM1065ResumenCtasResulOperativasrepxls','RM1065ResumenCtasResulOperativasrepxls','NULL','Reportes','NULL','SISTEMAS','','','','',''),</v>
      </c>
    </row>
    <row r="1389" spans="2:8">
      <c r="B1389" t="str">
        <f>CONCATENATE(SISTEMAS!A1389,COMPRAS!A73)</f>
        <v>COMPRAS</v>
      </c>
      <c r="C1389" t="s">
        <v>865</v>
      </c>
      <c r="D1389" t="s">
        <v>865</v>
      </c>
      <c r="E1389" t="s">
        <v>156</v>
      </c>
      <c r="F1389" t="s">
        <v>451</v>
      </c>
      <c r="G1389" t="s">
        <v>156</v>
      </c>
      <c r="H1389" t="s">
        <v>799</v>
      </c>
    </row>
    <row r="1390" spans="2:16">
      <c r="B1390" t="str">
        <f>CONCATENATE(SISTEMAS!A1390)</f>
        <v/>
      </c>
      <c r="C1390" t="s">
        <v>5026</v>
      </c>
      <c r="D1390" t="s">
        <v>5026</v>
      </c>
      <c r="E1390" t="s">
        <v>156</v>
      </c>
      <c r="F1390" t="s">
        <v>451</v>
      </c>
      <c r="G1390" t="s">
        <v>156</v>
      </c>
      <c r="H1390" t="s">
        <v>2882</v>
      </c>
      <c r="P1390" t="str">
        <f t="shared" ref="P1390:P1400" si="20">CONCATENATE("('",B1390,"','",C1390,"','",D1390,"','",E1390,"','",F1390,"','",G1390,"','",H1390,"','",I1390,"','",J1390,"','",K1390,"','",L1390,"','",M1390,"'),")</f>
        <v>('','REP_CorteCajas','REP_CorteCajas','NULL','Reportes','NULL','SISTEMAS','','','','',''),</v>
      </c>
    </row>
    <row r="1391" spans="2:16">
      <c r="B1391" t="str">
        <f>CONCATENATE(SISTEMAS!A1391)</f>
        <v/>
      </c>
      <c r="C1391" t="s">
        <v>5027</v>
      </c>
      <c r="D1391" t="s">
        <v>5027</v>
      </c>
      <c r="E1391" t="s">
        <v>156</v>
      </c>
      <c r="F1391" t="s">
        <v>451</v>
      </c>
      <c r="G1391" t="s">
        <v>156</v>
      </c>
      <c r="H1391" t="s">
        <v>2882</v>
      </c>
      <c r="P1391" t="str">
        <f t="shared" si="20"/>
        <v>('','MaviProductosUnicos','MaviProductosUnicos','NULL','Reportes','NULL','SISTEMAS','','','','',''),</v>
      </c>
    </row>
    <row r="1392" spans="2:16">
      <c r="B1392" t="str">
        <f>CONCATENATE(SISTEMAS!A1392)</f>
        <v/>
      </c>
      <c r="C1392" t="s">
        <v>5028</v>
      </c>
      <c r="D1392" t="s">
        <v>5028</v>
      </c>
      <c r="E1392" t="s">
        <v>156</v>
      </c>
      <c r="F1392" t="s">
        <v>451</v>
      </c>
      <c r="G1392" t="s">
        <v>156</v>
      </c>
      <c r="H1392" t="s">
        <v>2882</v>
      </c>
      <c r="P1392" t="str">
        <f t="shared" si="20"/>
        <v>('','MaviComAcumCompaVenMenMuRep','MaviComAcumCompaVenMenMuRep','NULL','Reportes','NULL','SISTEMAS','','','','',''),</v>
      </c>
    </row>
    <row r="1393" spans="2:16">
      <c r="B1393" t="str">
        <f>CONCATENATE(SISTEMAS!A1393)</f>
        <v/>
      </c>
      <c r="C1393" t="s">
        <v>5029</v>
      </c>
      <c r="D1393" t="s">
        <v>5029</v>
      </c>
      <c r="E1393" t="s">
        <v>156</v>
      </c>
      <c r="F1393" t="s">
        <v>451</v>
      </c>
      <c r="G1393" t="s">
        <v>156</v>
      </c>
      <c r="H1393" t="s">
        <v>2882</v>
      </c>
      <c r="P1393" t="str">
        <f t="shared" si="20"/>
        <v>('','ST_ProgramaServiciosPreventivosMAVI','ST_ProgramaServiciosPreventivosMAVI','NULL','Reportes','NULL','SISTEMAS','','','','',''),</v>
      </c>
    </row>
    <row r="1394" spans="2:16">
      <c r="B1394" t="str">
        <f>CONCATENATE(SISTEMAS!A1394)</f>
        <v/>
      </c>
      <c r="C1394" t="s">
        <v>5030</v>
      </c>
      <c r="D1394" t="s">
        <v>5030</v>
      </c>
      <c r="E1394" t="s">
        <v>156</v>
      </c>
      <c r="F1394" t="s">
        <v>451</v>
      </c>
      <c r="G1394" t="s">
        <v>156</v>
      </c>
      <c r="H1394" t="s">
        <v>2882</v>
      </c>
      <c r="P1394" t="str">
        <f t="shared" si="20"/>
        <v>('','MaviRExisVtasNetas','MaviRExisVtasNetas','NULL','Reportes','NULL','SISTEMAS','','','','',''),</v>
      </c>
    </row>
    <row r="1395" spans="2:16">
      <c r="B1395" t="str">
        <f>CONCATENATE(SISTEMAS!A1395)</f>
        <v/>
      </c>
      <c r="C1395" t="s">
        <v>5031</v>
      </c>
      <c r="D1395" t="s">
        <v>5031</v>
      </c>
      <c r="E1395" t="s">
        <v>156</v>
      </c>
      <c r="F1395" t="s">
        <v>451</v>
      </c>
      <c r="G1395" t="s">
        <v>156</v>
      </c>
      <c r="H1395" t="s">
        <v>2882</v>
      </c>
      <c r="P1395" t="str">
        <f t="shared" si="20"/>
        <v>('','MaviCxCMayInvCheqxCteyFechaRep','MaviCxCMayInvCheqxCteyFechaRep','NULL','Reportes','NULL','SISTEMAS','','','','',''),</v>
      </c>
    </row>
    <row r="1396" spans="2:16">
      <c r="B1396" t="str">
        <f>CONCATENATE(SISTEMAS!A1396)</f>
        <v/>
      </c>
      <c r="C1396" t="s">
        <v>5032</v>
      </c>
      <c r="D1396" t="s">
        <v>5032</v>
      </c>
      <c r="E1396" t="s">
        <v>156</v>
      </c>
      <c r="F1396" t="s">
        <v>451</v>
      </c>
      <c r="G1396" t="s">
        <v>156</v>
      </c>
      <c r="H1396" t="s">
        <v>2882</v>
      </c>
      <c r="P1396" t="str">
        <f t="shared" si="20"/>
        <v>('','MaviInvAjusDifInvRep','MaviInvAjusDifInvRep','NULL','Reportes','NULL','SISTEMAS','','','','',''),</v>
      </c>
    </row>
    <row r="1397" spans="2:16">
      <c r="B1397" t="str">
        <f>CONCATENATE(SISTEMAS!A1397)</f>
        <v/>
      </c>
      <c r="C1397" t="s">
        <v>5033</v>
      </c>
      <c r="D1397" t="s">
        <v>5033</v>
      </c>
      <c r="E1397" t="s">
        <v>156</v>
      </c>
      <c r="F1397" t="s">
        <v>451</v>
      </c>
      <c r="G1397" t="s">
        <v>156</v>
      </c>
      <c r="H1397" t="s">
        <v>2882</v>
      </c>
      <c r="P1397" t="str">
        <f t="shared" si="20"/>
        <v>('','MaviComEstMensMuebREP','MaviComEstMensMuebREP','NULL','Reportes','NULL','SISTEMAS','','','','',''),</v>
      </c>
    </row>
    <row r="1398" spans="2:16">
      <c r="B1398" t="str">
        <f>CONCATENATE(SISTEMAS!A1398)</f>
        <v/>
      </c>
      <c r="C1398" t="s">
        <v>5034</v>
      </c>
      <c r="D1398" t="s">
        <v>5034</v>
      </c>
      <c r="E1398" t="s">
        <v>156</v>
      </c>
      <c r="F1398" t="s">
        <v>451</v>
      </c>
      <c r="G1398" t="s">
        <v>156</v>
      </c>
      <c r="H1398" t="s">
        <v>2882</v>
      </c>
      <c r="P1398" t="str">
        <f t="shared" si="20"/>
        <v>('','RM0481RelVentasPorSucRep','RM0481RelVentasPorSucRep','NULL','Reportes','NULL','SISTEMAS','','','','',''),</v>
      </c>
    </row>
    <row r="1399" spans="2:16">
      <c r="B1399" t="str">
        <f>CONCATENATE(SISTEMAS!A1399)</f>
        <v/>
      </c>
      <c r="C1399" t="s">
        <v>5035</v>
      </c>
      <c r="D1399" t="s">
        <v>5035</v>
      </c>
      <c r="E1399" t="s">
        <v>156</v>
      </c>
      <c r="F1399" t="s">
        <v>451</v>
      </c>
      <c r="G1399" t="s">
        <v>156</v>
      </c>
      <c r="H1399" t="s">
        <v>2882</v>
      </c>
      <c r="P1399" t="str">
        <f t="shared" si="20"/>
        <v>('','DM0175VTASVentasXAgenteRep','DM0175VTASVentasXAgenteRep','NULL','Reportes','NULL','SISTEMAS','','','','',''),</v>
      </c>
    </row>
    <row r="1400" spans="2:16">
      <c r="B1400" t="str">
        <f>CONCATENATE(SISTEMAS!A1400)</f>
        <v/>
      </c>
      <c r="C1400" t="s">
        <v>5036</v>
      </c>
      <c r="D1400" t="s">
        <v>5036</v>
      </c>
      <c r="E1400" t="s">
        <v>156</v>
      </c>
      <c r="F1400" t="s">
        <v>451</v>
      </c>
      <c r="G1400" t="s">
        <v>156</v>
      </c>
      <c r="H1400" t="s">
        <v>2882</v>
      </c>
      <c r="P1400" t="str">
        <f t="shared" si="20"/>
        <v>('','MaviFinHistorAsigUnidRep','MaviFinHistorAsigUnidRep','NULL','Reportes','NULL','SISTEMAS','','','','',''),</v>
      </c>
    </row>
    <row r="1401" spans="2:8">
      <c r="B1401" t="str">
        <f>CONCATENATE(SISTEMAS!A1401,CONTABILIDAD!A297)</f>
        <v>CONTABILIDAD</v>
      </c>
      <c r="C1401" t="s">
        <v>2584</v>
      </c>
      <c r="D1401" t="s">
        <v>2584</v>
      </c>
      <c r="E1401" t="s">
        <v>156</v>
      </c>
      <c r="F1401" t="s">
        <v>451</v>
      </c>
      <c r="G1401" t="s">
        <v>156</v>
      </c>
      <c r="H1401" t="s">
        <v>1969</v>
      </c>
    </row>
    <row r="1402" spans="2:16">
      <c r="B1402" t="str">
        <f>CONCATENATE(SISTEMAS!A1402)</f>
        <v/>
      </c>
      <c r="C1402" t="s">
        <v>5037</v>
      </c>
      <c r="D1402" t="s">
        <v>5037</v>
      </c>
      <c r="E1402" t="s">
        <v>156</v>
      </c>
      <c r="F1402" t="s">
        <v>451</v>
      </c>
      <c r="G1402" t="s">
        <v>156</v>
      </c>
      <c r="H1402" t="s">
        <v>2882</v>
      </c>
      <c r="P1402" t="str">
        <f t="shared" ref="P1402:P1407" si="21">CONCATENATE("('",B1402,"','",C1402,"','",D1402,"','",E1402,"','",F1402,"','",G1402,"','",H1402,"','",I1402,"','",J1402,"','",K1402,"','",L1402,"','",M1402,"'),")</f>
        <v>('','EMBMayoreo','EMBMayoreo','NULL','Reportes','NULL','SISTEMAS','','','','',''),</v>
      </c>
    </row>
    <row r="1403" spans="2:16">
      <c r="B1403" t="str">
        <f>CONCATENATE(SISTEMAS!A1403)</f>
        <v/>
      </c>
      <c r="C1403" t="s">
        <v>5038</v>
      </c>
      <c r="D1403" t="s">
        <v>5038</v>
      </c>
      <c r="E1403" t="s">
        <v>156</v>
      </c>
      <c r="F1403" t="s">
        <v>451</v>
      </c>
      <c r="G1403" t="s">
        <v>156</v>
      </c>
      <c r="H1403" t="s">
        <v>2882</v>
      </c>
      <c r="P1403" t="str">
        <f t="shared" si="21"/>
        <v>('','MaviPapelRelResStockRep','MaviPapelRelResStockRep','NULL','Reportes','NULL','SISTEMAS','','','','',''),</v>
      </c>
    </row>
    <row r="1404" spans="2:16">
      <c r="B1404" t="str">
        <f>CONCATENATE(SISTEMAS!A1404)</f>
        <v/>
      </c>
      <c r="C1404" t="s">
        <v>5039</v>
      </c>
      <c r="D1404" t="s">
        <v>5039</v>
      </c>
      <c r="E1404" t="s">
        <v>156</v>
      </c>
      <c r="F1404" t="s">
        <v>451</v>
      </c>
      <c r="G1404" t="s">
        <v>156</v>
      </c>
      <c r="H1404" t="s">
        <v>2882</v>
      </c>
      <c r="P1404" t="str">
        <f t="shared" si="21"/>
        <v>('','MaviconEstadoCuentaRep','MaviconEstadoCuentaRep','NULL','Reportes','NULL','SISTEMAS','','','','',''),</v>
      </c>
    </row>
    <row r="1405" spans="2:16">
      <c r="B1405" t="str">
        <f>CONCATENATE(SISTEMAS!A1405)</f>
        <v/>
      </c>
      <c r="C1405" t="s">
        <v>5040</v>
      </c>
      <c r="D1405" t="s">
        <v>5040</v>
      </c>
      <c r="E1405" t="s">
        <v>156</v>
      </c>
      <c r="F1405" t="s">
        <v>451</v>
      </c>
      <c r="G1405" t="s">
        <v>156</v>
      </c>
      <c r="H1405" t="s">
        <v>2882</v>
      </c>
      <c r="P1405" t="str">
        <f t="shared" si="21"/>
        <v>('','MaviRelExiYVenNetRep','MaviRelExiYVenNetRep','NULL','Reportes','NULL','SISTEMAS','','','','',''),</v>
      </c>
    </row>
    <row r="1406" spans="2:16">
      <c r="B1406" t="str">
        <f>CONCATENATE(SISTEMAS!A1406)</f>
        <v/>
      </c>
      <c r="C1406" t="s">
        <v>5041</v>
      </c>
      <c r="D1406" t="s">
        <v>5041</v>
      </c>
      <c r="E1406" t="s">
        <v>156</v>
      </c>
      <c r="F1406" t="s">
        <v>451</v>
      </c>
      <c r="G1406" t="s">
        <v>156</v>
      </c>
      <c r="H1406" t="s">
        <v>2882</v>
      </c>
      <c r="P1406" t="str">
        <f t="shared" si="21"/>
        <v>('','MaviGtosReinErroresRep','MaviGtosReinErroresRep','NULL','Reportes','NULL','SISTEMAS','','','','',''),</v>
      </c>
    </row>
    <row r="1407" spans="2:16">
      <c r="B1407" t="str">
        <f>CONCATENATE(SISTEMAS!A1407)</f>
        <v/>
      </c>
      <c r="C1407" t="s">
        <v>5042</v>
      </c>
      <c r="D1407" t="s">
        <v>5042</v>
      </c>
      <c r="E1407" t="s">
        <v>156</v>
      </c>
      <c r="F1407" t="s">
        <v>451</v>
      </c>
      <c r="G1407" t="s">
        <v>156</v>
      </c>
      <c r="H1407" t="s">
        <v>2882</v>
      </c>
      <c r="P1407" t="str">
        <f t="shared" si="21"/>
        <v>('','RM0944AvtasTop100InstRep','RM0944AvtasTop100InstRep','NULL','Reportes','NULL','SISTEMAS','','','','',''),</v>
      </c>
    </row>
    <row r="1408" spans="2:8">
      <c r="B1408" t="str">
        <f>CONCATENATE(SISTEMAS!A1408,ALMACEN!A212)</f>
        <v>ALMACEN</v>
      </c>
      <c r="C1408" t="s">
        <v>739</v>
      </c>
      <c r="D1408" t="s">
        <v>739</v>
      </c>
      <c r="E1408" t="s">
        <v>156</v>
      </c>
      <c r="F1408" t="s">
        <v>451</v>
      </c>
      <c r="G1408" t="s">
        <v>156</v>
      </c>
      <c r="H1408" t="s">
        <v>112</v>
      </c>
    </row>
    <row r="1409" spans="2:16">
      <c r="B1409" t="str">
        <f>CONCATENATE(SISTEMAS!A1409)</f>
        <v/>
      </c>
      <c r="C1409" t="s">
        <v>5043</v>
      </c>
      <c r="D1409" t="s">
        <v>5043</v>
      </c>
      <c r="E1409" t="s">
        <v>156</v>
      </c>
      <c r="F1409" t="s">
        <v>451</v>
      </c>
      <c r="G1409" t="s">
        <v>156</v>
      </c>
      <c r="H1409" t="s">
        <v>2882</v>
      </c>
      <c r="P1409" t="str">
        <f t="shared" ref="P1409:P1425" si="22">CONCATENATE("('",B1409,"','",C1409,"','",D1409,"','",E1409,"','",F1409,"','",G1409,"','",H1409,"','",I1409,"','",J1409,"','",K1409,"','",L1409,"','",M1409,"'),")</f>
        <v>('','MaviCredAntigSaldosoCarteraClientRep','MaviCredAntigSaldosoCarteraClientRep','NULL','Reportes','NULL','SISTEMAS','','','','',''),</v>
      </c>
    </row>
    <row r="1410" spans="2:16">
      <c r="B1410" t="str">
        <f>CONCATENATE(SISTEMAS!A1410)</f>
        <v/>
      </c>
      <c r="C1410" t="s">
        <v>5044</v>
      </c>
      <c r="D1410" t="s">
        <v>5044</v>
      </c>
      <c r="E1410" t="s">
        <v>156</v>
      </c>
      <c r="F1410" t="s">
        <v>451</v>
      </c>
      <c r="G1410" t="s">
        <v>156</v>
      </c>
      <c r="H1410" t="s">
        <v>2882</v>
      </c>
      <c r="P1410" t="str">
        <f t="shared" si="22"/>
        <v>('','CONT_HistoricoMovimientosMAVI','CONT_HistoricoMovimientosMAVI','NULL','Reportes','NULL','SISTEMAS','','','','',''),</v>
      </c>
    </row>
    <row r="1411" spans="2:16">
      <c r="B1411" t="str">
        <f>CONCATENATE(SISTEMAS!A1411)</f>
        <v/>
      </c>
      <c r="C1411" t="s">
        <v>5045</v>
      </c>
      <c r="D1411" t="s">
        <v>5045</v>
      </c>
      <c r="E1411" t="s">
        <v>156</v>
      </c>
      <c r="F1411" t="s">
        <v>451</v>
      </c>
      <c r="G1411" t="s">
        <v>156</v>
      </c>
      <c r="H1411" t="s">
        <v>2882</v>
      </c>
      <c r="P1411" t="str">
        <f t="shared" si="22"/>
        <v>('','MaviRelFactyNotasVtaRep','MaviRelFactyNotasVtaRep','NULL','Reportes','NULL','SISTEMAS','','','','',''),</v>
      </c>
    </row>
    <row r="1412" spans="2:16">
      <c r="B1412" t="str">
        <f>CONCATENATE(SISTEMAS!A1412)</f>
        <v/>
      </c>
      <c r="C1412" t="s">
        <v>5046</v>
      </c>
      <c r="D1412" t="s">
        <v>5046</v>
      </c>
      <c r="E1412" t="s">
        <v>156</v>
      </c>
      <c r="F1412" t="s">
        <v>451</v>
      </c>
      <c r="G1412" t="s">
        <v>156</v>
      </c>
      <c r="H1412" t="s">
        <v>2882</v>
      </c>
      <c r="P1412" t="str">
        <f t="shared" si="22"/>
        <v>('','MaviConGaVehiREP','MaviConGaVehiREP','NULL','Reportes','NULL','SISTEMAS','','','','',''),</v>
      </c>
    </row>
    <row r="1413" spans="2:16">
      <c r="B1413" t="str">
        <f>CONCATENATE(SISTEMAS!A1413)</f>
        <v/>
      </c>
      <c r="C1413" t="s">
        <v>5047</v>
      </c>
      <c r="D1413" t="s">
        <v>5047</v>
      </c>
      <c r="E1413" t="s">
        <v>156</v>
      </c>
      <c r="F1413" t="s">
        <v>451</v>
      </c>
      <c r="G1413" t="s">
        <v>156</v>
      </c>
      <c r="H1413" t="s">
        <v>2882</v>
      </c>
      <c r="P1413" t="str">
        <f t="shared" si="22"/>
        <v>('','FacturaMAVIMayoreo123Imp','FacturaMAVIMayoreo123Imp','NULL','Reportes','NULL','SISTEMAS','','','','',''),</v>
      </c>
    </row>
    <row r="1414" spans="2:16">
      <c r="B1414" t="str">
        <f>CONCATENATE(SISTEMAS!A1414)</f>
        <v/>
      </c>
      <c r="C1414" t="s">
        <v>5048</v>
      </c>
      <c r="D1414" t="s">
        <v>5048</v>
      </c>
      <c r="E1414" t="s">
        <v>156</v>
      </c>
      <c r="F1414" t="s">
        <v>451</v>
      </c>
      <c r="G1414" t="s">
        <v>156</v>
      </c>
      <c r="H1414" t="s">
        <v>2882</v>
      </c>
      <c r="P1414" t="str">
        <f t="shared" si="22"/>
        <v>('','MaviVenVentasPorAgenteMayRep','MaviVenVentasPorAgenteMayRep','NULL','Reportes','NULL','SISTEMAS','','','','',''),</v>
      </c>
    </row>
    <row r="1415" spans="2:16">
      <c r="B1415" t="str">
        <f>CONCATENATE(SISTEMAS!A1415)</f>
        <v/>
      </c>
      <c r="C1415" t="s">
        <v>5049</v>
      </c>
      <c r="D1415" t="s">
        <v>5049</v>
      </c>
      <c r="E1415" t="s">
        <v>156</v>
      </c>
      <c r="F1415" t="s">
        <v>451</v>
      </c>
      <c r="G1415" t="s">
        <v>156</v>
      </c>
      <c r="H1415" t="s">
        <v>2882</v>
      </c>
      <c r="P1415" t="str">
        <f t="shared" si="22"/>
        <v>('','MaviVentasXAgenteYSucRep','MaviVentasXAgenteYSucRep','NULL','Reportes','NULL','SISTEMAS','','','','',''),</v>
      </c>
    </row>
    <row r="1416" spans="2:16">
      <c r="B1416" t="str">
        <f>CONCATENATE(SISTEMAS!A1416)</f>
        <v/>
      </c>
      <c r="C1416" t="s">
        <v>5050</v>
      </c>
      <c r="D1416" t="s">
        <v>5050</v>
      </c>
      <c r="E1416" t="s">
        <v>156</v>
      </c>
      <c r="F1416" t="s">
        <v>451</v>
      </c>
      <c r="G1416" t="s">
        <v>156</v>
      </c>
      <c r="H1416" t="s">
        <v>2882</v>
      </c>
      <c r="P1416" t="str">
        <f t="shared" si="22"/>
        <v>('','RM0246InvRolFisRep','RM0246InvRolFisRep','NULL','Reportes','NULL','SISTEMAS','','','','',''),</v>
      </c>
    </row>
    <row r="1417" spans="2:16">
      <c r="B1417" t="str">
        <f>CONCATENATE(SISTEMAS!A1417)</f>
        <v/>
      </c>
      <c r="C1417" t="s">
        <v>5051</v>
      </c>
      <c r="D1417" t="s">
        <v>5051</v>
      </c>
      <c r="E1417" t="s">
        <v>156</v>
      </c>
      <c r="F1417" t="s">
        <v>451</v>
      </c>
      <c r="G1417" t="s">
        <v>156</v>
      </c>
      <c r="H1417" t="s">
        <v>2882</v>
      </c>
      <c r="P1417" t="str">
        <f t="shared" si="22"/>
        <v>('','FacturaMAVIMayoreo122Imp','FacturaMAVIMayoreo122Imp','NULL','Reportes','NULL','SISTEMAS','','','','',''),</v>
      </c>
    </row>
    <row r="1418" spans="2:16">
      <c r="B1418" t="str">
        <f>CONCATENATE(SISTEMAS!A1418)</f>
        <v/>
      </c>
      <c r="C1418" t="s">
        <v>5052</v>
      </c>
      <c r="D1418" t="s">
        <v>5052</v>
      </c>
      <c r="E1418" t="s">
        <v>156</v>
      </c>
      <c r="F1418" t="s">
        <v>451</v>
      </c>
      <c r="G1418" t="s">
        <v>156</v>
      </c>
      <c r="H1418" t="s">
        <v>2882</v>
      </c>
      <c r="P1418" t="str">
        <f t="shared" si="22"/>
        <v>('','MaviFinCantTipoServUniRep','MaviFinCantTipoServUniRep','NULL','Reportes','NULL','SISTEMAS','','','','',''),</v>
      </c>
    </row>
    <row r="1419" spans="2:16">
      <c r="B1419" t="str">
        <f>CONCATENATE(SISTEMAS!A1419)</f>
        <v/>
      </c>
      <c r="C1419" t="s">
        <v>5053</v>
      </c>
      <c r="D1419" t="s">
        <v>5053</v>
      </c>
      <c r="E1419" t="s">
        <v>156</v>
      </c>
      <c r="F1419" t="s">
        <v>451</v>
      </c>
      <c r="G1419" t="s">
        <v>156</v>
      </c>
      <c r="H1419" t="s">
        <v>2882</v>
      </c>
      <c r="P1419" t="str">
        <f t="shared" si="22"/>
        <v>('','MaviSerAtnCteRep','MaviSerAtnCteRep','NULL','Reportes','NULL','SISTEMAS','','','','',''),</v>
      </c>
    </row>
    <row r="1420" spans="2:16">
      <c r="B1420" t="str">
        <f>CONCATENATE(SISTEMAS!A1420)</f>
        <v/>
      </c>
      <c r="C1420" t="s">
        <v>5054</v>
      </c>
      <c r="D1420" t="s">
        <v>5054</v>
      </c>
      <c r="E1420" t="s">
        <v>156</v>
      </c>
      <c r="F1420" t="s">
        <v>451</v>
      </c>
      <c r="G1420" t="s">
        <v>156</v>
      </c>
      <c r="H1420" t="s">
        <v>2882</v>
      </c>
      <c r="P1420" t="str">
        <f t="shared" si="22"/>
        <v>('','RM0855MaviKardexporClienteREP','RM0855MaviKardexporClienteREP','NULL','Reportes','NULL','SISTEMAS','','','','',''),</v>
      </c>
    </row>
    <row r="1421" spans="2:16">
      <c r="B1421" t="str">
        <f>CONCATENATE(SISTEMAS!A1421)</f>
        <v/>
      </c>
      <c r="C1421" t="s">
        <v>5055</v>
      </c>
      <c r="D1421" t="s">
        <v>5055</v>
      </c>
      <c r="E1421" t="s">
        <v>156</v>
      </c>
      <c r="F1421" t="s">
        <v>451</v>
      </c>
      <c r="G1421" t="s">
        <v>156</v>
      </c>
      <c r="H1421" t="s">
        <v>2882</v>
      </c>
      <c r="P1421" t="str">
        <f t="shared" si="22"/>
        <v>('','FacturaPendieteExisMAVI','FacturaPendieteExisMAVI','NULL','Reportes','NULL','SISTEMAS','','','','',''),</v>
      </c>
    </row>
    <row r="1422" spans="2:16">
      <c r="B1422" t="str">
        <f>CONCATENATE(SISTEMAS!A1422)</f>
        <v/>
      </c>
      <c r="C1422" t="s">
        <v>5056</v>
      </c>
      <c r="D1422" t="s">
        <v>5056</v>
      </c>
      <c r="E1422" t="s">
        <v>156</v>
      </c>
      <c r="F1422" t="s">
        <v>451</v>
      </c>
      <c r="G1422" t="s">
        <v>156</v>
      </c>
      <c r="H1422" t="s">
        <v>2882</v>
      </c>
      <c r="P1422" t="str">
        <f t="shared" si="22"/>
        <v>('','RM0988CXCMovimientosRepImp','RM0988CXCMovimientosRepImp','NULL','Reportes','NULL','SISTEMAS','','','','',''),</v>
      </c>
    </row>
    <row r="1423" spans="2:16">
      <c r="B1423" t="str">
        <f>CONCATENATE(SISTEMAS!A1423)</f>
        <v/>
      </c>
      <c r="C1423" t="s">
        <v>5057</v>
      </c>
      <c r="D1423" t="s">
        <v>5057</v>
      </c>
      <c r="E1423" t="s">
        <v>156</v>
      </c>
      <c r="F1423" t="s">
        <v>451</v>
      </c>
      <c r="G1423" t="s">
        <v>156</v>
      </c>
      <c r="H1423" t="s">
        <v>2882</v>
      </c>
      <c r="P1423" t="str">
        <f t="shared" si="22"/>
        <v>('','MaviGerEstadisticoEscaneoRep','MaviGerEstadisticoEscaneoRep','NULL','Reportes','NULL','SISTEMAS','','','','',''),</v>
      </c>
    </row>
    <row r="1424" spans="2:16">
      <c r="B1424" t="str">
        <f>CONCATENATE(SISTEMAS!A1424)</f>
        <v/>
      </c>
      <c r="C1424" t="s">
        <v>5058</v>
      </c>
      <c r="D1424" t="s">
        <v>5058</v>
      </c>
      <c r="E1424" t="s">
        <v>156</v>
      </c>
      <c r="F1424" t="s">
        <v>451</v>
      </c>
      <c r="G1424" t="s">
        <v>156</v>
      </c>
      <c r="H1424" t="s">
        <v>2882</v>
      </c>
      <c r="P1424" t="str">
        <f t="shared" si="22"/>
        <v>('','MaviComAcumCompaVenMenMu','MaviComAcumCompaVenMenMu','NULL','Reportes','NULL','SISTEMAS','','','','',''),</v>
      </c>
    </row>
    <row r="1425" spans="2:16">
      <c r="B1425" t="str">
        <f>CONCATENATE(SISTEMAS!A1425)</f>
        <v/>
      </c>
      <c r="C1425" t="s">
        <v>5059</v>
      </c>
      <c r="D1425" t="s">
        <v>5059</v>
      </c>
      <c r="E1425" t="s">
        <v>156</v>
      </c>
      <c r="F1425" t="s">
        <v>451</v>
      </c>
      <c r="G1425" t="s">
        <v>156</v>
      </c>
      <c r="H1425" t="s">
        <v>2882</v>
      </c>
      <c r="P1425" t="str">
        <f t="shared" si="22"/>
        <v>('','MaviVtasPsoRelVtasxAgteRep','MaviVtasPsoRelVtasxAgteRep','NULL','Reportes','NULL','SISTEMAS','','','','',''),</v>
      </c>
    </row>
    <row r="1426" spans="2:8">
      <c r="B1426" t="str">
        <f>CONCATENATE(SISTEMAS!A1426,COBRANZA!A88,PUBLICIDAD!A13)</f>
        <v>COBRANZA</v>
      </c>
      <c r="C1426" t="s">
        <v>1948</v>
      </c>
      <c r="D1426" t="s">
        <v>1948</v>
      </c>
      <c r="E1426" t="s">
        <v>1949</v>
      </c>
      <c r="F1426" t="s">
        <v>451</v>
      </c>
      <c r="G1426" t="s">
        <v>1950</v>
      </c>
      <c r="H1426" t="s">
        <v>1951</v>
      </c>
    </row>
    <row r="1427" spans="2:8">
      <c r="B1427" t="str">
        <f>CONCATENATE(SISTEMAS!A1427,ALMACEN!A181,COMPRAS!A90,VENTAS!A76,AUDITORIA!A190)</f>
        <v>COMPRAS</v>
      </c>
      <c r="C1427" t="s">
        <v>647</v>
      </c>
      <c r="D1427" t="s">
        <v>647</v>
      </c>
      <c r="E1427" t="s">
        <v>648</v>
      </c>
      <c r="F1427" t="s">
        <v>451</v>
      </c>
      <c r="G1427" t="s">
        <v>649</v>
      </c>
      <c r="H1427" t="s">
        <v>298</v>
      </c>
    </row>
    <row r="1428" spans="2:8">
      <c r="B1428" t="str">
        <f>CONCATENATE(SISTEMAS!A1428,ALMACEN!A182,VENTAS!A75,AUDITORIA!A191)</f>
        <v>ALMACEN</v>
      </c>
      <c r="C1428" t="s">
        <v>650</v>
      </c>
      <c r="D1428" t="s">
        <v>650</v>
      </c>
      <c r="E1428" t="s">
        <v>651</v>
      </c>
      <c r="F1428" t="s">
        <v>451</v>
      </c>
      <c r="G1428" t="s">
        <v>652</v>
      </c>
      <c r="H1428" t="s">
        <v>160</v>
      </c>
    </row>
    <row r="1429" spans="2:8">
      <c r="B1429" t="str">
        <f>CONCATENATE(SISTEMAS!A1429,CREDITO!A227)</f>
        <v>CREDITO</v>
      </c>
      <c r="C1429" t="s">
        <v>1574</v>
      </c>
      <c r="D1429" t="s">
        <v>1574</v>
      </c>
      <c r="E1429" t="s">
        <v>1575</v>
      </c>
      <c r="F1429" t="s">
        <v>451</v>
      </c>
      <c r="G1429" t="s">
        <v>1576</v>
      </c>
      <c r="H1429" t="s">
        <v>987</v>
      </c>
    </row>
    <row r="1430" spans="2:8">
      <c r="B1430" t="str">
        <f>CONCATENATE(SISTEMAS!A1430,ALMACEN!A184,VENTAS!A73,AUDITORIA!A192,RH!A34)</f>
        <v>VENTAS</v>
      </c>
      <c r="C1430" t="s">
        <v>656</v>
      </c>
      <c r="D1430" t="s">
        <v>656</v>
      </c>
      <c r="E1430" t="s">
        <v>657</v>
      </c>
      <c r="F1430" t="s">
        <v>451</v>
      </c>
      <c r="G1430" t="s">
        <v>658</v>
      </c>
      <c r="H1430" t="s">
        <v>659</v>
      </c>
    </row>
    <row r="1431" spans="2:16">
      <c r="B1431" t="str">
        <f>CONCATENATE(SISTEMAS!A1431)</f>
        <v/>
      </c>
      <c r="C1431" t="s">
        <v>5060</v>
      </c>
      <c r="D1431" t="s">
        <v>5060</v>
      </c>
      <c r="E1431" t="s">
        <v>5061</v>
      </c>
      <c r="F1431" t="s">
        <v>451</v>
      </c>
      <c r="G1431" t="s">
        <v>5062</v>
      </c>
      <c r="H1431" t="s">
        <v>2882</v>
      </c>
      <c r="P1431" t="str">
        <f>CONCATENATE("('",B1431,"','",C1431,"','",D1431,"','",E1431,"','",F1431,"','",G1431,"','",H1431,"','",I1431,"','",J1431,"','",K1431,"','",L1431,"','",M1431,"'),")</f>
        <v>('','MaviAnaPagoSuperRep','MaviAnaPagoSuperRep','Supervisiones Mavi|RM438 Análisis Pago a Supervisores','Reportes','MaviAnaPagoSuperFrm.frm','SISTEMAS','','','','',''),</v>
      </c>
    </row>
    <row r="1432" spans="2:16">
      <c r="B1432" t="str">
        <f>CONCATENATE(SISTEMAS!A1432)</f>
        <v/>
      </c>
      <c r="C1432" t="s">
        <v>5063</v>
      </c>
      <c r="D1432" t="s">
        <v>5063</v>
      </c>
      <c r="E1432" t="s">
        <v>5064</v>
      </c>
      <c r="F1432" t="s">
        <v>451</v>
      </c>
      <c r="G1432" t="s">
        <v>5065</v>
      </c>
      <c r="H1432" t="s">
        <v>2882</v>
      </c>
      <c r="P1432" t="str">
        <f>CONCATENATE("('",B1432,"','",C1432,"','",D1432,"','",E1432,"','",F1432,"','",G1432,"','",H1432,"','",I1432,"','",J1432,"','",K1432,"','",L1432,"','",M1432,"'),")</f>
        <v>('','MaviBitaInvUnidMagRep','MaviBitaInvUnidMagRep','Inventarios Mavi|RM249 Bitácora de Inventarios Unidades Magisterio','Reportes','MaviBitaInvUnidMagFrm.frm','SISTEMAS','','','','',''),</v>
      </c>
    </row>
    <row r="1433" spans="2:16">
      <c r="B1433" t="str">
        <f>CONCATENATE(SISTEMAS!A1433)</f>
        <v/>
      </c>
      <c r="C1433" t="s">
        <v>5066</v>
      </c>
      <c r="D1433" t="s">
        <v>5066</v>
      </c>
      <c r="E1433" t="s">
        <v>5067</v>
      </c>
      <c r="F1433" t="s">
        <v>451</v>
      </c>
      <c r="G1433" t="s">
        <v>156</v>
      </c>
      <c r="H1433" t="s">
        <v>2882</v>
      </c>
      <c r="P1433" t="str">
        <f>CONCATENATE("('",B1433,"','",C1433,"','",D1433,"','",E1433,"','",F1433,"','",G1433,"','",H1433,"','",I1433,"','",J1433,"','",K1433,"','",L1433,"','",M1433,"'),")</f>
        <v>('','DM0158EMBFormatoCosteoEmbMayRep','DM0158EMBFormatoCosteoEmbMayRep','Formato Costeo','Reportes','NULL','SISTEMAS','','','','',''),</v>
      </c>
    </row>
    <row r="1434" spans="2:8">
      <c r="B1434" t="str">
        <f>CONCATENATE(SISTEMAS!A1434,COMPRAS!A84)</f>
        <v>COMPRAS</v>
      </c>
      <c r="C1434" t="s">
        <v>892</v>
      </c>
      <c r="D1434" t="s">
        <v>892</v>
      </c>
      <c r="E1434" t="s">
        <v>893</v>
      </c>
      <c r="F1434" t="s">
        <v>451</v>
      </c>
      <c r="G1434" t="s">
        <v>894</v>
      </c>
      <c r="H1434" t="s">
        <v>799</v>
      </c>
    </row>
    <row r="1435" spans="2:8">
      <c r="B1435" t="str">
        <f>CONCATENATE(SISTEMAS!A1435,ALMACEN!A179,AUDITORIA!A188)</f>
        <v>VENTAS</v>
      </c>
      <c r="C1435" t="s">
        <v>642</v>
      </c>
      <c r="D1435" t="s">
        <v>642</v>
      </c>
      <c r="E1435" t="s">
        <v>643</v>
      </c>
      <c r="F1435" t="s">
        <v>451</v>
      </c>
      <c r="G1435" t="s">
        <v>156</v>
      </c>
      <c r="H1435" t="s">
        <v>474</v>
      </c>
    </row>
    <row r="1436" spans="2:16">
      <c r="B1436" t="str">
        <f>CONCATENATE(SISTEMAS!A1436)</f>
        <v/>
      </c>
      <c r="C1436" t="s">
        <v>5068</v>
      </c>
      <c r="D1436" t="s">
        <v>5068</v>
      </c>
      <c r="E1436" t="s">
        <v>5069</v>
      </c>
      <c r="F1436" t="s">
        <v>451</v>
      </c>
      <c r="G1436" t="s">
        <v>5070</v>
      </c>
      <c r="H1436" t="s">
        <v>2882</v>
      </c>
      <c r="P1436" t="str">
        <f>CONCATENATE("('",B1436,"','",C1436,"','",D1436,"','",E1436,"','",F1436,"','",G1436,"','",H1436,"','",I1436,"','",J1436,"','",K1436,"','",L1436,"','",M1436,"'),")</f>
        <v>('','RM1065ResumenCtasResulOperativasrep','RM1065ResumenCtasResulOperativasrep','Auditoria contable|&lt;T&gt;Resumen de Cuentas de Resultado Operativo&lt;T&gt;','Reportes','RM1065ResumenCtasResulOpefrm.frm','SISTEMAS','','','','',''),</v>
      </c>
    </row>
    <row r="1437" spans="2:16">
      <c r="B1437" t="str">
        <f>CONCATENATE(SISTEMAS!A1437)</f>
        <v/>
      </c>
      <c r="C1437" t="s">
        <v>5071</v>
      </c>
      <c r="D1437" t="s">
        <v>5071</v>
      </c>
      <c r="E1437" t="s">
        <v>5072</v>
      </c>
      <c r="F1437" t="s">
        <v>451</v>
      </c>
      <c r="G1437" t="s">
        <v>5073</v>
      </c>
      <c r="H1437" t="s">
        <v>2882</v>
      </c>
      <c r="P1437" t="str">
        <f>CONCATENATE("('",B1437,"','",C1437,"','",D1437,"','",E1437,"','",F1437,"','",G1437,"','",H1437,"','",I1437,"','",J1437,"','",K1437,"','",L1437,"','",M1437,"'),")</f>
        <v>('','RM1054aESTATUSMONEDEROCATEGREP','RM1054aESTATUSMONEDEROCATEGREP','Vtas Generales Mavi|RM1054A ESTATUS MONEDERO CATEGORIA','Reportes','RM1054aFiltrosMonederofrm.frm','SISTEMAS','','','','',''),</v>
      </c>
    </row>
    <row r="1438" spans="2:8">
      <c r="B1438" t="str">
        <f>CONCATENATE(SISTEMAS!A1438,CONTABILIDAD!A314)</f>
        <v>CONTABILIDAD</v>
      </c>
      <c r="C1438" t="s">
        <v>2617</v>
      </c>
      <c r="D1438" t="s">
        <v>2617</v>
      </c>
      <c r="E1438" t="s">
        <v>1696</v>
      </c>
      <c r="F1438" t="s">
        <v>451</v>
      </c>
      <c r="G1438" t="s">
        <v>156</v>
      </c>
      <c r="H1438" t="s">
        <v>1969</v>
      </c>
    </row>
    <row r="1439" spans="2:8">
      <c r="B1439" t="str">
        <f>CONCATENATE(SISTEMAS!A1439,ALMACEN!A178,VENTAS!A77,AUDITORIA!A186)</f>
        <v>VENTAS</v>
      </c>
      <c r="C1439" t="s">
        <v>638</v>
      </c>
      <c r="D1439" t="s">
        <v>638</v>
      </c>
      <c r="E1439" t="s">
        <v>639</v>
      </c>
      <c r="F1439" t="s">
        <v>451</v>
      </c>
      <c r="G1439" t="s">
        <v>640</v>
      </c>
      <c r="H1439" t="s">
        <v>160</v>
      </c>
    </row>
    <row r="1440" spans="2:8">
      <c r="B1440" t="str">
        <f>CONCATENATE(SISTEMAS!A1440,CONTABILIDAD!A321,AUDITORIA!A185)</f>
        <v>AUDITORIA</v>
      </c>
      <c r="C1440" t="s">
        <v>2635</v>
      </c>
      <c r="D1440" t="s">
        <v>2635</v>
      </c>
      <c r="E1440" t="s">
        <v>2636</v>
      </c>
      <c r="F1440" t="s">
        <v>451</v>
      </c>
      <c r="G1440" t="s">
        <v>2637</v>
      </c>
      <c r="H1440" t="s">
        <v>2638</v>
      </c>
    </row>
    <row r="1441" spans="2:16">
      <c r="B1441" t="str">
        <f>CONCATENATE(SISTEMAS!A1441)</f>
        <v/>
      </c>
      <c r="C1441" t="s">
        <v>5074</v>
      </c>
      <c r="D1441" t="s">
        <v>5074</v>
      </c>
      <c r="E1441" t="s">
        <v>5075</v>
      </c>
      <c r="F1441" t="s">
        <v>451</v>
      </c>
      <c r="G1441" t="s">
        <v>5076</v>
      </c>
      <c r="H1441" t="s">
        <v>2882</v>
      </c>
      <c r="P1441" t="str">
        <f>CONCATENATE("('",B1441,"','",C1441,"','",D1441,"','",E1441,"','",F1441,"','",G1441,"','",H1441,"','",I1441,"','",J1441,"','",K1441,"','",L1441,"','",M1441,"'),")</f>
        <v>('','RM1006CompVentDirePrincipalRep','RM1006CompVentDirePrincipalRep','Vtas Generales Mavi|RM1006 Comparativo Ventas Dirección','Reportes','RM1006CompVentDireFrm.frm','SISTEMAS','','','','',''),</v>
      </c>
    </row>
    <row r="1442" spans="2:8">
      <c r="B1442" t="str">
        <f>CONCATENATE(SISTEMAS!A1442,CONTABILIDAD!A320)</f>
        <v>CONTABILIDAD</v>
      </c>
      <c r="C1442" t="s">
        <v>2632</v>
      </c>
      <c r="D1442" t="s">
        <v>2632</v>
      </c>
      <c r="E1442" t="s">
        <v>2633</v>
      </c>
      <c r="F1442" t="s">
        <v>451</v>
      </c>
      <c r="G1442" t="s">
        <v>2634</v>
      </c>
      <c r="H1442" t="s">
        <v>1969</v>
      </c>
    </row>
    <row r="1443" spans="2:8">
      <c r="B1443" t="str">
        <f>CONCATENATE(SISTEMAS!A1443,ALMACEN!A177)</f>
        <v>ALMACEN</v>
      </c>
      <c r="C1443" t="s">
        <v>635</v>
      </c>
      <c r="D1443" t="s">
        <v>635</v>
      </c>
      <c r="E1443" t="s">
        <v>636</v>
      </c>
      <c r="F1443" t="s">
        <v>451</v>
      </c>
      <c r="G1443" t="s">
        <v>637</v>
      </c>
      <c r="H1443" t="s">
        <v>112</v>
      </c>
    </row>
    <row r="1444" spans="2:8">
      <c r="B1444" t="str">
        <f>CONCATENATE(SISTEMAS!A1444,CREDITO!A222,VENTAS!A78,AUDITORIA!A184)</f>
        <v>VENTAS</v>
      </c>
      <c r="C1444" t="s">
        <v>1558</v>
      </c>
      <c r="D1444" t="s">
        <v>1558</v>
      </c>
      <c r="E1444" t="s">
        <v>1559</v>
      </c>
      <c r="F1444" t="s">
        <v>451</v>
      </c>
      <c r="G1444" t="s">
        <v>1560</v>
      </c>
      <c r="H1444" t="s">
        <v>1108</v>
      </c>
    </row>
    <row r="1445" spans="2:8">
      <c r="B1445" t="str">
        <f>CONCATENATE(SISTEMAS!A1445,CREDITO!A221)</f>
        <v>CREDITO</v>
      </c>
      <c r="C1445" t="s">
        <v>1555</v>
      </c>
      <c r="D1445" t="s">
        <v>1555</v>
      </c>
      <c r="E1445" t="s">
        <v>1556</v>
      </c>
      <c r="F1445" t="s">
        <v>451</v>
      </c>
      <c r="G1445" t="s">
        <v>1557</v>
      </c>
      <c r="H1445" t="s">
        <v>987</v>
      </c>
    </row>
    <row r="1446" spans="2:8">
      <c r="B1446" t="str">
        <f>CONCATENATE(SISTEMAS!A1446,CREDITO!A220)</f>
        <v>CREDITO</v>
      </c>
      <c r="C1446" t="s">
        <v>1552</v>
      </c>
      <c r="D1446" t="s">
        <v>1552</v>
      </c>
      <c r="E1446" t="s">
        <v>1553</v>
      </c>
      <c r="F1446" t="s">
        <v>451</v>
      </c>
      <c r="G1446" t="s">
        <v>1554</v>
      </c>
      <c r="H1446" t="s">
        <v>987</v>
      </c>
    </row>
    <row r="1447" spans="2:8">
      <c r="B1447" t="str">
        <f>CONCATENATE(SISTEMAS!A1447,COBRANZA!A86)</f>
        <v>COBRANZA</v>
      </c>
      <c r="C1447" t="s">
        <v>1941</v>
      </c>
      <c r="D1447" t="s">
        <v>1941</v>
      </c>
      <c r="E1447" t="s">
        <v>1942</v>
      </c>
      <c r="F1447" t="s">
        <v>451</v>
      </c>
      <c r="G1447" t="s">
        <v>1943</v>
      </c>
      <c r="H1447" t="s">
        <v>1851</v>
      </c>
    </row>
    <row r="1448" spans="2:16">
      <c r="B1448" t="str">
        <f>CONCATENATE(SISTEMAS!A1448)</f>
        <v/>
      </c>
      <c r="C1448" t="s">
        <v>5077</v>
      </c>
      <c r="D1448" t="s">
        <v>5077</v>
      </c>
      <c r="E1448" t="s">
        <v>5078</v>
      </c>
      <c r="F1448" t="s">
        <v>451</v>
      </c>
      <c r="G1448" t="s">
        <v>5079</v>
      </c>
      <c r="H1448" t="s">
        <v>2882</v>
      </c>
      <c r="P1448" t="str">
        <f>CONCATENATE("('",B1448,"','",C1448,"','",D1448,"','",E1448,"','",F1448,"','",G1448,"','",H1448,"','",I1448,"','",J1448,"','",K1448,"','",L1448,"','",M1448,"'),")</f>
        <v>('','RM0493FichaCobroREP','RM0493FichaCobroREP','CXC Menudeo Mavi|RM0493 Ficha de Cobro','Reportes','rm0493FichaCobroFRM.frm','SISTEMAS','','','','',''),</v>
      </c>
    </row>
    <row r="1449" spans="2:8">
      <c r="B1449" t="str">
        <f>CONCATENATE(SISTEMAS!A1449,COBRANZA!A84)</f>
        <v>COBRANZA</v>
      </c>
      <c r="C1449" t="s">
        <v>1935</v>
      </c>
      <c r="D1449" t="s">
        <v>1935</v>
      </c>
      <c r="E1449" t="s">
        <v>1936</v>
      </c>
      <c r="F1449" t="s">
        <v>451</v>
      </c>
      <c r="G1449" t="s">
        <v>1937</v>
      </c>
      <c r="H1449" t="s">
        <v>1851</v>
      </c>
    </row>
    <row r="1450" spans="2:8">
      <c r="B1450" t="str">
        <f>CONCATENATE(SISTEMAS!A1450,CREDITO!A223)</f>
        <v>CREDITO</v>
      </c>
      <c r="C1450" t="s">
        <v>1561</v>
      </c>
      <c r="D1450" t="s">
        <v>1561</v>
      </c>
      <c r="E1450" t="s">
        <v>1562</v>
      </c>
      <c r="F1450" t="s">
        <v>451</v>
      </c>
      <c r="G1450" t="s">
        <v>1563</v>
      </c>
      <c r="H1450" t="s">
        <v>987</v>
      </c>
    </row>
    <row r="1451" spans="2:8">
      <c r="B1451" t="str">
        <f>CONCATENATE(SISTEMAS!A1451,CREDITO!A219,VENTAS!A79,COBRANZA!A80,AUDITORIA!A183)</f>
        <v>COBRANZA</v>
      </c>
      <c r="C1451" t="s">
        <v>1549</v>
      </c>
      <c r="D1451" t="s">
        <v>1549</v>
      </c>
      <c r="E1451" t="s">
        <v>1550</v>
      </c>
      <c r="F1451" t="s">
        <v>451</v>
      </c>
      <c r="G1451" t="s">
        <v>1551</v>
      </c>
      <c r="H1451" t="s">
        <v>1233</v>
      </c>
    </row>
    <row r="1452" spans="2:8">
      <c r="B1452" t="str">
        <f>CONCATENATE(SISTEMAS!A1452,CONTABILIDAD!A322)</f>
        <v>CONTABILIDAD</v>
      </c>
      <c r="C1452" t="s">
        <v>2639</v>
      </c>
      <c r="D1452" t="s">
        <v>2639</v>
      </c>
      <c r="E1452" t="s">
        <v>2640</v>
      </c>
      <c r="F1452" t="s">
        <v>451</v>
      </c>
      <c r="G1452" t="s">
        <v>2641</v>
      </c>
      <c r="H1452" t="s">
        <v>1969</v>
      </c>
    </row>
    <row r="1453" spans="2:8">
      <c r="B1453" t="str">
        <f>CONCATENATE(SISTEMAS!A1453,ALMACEN!A176,COMPRAS!A93,AUDITORIA!A182)</f>
        <v>ALMACEN</v>
      </c>
      <c r="C1453" t="s">
        <v>632</v>
      </c>
      <c r="D1453" t="s">
        <v>632</v>
      </c>
      <c r="E1453" t="s">
        <v>633</v>
      </c>
      <c r="F1453" t="s">
        <v>451</v>
      </c>
      <c r="G1453" t="s">
        <v>634</v>
      </c>
      <c r="H1453" t="s">
        <v>361</v>
      </c>
    </row>
    <row r="1454" spans="2:16">
      <c r="B1454" t="str">
        <f>CONCATENATE(SISTEMAS!A1454)</f>
        <v/>
      </c>
      <c r="C1454" t="s">
        <v>5080</v>
      </c>
      <c r="D1454" t="s">
        <v>5080</v>
      </c>
      <c r="E1454" t="s">
        <v>5081</v>
      </c>
      <c r="F1454" t="s">
        <v>451</v>
      </c>
      <c r="G1454" t="s">
        <v>5082</v>
      </c>
      <c r="H1454" t="s">
        <v>2882</v>
      </c>
      <c r="P1454" t="str">
        <f>CONCATENATE("('",B1454,"','",C1454,"','",D1454,"','",E1454,"','",F1454,"','",G1454,"','",H1454,"','",I1454,"','",J1454,"','",K1454,"','",L1454,"','",M1454,"'),")</f>
        <v>('','RM0901FuncionesDVyFactorIMRep','RM0901FuncionesDVyFactorIMRep','CXC Menudeo Mavi|RM0901 Funciones DV y Factor IM','Reportes','RM0901FuncionesDVyFactorIMFrm.frm','SISTEMAS','','','','',''),</v>
      </c>
    </row>
    <row r="1455" spans="2:16">
      <c r="B1455" t="str">
        <f>CONCATENATE(SISTEMAS!A1455)</f>
        <v/>
      </c>
      <c r="C1455" t="s">
        <v>5083</v>
      </c>
      <c r="D1455" t="s">
        <v>5083</v>
      </c>
      <c r="E1455" t="s">
        <v>5084</v>
      </c>
      <c r="F1455" t="s">
        <v>451</v>
      </c>
      <c r="G1455" t="s">
        <v>5085</v>
      </c>
      <c r="H1455" t="s">
        <v>2882</v>
      </c>
      <c r="P1455" t="str">
        <f>CONCATENATE("('",B1455,"','",C1455,"','",D1455,"','",E1455,"','",F1455,"','",G1455,"','",H1455,"','",I1455,"','",J1455,"','",K1455,"','",L1455,"','",M1455,"'),")</f>
        <v>('','RM0952CRubroCompMensualRep','RM0952CRubroCompMensualRep','Gastos por Rubro (Comparativo Mensual)','Reportes','RM0952CRubroCompMensualFrm.frm','SISTEMAS','','','','',''),</v>
      </c>
    </row>
    <row r="1456" spans="2:8">
      <c r="B1456" t="str">
        <f>CONCATENATE(SISTEMAS!A1456,ALMACEN!A175,AUDITORIA!A181)</f>
        <v>ALMACEN</v>
      </c>
      <c r="C1456" t="s">
        <v>629</v>
      </c>
      <c r="D1456" t="s">
        <v>629</v>
      </c>
      <c r="E1456" t="s">
        <v>630</v>
      </c>
      <c r="F1456" t="s">
        <v>451</v>
      </c>
      <c r="G1456" t="s">
        <v>631</v>
      </c>
      <c r="H1456" t="s">
        <v>474</v>
      </c>
    </row>
    <row r="1457" spans="2:8">
      <c r="B1457" t="str">
        <f>CONCATENATE(SISTEMAS!A1457,COMPRAS!A94,CONTABILIDAD!A323)</f>
        <v>CONTABILIDAD</v>
      </c>
      <c r="C1457" t="s">
        <v>917</v>
      </c>
      <c r="D1457" t="s">
        <v>917</v>
      </c>
      <c r="E1457" t="s">
        <v>918</v>
      </c>
      <c r="F1457" t="s">
        <v>451</v>
      </c>
      <c r="G1457" t="s">
        <v>919</v>
      </c>
      <c r="H1457" t="s">
        <v>869</v>
      </c>
    </row>
    <row r="1458" spans="2:8">
      <c r="B1458" t="str">
        <f>CONCATENATE(SISTEMAS!A1458,ALMACEN!A174,CREDITO!A215,VENTAS!A82,COBRANZA!A79,CONTABILIDAD!A324,AUDITORIA!A180)</f>
        <v>COBRANZA</v>
      </c>
      <c r="C1458" t="s">
        <v>626</v>
      </c>
      <c r="D1458" t="s">
        <v>626</v>
      </c>
      <c r="E1458" t="s">
        <v>627</v>
      </c>
      <c r="F1458" t="s">
        <v>451</v>
      </c>
      <c r="G1458" t="s">
        <v>628</v>
      </c>
      <c r="H1458" t="s">
        <v>26</v>
      </c>
    </row>
    <row r="1459" spans="2:8">
      <c r="B1459" t="str">
        <f>CONCATENATE(SISTEMAS!A1459,CREDITO!A217)</f>
        <v>CREDITO</v>
      </c>
      <c r="C1459" t="s">
        <v>1547</v>
      </c>
      <c r="D1459" t="s">
        <v>1547</v>
      </c>
      <c r="E1459" t="s">
        <v>1548</v>
      </c>
      <c r="F1459" t="s">
        <v>451</v>
      </c>
      <c r="G1459" t="s">
        <v>156</v>
      </c>
      <c r="H1459" t="s">
        <v>987</v>
      </c>
    </row>
    <row r="1460" spans="2:8">
      <c r="B1460" t="str">
        <f>CONCATENATE(SISTEMAS!A1460,CREDITO!A216)</f>
        <v>CREDITO</v>
      </c>
      <c r="C1460" t="s">
        <v>1544</v>
      </c>
      <c r="D1460" t="s">
        <v>1544</v>
      </c>
      <c r="E1460" t="s">
        <v>1545</v>
      </c>
      <c r="F1460" t="s">
        <v>451</v>
      </c>
      <c r="G1460" t="s">
        <v>1546</v>
      </c>
      <c r="H1460" t="s">
        <v>987</v>
      </c>
    </row>
    <row r="1461" spans="2:8">
      <c r="B1461" t="str">
        <f>CONCATENATE(SISTEMAS!A1461,ALMACEN!A173,CREDITO!A218,VENTAS!A80,AUDITORIA!A179)</f>
        <v>VENTAS</v>
      </c>
      <c r="C1461" t="s">
        <v>623</v>
      </c>
      <c r="D1461" t="s">
        <v>623</v>
      </c>
      <c r="E1461" t="s">
        <v>624</v>
      </c>
      <c r="F1461" t="s">
        <v>451</v>
      </c>
      <c r="G1461" t="s">
        <v>625</v>
      </c>
      <c r="H1461" t="s">
        <v>426</v>
      </c>
    </row>
    <row r="1462" spans="2:8">
      <c r="B1462" t="str">
        <f>CONCATENATE(SISTEMAS!A1462,VENTAS!A81,AUDITORIA!A178)</f>
        <v>VENTAS</v>
      </c>
      <c r="C1462" t="s">
        <v>1747</v>
      </c>
      <c r="D1462" t="s">
        <v>1747</v>
      </c>
      <c r="E1462" t="s">
        <v>1748</v>
      </c>
      <c r="F1462" t="s">
        <v>451</v>
      </c>
      <c r="G1462" t="s">
        <v>1749</v>
      </c>
      <c r="H1462" t="s">
        <v>1651</v>
      </c>
    </row>
    <row r="1463" spans="2:16">
      <c r="B1463" t="str">
        <f>CONCATENATE(SISTEMAS!A1463)</f>
        <v/>
      </c>
      <c r="C1463" t="s">
        <v>5086</v>
      </c>
      <c r="D1463" t="s">
        <v>5086</v>
      </c>
      <c r="E1463" t="s">
        <v>5087</v>
      </c>
      <c r="F1463" t="s">
        <v>451</v>
      </c>
      <c r="G1463" t="s">
        <v>5088</v>
      </c>
      <c r="H1463" t="s">
        <v>2882</v>
      </c>
      <c r="P1463" t="str">
        <f>CONCATENATE("('",B1463,"','",C1463,"','",D1463,"','",E1463,"','",F1463,"','",G1463,"','",H1463,"','",I1463,"','",J1463,"','",K1463,"','",L1463,"','",M1463,"'),")</f>
        <v>('','RM0292AVtasPisoPzoEjexTdaOxAgenRep','RM0292AVtasPisoPzoEjexTdaOxAgenRep','Vtas Generales Mavi|RM292A Pago Inmediato y Diferido por Tienda o por Agente','Reportes','RM0292AVtasPisoPzoEjexTdaOxAgenFrm.frm','SISTEMAS','','','','',''),</v>
      </c>
    </row>
    <row r="1464" spans="2:8">
      <c r="B1464" t="str">
        <f>CONCATENATE(SISTEMAS!A1464,ALMACEN!A172,COMPRAS!A95,VENTAS!A85,AUDITORIA!A176)</f>
        <v>COMPRAS</v>
      </c>
      <c r="C1464" t="s">
        <v>620</v>
      </c>
      <c r="D1464" t="s">
        <v>620</v>
      </c>
      <c r="E1464" t="s">
        <v>621</v>
      </c>
      <c r="F1464" t="s">
        <v>451</v>
      </c>
      <c r="G1464" t="s">
        <v>622</v>
      </c>
      <c r="H1464" t="s">
        <v>298</v>
      </c>
    </row>
    <row r="1465" spans="2:8">
      <c r="B1465" t="str">
        <f>CONCATENATE(SISTEMAS!A1465,ALMACEN!A171,COMPRAS!A96,CONTABILIDAD!A326)</f>
        <v>COMPRAS</v>
      </c>
      <c r="C1465" t="s">
        <v>617</v>
      </c>
      <c r="D1465" t="s">
        <v>617</v>
      </c>
      <c r="E1465" t="s">
        <v>618</v>
      </c>
      <c r="F1465" t="s">
        <v>451</v>
      </c>
      <c r="G1465" t="s">
        <v>619</v>
      </c>
      <c r="H1465" t="s">
        <v>270</v>
      </c>
    </row>
    <row r="1466" spans="2:8">
      <c r="B1466" t="str">
        <f>CONCATENATE(SISTEMAS!A1466,CREDITO!A214,AUDITORIA!A175)</f>
        <v>CREDITO</v>
      </c>
      <c r="C1466" t="s">
        <v>1541</v>
      </c>
      <c r="D1466" t="s">
        <v>1541</v>
      </c>
      <c r="E1466" t="s">
        <v>1542</v>
      </c>
      <c r="F1466" t="s">
        <v>451</v>
      </c>
      <c r="G1466" t="s">
        <v>1543</v>
      </c>
      <c r="H1466" t="s">
        <v>1082</v>
      </c>
    </row>
    <row r="1467" spans="2:8">
      <c r="B1467" t="str">
        <f>CONCATENATE(SISTEMAS!A1467,VENTAS!A83)</f>
        <v>VENTAS</v>
      </c>
      <c r="C1467" t="s">
        <v>1750</v>
      </c>
      <c r="D1467" t="s">
        <v>1750</v>
      </c>
      <c r="E1467" t="s">
        <v>1751</v>
      </c>
      <c r="F1467" t="s">
        <v>451</v>
      </c>
      <c r="G1467" t="s">
        <v>1752</v>
      </c>
      <c r="H1467" t="s">
        <v>1657</v>
      </c>
    </row>
    <row r="1468" spans="2:8">
      <c r="B1468" t="str">
        <f>CONCATENATE(SISTEMAS!A1468,COMPRAS!A98,CONTABILIDAD!A327)</f>
        <v>COMPRAS</v>
      </c>
      <c r="C1468" t="s">
        <v>923</v>
      </c>
      <c r="D1468" t="s">
        <v>923</v>
      </c>
      <c r="E1468" t="s">
        <v>924</v>
      </c>
      <c r="F1468" t="s">
        <v>451</v>
      </c>
      <c r="G1468" t="s">
        <v>925</v>
      </c>
      <c r="H1468" t="s">
        <v>869</v>
      </c>
    </row>
    <row r="1469" spans="2:8">
      <c r="B1469" t="str">
        <f>CONCATENATE(SISTEMAS!A1469,VENTAS!A98,COBRANZA!A76,AUDITORIA!A162,RH!A40)</f>
        <v>VENTAS</v>
      </c>
      <c r="C1469" t="s">
        <v>1773</v>
      </c>
      <c r="D1469" t="s">
        <v>1773</v>
      </c>
      <c r="E1469" t="s">
        <v>1774</v>
      </c>
      <c r="F1469" t="s">
        <v>451</v>
      </c>
      <c r="G1469" t="s">
        <v>1775</v>
      </c>
      <c r="H1469" t="s">
        <v>1776</v>
      </c>
    </row>
    <row r="1470" spans="2:8">
      <c r="B1470" t="str">
        <f>CONCATENATE(SISTEMAS!A1470,ALMACEN!A164,VENTAS!A97,AUDITORIA!A163)</f>
        <v>ALMACEN</v>
      </c>
      <c r="C1470" t="s">
        <v>594</v>
      </c>
      <c r="D1470" t="s">
        <v>594</v>
      </c>
      <c r="E1470" t="s">
        <v>595</v>
      </c>
      <c r="F1470" t="s">
        <v>451</v>
      </c>
      <c r="G1470" t="s">
        <v>596</v>
      </c>
      <c r="H1470" t="s">
        <v>160</v>
      </c>
    </row>
    <row r="1471" spans="2:8">
      <c r="B1471" t="str">
        <f>CONCATENATE(SISTEMAS!A1471,VENTAS!A96,AUDITORIA!A161)</f>
        <v>VENTAS</v>
      </c>
      <c r="C1471" t="s">
        <v>1770</v>
      </c>
      <c r="D1471" t="s">
        <v>1770</v>
      </c>
      <c r="E1471" t="s">
        <v>1771</v>
      </c>
      <c r="F1471" t="s">
        <v>451</v>
      </c>
      <c r="G1471" t="s">
        <v>1772</v>
      </c>
      <c r="H1471" t="s">
        <v>1651</v>
      </c>
    </row>
    <row r="1472" spans="2:8">
      <c r="B1472" t="str">
        <f>CONCATENATE(SISTEMAS!A1472,CONTABILIDAD!A336,AUDITORIA!A159)</f>
        <v>CONTABILIDAD</v>
      </c>
      <c r="C1472" t="s">
        <v>2660</v>
      </c>
      <c r="D1472" t="s">
        <v>2660</v>
      </c>
      <c r="E1472" t="s">
        <v>2661</v>
      </c>
      <c r="F1472" t="s">
        <v>451</v>
      </c>
      <c r="G1472" t="s">
        <v>2662</v>
      </c>
      <c r="H1472" t="s">
        <v>2638</v>
      </c>
    </row>
    <row r="1473" spans="2:8">
      <c r="B1473" t="str">
        <f>CONCATENATE(SISTEMAS!A1473,COMPRAS!A104,CREDITO!A206)</f>
        <v>COMPRAS</v>
      </c>
      <c r="C1473" t="s">
        <v>940</v>
      </c>
      <c r="D1473" t="s">
        <v>940</v>
      </c>
      <c r="E1473" t="s">
        <v>941</v>
      </c>
      <c r="F1473" t="s">
        <v>451</v>
      </c>
      <c r="G1473" t="s">
        <v>942</v>
      </c>
      <c r="H1473" t="s">
        <v>943</v>
      </c>
    </row>
    <row r="1474" spans="2:8">
      <c r="B1474" t="str">
        <f>CONCATENATE(SISTEMAS!A1474,AUDITORIA!A158)</f>
        <v>AUDITORIA</v>
      </c>
      <c r="C1474" t="s">
        <v>2798</v>
      </c>
      <c r="D1474" t="s">
        <v>2798</v>
      </c>
      <c r="E1474" t="s">
        <v>2799</v>
      </c>
      <c r="F1474" t="s">
        <v>451</v>
      </c>
      <c r="G1474" t="s">
        <v>2800</v>
      </c>
      <c r="H1474" t="s">
        <v>2741</v>
      </c>
    </row>
    <row r="1475" spans="2:8">
      <c r="B1475" t="str">
        <f>CONCATENATE(SISTEMAS!A1475,AUDITORIA!A157)</f>
        <v>AUDITORIA</v>
      </c>
      <c r="C1475" t="s">
        <v>2795</v>
      </c>
      <c r="D1475" t="s">
        <v>2795</v>
      </c>
      <c r="E1475" t="s">
        <v>2796</v>
      </c>
      <c r="F1475" t="s">
        <v>451</v>
      </c>
      <c r="G1475" t="s">
        <v>2797</v>
      </c>
      <c r="H1475" t="s">
        <v>2741</v>
      </c>
    </row>
    <row r="1476" spans="2:8">
      <c r="B1476" t="str">
        <f>CONCATENATE(SISTEMAS!A1476,ALMACEN!A162,VENTAS!A99,AUDITORIA!A156)</f>
        <v>VENTAS</v>
      </c>
      <c r="C1476" t="s">
        <v>588</v>
      </c>
      <c r="D1476" t="s">
        <v>588</v>
      </c>
      <c r="E1476" t="s">
        <v>589</v>
      </c>
      <c r="F1476" t="s">
        <v>451</v>
      </c>
      <c r="G1476" t="s">
        <v>590</v>
      </c>
      <c r="H1476" t="s">
        <v>160</v>
      </c>
    </row>
    <row r="1477" spans="2:16">
      <c r="B1477" t="str">
        <f>CONCATENATE(SISTEMAS!A1477)</f>
        <v/>
      </c>
      <c r="C1477" t="s">
        <v>5089</v>
      </c>
      <c r="D1477" t="s">
        <v>5089</v>
      </c>
      <c r="E1477" t="s">
        <v>5090</v>
      </c>
      <c r="F1477" t="s">
        <v>451</v>
      </c>
      <c r="G1477" t="s">
        <v>5091</v>
      </c>
      <c r="H1477" t="s">
        <v>2882</v>
      </c>
      <c r="P1477" t="str">
        <f>CONCATENATE("('",B1477,"','",C1477,"','",D1477,"','",E1477,"','",F1477,"','",G1477,"','",H1477,"','",I1477,"','",J1477,"','",K1477,"','",L1477,"','",M1477,"'),")</f>
        <v>('','RM1054ESTATUSMONEDEROSUCREP','RM1054ESTATUSMONEDEROSUCREP','Vtas Generales Mavi|RM1054 ESTATUS MONEDERO SUC','Reportes','RM1054FiltrosMonederofrm.frm','SISTEMAS','','','','',''),</v>
      </c>
    </row>
    <row r="1478" spans="2:8">
      <c r="B1478" t="str">
        <f>CONCATENATE(SISTEMAS!A1478,AUDITORIA!A155)</f>
        <v>AUDITORIA</v>
      </c>
      <c r="C1478" t="s">
        <v>2792</v>
      </c>
      <c r="D1478" t="s">
        <v>2792</v>
      </c>
      <c r="E1478" t="s">
        <v>2793</v>
      </c>
      <c r="F1478" t="s">
        <v>451</v>
      </c>
      <c r="G1478" t="s">
        <v>2794</v>
      </c>
      <c r="H1478" t="s">
        <v>2741</v>
      </c>
    </row>
    <row r="1479" spans="2:16">
      <c r="B1479" t="str">
        <f>CONCATENATE(SISTEMAS!A1479)</f>
        <v/>
      </c>
      <c r="C1479" t="s">
        <v>5092</v>
      </c>
      <c r="D1479" t="s">
        <v>5092</v>
      </c>
      <c r="E1479" t="s">
        <v>5093</v>
      </c>
      <c r="F1479" t="s">
        <v>451</v>
      </c>
      <c r="G1479" t="s">
        <v>4983</v>
      </c>
      <c r="H1479" t="s">
        <v>2882</v>
      </c>
      <c r="P1479" t="str">
        <f>CONCATENATE("('",B1479,"','",C1479,"','",D1479,"','",E1479,"','",F1479,"','",G1479,"','",H1479,"','",I1479,"','",J1479,"','",K1479,"','",L1479,"','",M1479,"'),")</f>
        <v>('','RM1085BAvisoCaducidadMonederoWebRep','RM1085BAvisoCaducidadMonederoWebRep','Vtas Generales Mavi|RM1085B Aviso Caducidad Monedero Web','Reportes','RM1085RecordatorioCaducidadMonederoFrm.frm','SISTEMAS','','','','',''),</v>
      </c>
    </row>
    <row r="1480" spans="2:8">
      <c r="B1480" t="str">
        <f>CONCATENATE(SISTEMAS!A1480,COMPRAS!A105)</f>
        <v>COMPRAS</v>
      </c>
      <c r="C1480" t="s">
        <v>944</v>
      </c>
      <c r="D1480" t="s">
        <v>944</v>
      </c>
      <c r="E1480" t="s">
        <v>945</v>
      </c>
      <c r="F1480" t="s">
        <v>451</v>
      </c>
      <c r="G1480" t="s">
        <v>946</v>
      </c>
      <c r="H1480" t="s">
        <v>799</v>
      </c>
    </row>
    <row r="1481" spans="2:8">
      <c r="B1481" t="str">
        <f>CONCATENATE(SISTEMAS!A1481,VENTAS!A101,COBRANZA!A73,AUDITORIA!A154)</f>
        <v>COBRANZA</v>
      </c>
      <c r="C1481" t="s">
        <v>1777</v>
      </c>
      <c r="D1481" t="s">
        <v>1777</v>
      </c>
      <c r="E1481" t="s">
        <v>1778</v>
      </c>
      <c r="F1481" t="s">
        <v>451</v>
      </c>
      <c r="G1481" t="s">
        <v>1779</v>
      </c>
      <c r="H1481" t="s">
        <v>1780</v>
      </c>
    </row>
    <row r="1482" spans="2:16">
      <c r="B1482" t="str">
        <f>CONCATENATE(SISTEMAS!A1482)</f>
        <v/>
      </c>
      <c r="C1482" t="s">
        <v>5094</v>
      </c>
      <c r="D1482" t="s">
        <v>5094</v>
      </c>
      <c r="E1482" t="s">
        <v>5095</v>
      </c>
      <c r="F1482" t="s">
        <v>451</v>
      </c>
      <c r="G1482" t="s">
        <v>5096</v>
      </c>
      <c r="H1482" t="s">
        <v>2882</v>
      </c>
      <c r="P1482" t="str">
        <f>CONCATENATE("('",B1482,"','",C1482,"','",D1482,"','",E1482,"','",F1482,"','",G1482,"','",H1482,"','",I1482,"','",J1482,"','",K1482,"','",L1482,"','",M1482,"'),")</f>
        <v>('','RM0501CobranzaTelefonicaRep','RM0501CobranzaTelefonicaRep','CXC Menudeo Mavi|RM0501 Cobranza Telefónica','Reportes','RM0501CobranzaTelefonicaFrm.frm','SISTEMAS','','','','',''),</v>
      </c>
    </row>
    <row r="1483" spans="2:8">
      <c r="B1483" t="str">
        <f>CONCATENATE(SISTEMAS!A1483,COMPRAS!A107,VENTAS!A100,AUDITORIA!A151)</f>
        <v>VENTAS</v>
      </c>
      <c r="C1483" t="s">
        <v>950</v>
      </c>
      <c r="D1483" t="s">
        <v>950</v>
      </c>
      <c r="E1483" t="s">
        <v>951</v>
      </c>
      <c r="F1483" t="s">
        <v>451</v>
      </c>
      <c r="G1483" t="s">
        <v>952</v>
      </c>
      <c r="H1483" t="s">
        <v>953</v>
      </c>
    </row>
    <row r="1484" spans="2:8">
      <c r="B1484" t="str">
        <f>CONCATENATE(SISTEMAS!A1484,AUDITORIA!A150)</f>
        <v>AUDITORIA</v>
      </c>
      <c r="C1484" t="s">
        <v>2789</v>
      </c>
      <c r="D1484" t="s">
        <v>2789</v>
      </c>
      <c r="E1484" t="s">
        <v>2790</v>
      </c>
      <c r="F1484" t="s">
        <v>451</v>
      </c>
      <c r="G1484" t="s">
        <v>2791</v>
      </c>
      <c r="H1484" t="s">
        <v>2741</v>
      </c>
    </row>
    <row r="1485" spans="2:8">
      <c r="B1485" t="str">
        <f>CONCATENATE(SISTEMAS!A1485,CONTABILIDAD!A339)</f>
        <v>CONTABILIDAD</v>
      </c>
      <c r="C1485" t="s">
        <v>2669</v>
      </c>
      <c r="D1485" t="s">
        <v>2669</v>
      </c>
      <c r="E1485" t="s">
        <v>2670</v>
      </c>
      <c r="F1485" t="s">
        <v>451</v>
      </c>
      <c r="G1485" t="s">
        <v>2671</v>
      </c>
      <c r="H1485" t="s">
        <v>1969</v>
      </c>
    </row>
    <row r="1486" spans="2:8">
      <c r="B1486" t="str">
        <f>CONCATENATE(SISTEMAS!A1486,CREDITO!A204,AUDITORIA!A149)</f>
        <v>CREDITO</v>
      </c>
      <c r="C1486" t="s">
        <v>1514</v>
      </c>
      <c r="D1486" t="s">
        <v>1514</v>
      </c>
      <c r="E1486" t="s">
        <v>1515</v>
      </c>
      <c r="F1486" t="s">
        <v>451</v>
      </c>
      <c r="G1486" t="s">
        <v>1516</v>
      </c>
      <c r="H1486" t="s">
        <v>1082</v>
      </c>
    </row>
    <row r="1487" spans="2:8">
      <c r="B1487" t="str">
        <f>CONCATENATE(SISTEMAS!A1487,CREDITO!A205)</f>
        <v>CREDITO</v>
      </c>
      <c r="C1487" t="s">
        <v>1517</v>
      </c>
      <c r="D1487" t="s">
        <v>1517</v>
      </c>
      <c r="E1487" t="s">
        <v>1518</v>
      </c>
      <c r="F1487" t="s">
        <v>451</v>
      </c>
      <c r="G1487" t="s">
        <v>1519</v>
      </c>
      <c r="H1487" t="s">
        <v>987</v>
      </c>
    </row>
    <row r="1488" spans="2:8">
      <c r="B1488" t="str">
        <f>CONCATENATE(SISTEMAS!A1488,CONTABILIDAD!A340)</f>
        <v>CONTABILIDAD</v>
      </c>
      <c r="C1488" t="s">
        <v>2672</v>
      </c>
      <c r="D1488" t="s">
        <v>2672</v>
      </c>
      <c r="E1488" t="s">
        <v>2673</v>
      </c>
      <c r="F1488" t="s">
        <v>451</v>
      </c>
      <c r="G1488" t="s">
        <v>2674</v>
      </c>
      <c r="H1488" t="s">
        <v>1969</v>
      </c>
    </row>
    <row r="1489" spans="2:16">
      <c r="B1489" t="str">
        <f>CONCATENATE(SISTEMAS!A1489)</f>
        <v/>
      </c>
      <c r="C1489" t="s">
        <v>5097</v>
      </c>
      <c r="D1489" t="s">
        <v>5097</v>
      </c>
      <c r="E1489" t="s">
        <v>5098</v>
      </c>
      <c r="F1489" t="s">
        <v>451</v>
      </c>
      <c r="G1489" t="s">
        <v>5099</v>
      </c>
      <c r="H1489" t="s">
        <v>2882</v>
      </c>
      <c r="P1489" t="str">
        <f>CONCATENATE("('",B1489,"','",C1489,"','",D1489,"','",E1489,"','",F1489,"','",G1489,"','",H1489,"','",I1489,"','",J1489,"','",K1489,"','",L1489,"','",M1489,"'),")</f>
        <v>('','RM0952BRubroagenteRep','RM0952BRubroagenteRep','Reporte Gastos por Agente','Reportes','RM0952BRubroagentegasFrm.frm','SISTEMAS','','','','',''),</v>
      </c>
    </row>
    <row r="1490" spans="2:16">
      <c r="B1490" t="str">
        <f>CONCATENATE(SISTEMAS!A1490)</f>
        <v/>
      </c>
      <c r="C1490" t="s">
        <v>5100</v>
      </c>
      <c r="D1490" t="s">
        <v>5100</v>
      </c>
      <c r="E1490" t="s">
        <v>5101</v>
      </c>
      <c r="F1490" t="s">
        <v>451</v>
      </c>
      <c r="G1490" t="s">
        <v>5102</v>
      </c>
      <c r="H1490" t="s">
        <v>2882</v>
      </c>
      <c r="P1490" t="str">
        <f>CONCATENATE("('",B1490,"','",C1490,"','",D1490,"','",E1490,"','",F1490,"','",G1490,"','",H1490,"','",I1490,"','",J1490,"','",K1490,"','",L1490,"','",M1490,"'),")</f>
        <v>('','RM0952DsGastoRubroDptoRep','RM0952DsGastoRubroDptoRep','Control de Gasto por Departamento','Reportes','RM0952DGastoRubroDptoFrm.frm','SISTEMAS','','','','',''),</v>
      </c>
    </row>
    <row r="1491" spans="2:8">
      <c r="B1491" t="str">
        <f>CONCATENATE(SISTEMAS!A1491,CONTABILIDAD!A341,AUDITORIA!A148)</f>
        <v>CONTABILIDAD</v>
      </c>
      <c r="C1491" t="s">
        <v>2676</v>
      </c>
      <c r="D1491" t="s">
        <v>2676</v>
      </c>
      <c r="E1491" t="s">
        <v>2677</v>
      </c>
      <c r="F1491" t="s">
        <v>451</v>
      </c>
      <c r="G1491" t="s">
        <v>2678</v>
      </c>
      <c r="H1491" t="s">
        <v>2638</v>
      </c>
    </row>
    <row r="1492" spans="2:16">
      <c r="B1492" t="str">
        <f>CONCATENATE(SISTEMAS!A1492)</f>
        <v/>
      </c>
      <c r="C1492" t="s">
        <v>5103</v>
      </c>
      <c r="D1492" t="s">
        <v>5103</v>
      </c>
      <c r="E1492" t="s">
        <v>5104</v>
      </c>
      <c r="F1492" t="s">
        <v>451</v>
      </c>
      <c r="G1492" t="s">
        <v>5105</v>
      </c>
      <c r="H1492" t="s">
        <v>2882</v>
      </c>
      <c r="P1492" t="str">
        <f>CONCATENATE("('",B1492,"','",C1492,"','",D1492,"','",E1492,"','",F1492,"','",G1492,"','",H1492,"','",I1492,"','",J1492,"','",K1492,"','",L1492,"','",M1492,"'),")</f>
        <v>('','RM1009AdCajUsuRep','RM1009AdCajUsuRep','Usuarios y Cajas en Uso','Reportes','RM1009AdCajUsuFrm.frm','SISTEMAS','','','','',''),</v>
      </c>
    </row>
    <row r="1493" spans="2:8">
      <c r="B1493" t="str">
        <f>CONCATENATE(SISTEMAS!A1493,AUDITORIA!A147)</f>
        <v>AUDITORIA</v>
      </c>
      <c r="C1493" t="s">
        <v>2787</v>
      </c>
      <c r="D1493" t="s">
        <v>2787</v>
      </c>
      <c r="E1493" t="s">
        <v>2788</v>
      </c>
      <c r="F1493" t="s">
        <v>451</v>
      </c>
      <c r="G1493" t="s">
        <v>156</v>
      </c>
      <c r="H1493" t="s">
        <v>2741</v>
      </c>
    </row>
    <row r="1494" spans="2:8">
      <c r="B1494" t="str">
        <f>CONCATENATE(SISTEMAS!A1494,VENTAS!A93,AUDITORIA!A172,RH!A39)</f>
        <v>VENTAS</v>
      </c>
      <c r="C1494" t="s">
        <v>1761</v>
      </c>
      <c r="D1494" t="s">
        <v>1761</v>
      </c>
      <c r="E1494" t="s">
        <v>1762</v>
      </c>
      <c r="F1494" t="s">
        <v>451</v>
      </c>
      <c r="G1494" t="s">
        <v>1763</v>
      </c>
      <c r="H1494" t="s">
        <v>1703</v>
      </c>
    </row>
    <row r="1495" spans="2:16">
      <c r="B1495" t="str">
        <f>CONCATENATE(SISTEMAS!A1495)</f>
        <v/>
      </c>
      <c r="C1495" t="s">
        <v>5106</v>
      </c>
      <c r="D1495" t="s">
        <v>5106</v>
      </c>
      <c r="E1495" t="s">
        <v>5107</v>
      </c>
      <c r="F1495" t="s">
        <v>451</v>
      </c>
      <c r="G1495" t="s">
        <v>156</v>
      </c>
      <c r="H1495" t="s">
        <v>2882</v>
      </c>
      <c r="P1495" t="str">
        <f>CONCATENATE("('",B1495,"','",C1495,"','",D1495,"','",E1495,"','",F1495,"','",G1495,"','",H1495,"','",I1495,"','",J1495,"','",K1495,"','",L1495,"','",M1495,"'),")</f>
        <v>('','DM0209CXCCancelacionPantallaRep','DM0209CXCCancelacionPantallaRep','DM0209 Cancelación de Recibos de Cajas','Reportes','NULL','SISTEMAS','','','','',''),</v>
      </c>
    </row>
    <row r="1496" spans="2:8">
      <c r="B1496" t="str">
        <f>CONCATENATE(SISTEMAS!A1496,CONTABILIDAD!A330)</f>
        <v>CONTABILIDAD</v>
      </c>
      <c r="C1496" t="s">
        <v>2650</v>
      </c>
      <c r="D1496" t="s">
        <v>2650</v>
      </c>
      <c r="E1496" t="s">
        <v>2651</v>
      </c>
      <c r="F1496" t="s">
        <v>451</v>
      </c>
      <c r="G1496" t="s">
        <v>2652</v>
      </c>
      <c r="H1496" t="s">
        <v>1969</v>
      </c>
    </row>
    <row r="1497" spans="2:16">
      <c r="B1497" t="str">
        <f>CONCATENATE(SISTEMAS!A1497)</f>
        <v/>
      </c>
      <c r="C1497" t="s">
        <v>5108</v>
      </c>
      <c r="D1497" t="s">
        <v>5108</v>
      </c>
      <c r="E1497" t="s">
        <v>5109</v>
      </c>
      <c r="F1497" t="s">
        <v>451</v>
      </c>
      <c r="G1497" t="s">
        <v>156</v>
      </c>
      <c r="H1497" t="s">
        <v>2882</v>
      </c>
      <c r="P1497" t="str">
        <f>CONCATENATE("('",B1497,"','",C1497,"','",D1497,"','",E1497,"','",F1497,"','",G1497,"','",H1497,"','",I1497,"','",J1497,"','",K1497,"','",L1497,"','",M1497,"'),")</f>
        <v>('','DM0152EmbHistoFacRep','DM0152EmbHistoFacRep','Historial de Embarques','Reportes','NULL','SISTEMAS','','','','',''),</v>
      </c>
    </row>
    <row r="1498" spans="2:8">
      <c r="B1498" t="str">
        <f>CONCATENATE(SISTEMAS!A1498,COMPRAS!A100)</f>
        <v>COMPRAS</v>
      </c>
      <c r="C1498" t="s">
        <v>929</v>
      </c>
      <c r="D1498" t="s">
        <v>929</v>
      </c>
      <c r="E1498" t="s">
        <v>930</v>
      </c>
      <c r="F1498" t="s">
        <v>451</v>
      </c>
      <c r="G1498" t="s">
        <v>931</v>
      </c>
      <c r="H1498" t="s">
        <v>799</v>
      </c>
    </row>
    <row r="1499" spans="2:8">
      <c r="B1499" t="str">
        <f>CONCATENATE(SISTEMAS!A1499,ALMACEN!A166,VENTAS!A92)</f>
        <v>VENTAS</v>
      </c>
      <c r="C1499" t="s">
        <v>601</v>
      </c>
      <c r="D1499" t="s">
        <v>601</v>
      </c>
      <c r="E1499" t="s">
        <v>602</v>
      </c>
      <c r="F1499" t="s">
        <v>451</v>
      </c>
      <c r="G1499" t="s">
        <v>603</v>
      </c>
      <c r="H1499" t="s">
        <v>604</v>
      </c>
    </row>
    <row r="1500" spans="2:8">
      <c r="B1500" t="str">
        <f>CONCATENATE(SISTEMAS!A1500,CREDITO!A210,VENTAS!A91)</f>
        <v>VENTAS</v>
      </c>
      <c r="C1500" t="s">
        <v>1528</v>
      </c>
      <c r="D1500" t="s">
        <v>1528</v>
      </c>
      <c r="E1500" t="s">
        <v>1529</v>
      </c>
      <c r="F1500" t="s">
        <v>451</v>
      </c>
      <c r="G1500" t="s">
        <v>1530</v>
      </c>
      <c r="H1500" t="s">
        <v>1531</v>
      </c>
    </row>
    <row r="1501" spans="2:9">
      <c r="B1501" t="str">
        <f>CONCATENATE(SISTEMAS!A1501,COMPRAS!A99)</f>
        <v>COMPRAS</v>
      </c>
      <c r="C1501" t="s">
        <v>926</v>
      </c>
      <c r="D1501" t="s">
        <v>926</v>
      </c>
      <c r="E1501" t="s">
        <v>927</v>
      </c>
      <c r="F1501" t="s">
        <v>451</v>
      </c>
      <c r="G1501" t="s">
        <v>928</v>
      </c>
      <c r="H1501" t="s">
        <v>799</v>
      </c>
      <c r="I1501" t="s">
        <v>72</v>
      </c>
    </row>
    <row r="1502" spans="2:9">
      <c r="B1502" t="str">
        <f>CONCATENATE(SISTEMAS!A1502,COMPRAS!A102)</f>
        <v>CONTABILIDAD</v>
      </c>
      <c r="C1502" t="s">
        <v>935</v>
      </c>
      <c r="D1502" t="s">
        <v>935</v>
      </c>
      <c r="E1502" t="s">
        <v>936</v>
      </c>
      <c r="F1502" t="s">
        <v>451</v>
      </c>
      <c r="G1502" t="s">
        <v>156</v>
      </c>
      <c r="H1502" t="s">
        <v>799</v>
      </c>
      <c r="I1502" t="s">
        <v>72</v>
      </c>
    </row>
    <row r="1503" spans="2:8">
      <c r="B1503" t="str">
        <f>CONCATENATE(SISTEMAS!A1503,COMPRAS!A101)</f>
        <v>CONTABILIDAD</v>
      </c>
      <c r="C1503" t="s">
        <v>933</v>
      </c>
      <c r="D1503" t="s">
        <v>933</v>
      </c>
      <c r="E1503" t="s">
        <v>934</v>
      </c>
      <c r="F1503" t="s">
        <v>451</v>
      </c>
      <c r="G1503" t="s">
        <v>156</v>
      </c>
      <c r="H1503" t="s">
        <v>799</v>
      </c>
    </row>
    <row r="1504" spans="2:8">
      <c r="B1504" t="str">
        <f>CONCATENATE(SISTEMAS!A1504,VENTAS!A95,AUDITORIA!A173)</f>
        <v>VENTAS</v>
      </c>
      <c r="C1504" t="s">
        <v>1767</v>
      </c>
      <c r="D1504" t="s">
        <v>1767</v>
      </c>
      <c r="E1504" t="s">
        <v>1768</v>
      </c>
      <c r="F1504" t="s">
        <v>451</v>
      </c>
      <c r="G1504" t="s">
        <v>1769</v>
      </c>
      <c r="H1504" t="s">
        <v>1651</v>
      </c>
    </row>
    <row r="1505" spans="2:8">
      <c r="B1505" t="str">
        <f>CONCATENATE(SISTEMAS!A1505,COBRANZA!A77)</f>
        <v>COBRANZA</v>
      </c>
      <c r="C1505" t="s">
        <v>1919</v>
      </c>
      <c r="D1505" t="s">
        <v>1919</v>
      </c>
      <c r="E1505" t="s">
        <v>1920</v>
      </c>
      <c r="F1505" t="s">
        <v>451</v>
      </c>
      <c r="G1505" t="s">
        <v>1921</v>
      </c>
      <c r="H1505" t="s">
        <v>1851</v>
      </c>
    </row>
    <row r="1506" spans="2:8">
      <c r="B1506" t="str">
        <f>CONCATENATE(SISTEMAS!A1506,CREDITO!A212,VENTAS!A87,AUDITORIA!A170)</f>
        <v>VENTAS</v>
      </c>
      <c r="C1506" t="s">
        <v>1535</v>
      </c>
      <c r="D1506" t="s">
        <v>1535</v>
      </c>
      <c r="E1506" t="s">
        <v>1536</v>
      </c>
      <c r="F1506" t="s">
        <v>451</v>
      </c>
      <c r="G1506" t="s">
        <v>1537</v>
      </c>
      <c r="H1506" t="s">
        <v>1108</v>
      </c>
    </row>
    <row r="1507" spans="2:8">
      <c r="B1507" t="str">
        <f>CONCATENATE(SISTEMAS!A1507,VENTAS!A88,AUDITORIA!A169)</f>
        <v>VENTAS</v>
      </c>
      <c r="C1507" t="s">
        <v>1755</v>
      </c>
      <c r="D1507" t="s">
        <v>1755</v>
      </c>
      <c r="E1507" t="s">
        <v>1756</v>
      </c>
      <c r="F1507" t="s">
        <v>451</v>
      </c>
      <c r="G1507" t="s">
        <v>1757</v>
      </c>
      <c r="H1507" t="s">
        <v>1651</v>
      </c>
    </row>
    <row r="1508" spans="2:8">
      <c r="B1508" t="str">
        <f>CONCATENATE(SISTEMAS!A1508,CREDITO!A211,AUDITORIA!A168)</f>
        <v>CREDITO</v>
      </c>
      <c r="C1508" t="s">
        <v>1532</v>
      </c>
      <c r="D1508" t="s">
        <v>1532</v>
      </c>
      <c r="E1508" t="s">
        <v>1533</v>
      </c>
      <c r="F1508" t="s">
        <v>451</v>
      </c>
      <c r="G1508" t="s">
        <v>1534</v>
      </c>
      <c r="H1508" t="s">
        <v>1082</v>
      </c>
    </row>
    <row r="1509" spans="2:8">
      <c r="B1509" t="str">
        <f>CONCATENATE(SISTEMAS!A1509,VENTAS!A89)</f>
        <v>VENTAS</v>
      </c>
      <c r="C1509" t="s">
        <v>1758</v>
      </c>
      <c r="D1509" t="s">
        <v>1758</v>
      </c>
      <c r="E1509" t="s">
        <v>1759</v>
      </c>
      <c r="F1509" t="s">
        <v>451</v>
      </c>
      <c r="G1509" t="s">
        <v>1760</v>
      </c>
      <c r="H1509" t="s">
        <v>1657</v>
      </c>
    </row>
    <row r="1510" spans="2:8">
      <c r="B1510" t="str">
        <f>CONCATENATE(SISTEMAS!A1510,ALMACEN!A170,VENTAS!A90,AUDITORIA!A167)</f>
        <v>VENTAS</v>
      </c>
      <c r="C1510" t="s">
        <v>614</v>
      </c>
      <c r="D1510" t="s">
        <v>614</v>
      </c>
      <c r="E1510" t="s">
        <v>615</v>
      </c>
      <c r="F1510" t="s">
        <v>451</v>
      </c>
      <c r="G1510" t="s">
        <v>616</v>
      </c>
      <c r="H1510" t="s">
        <v>160</v>
      </c>
    </row>
    <row r="1511" spans="2:16">
      <c r="B1511" t="str">
        <f>CONCATENATE(SISTEMAS!A1511)</f>
        <v/>
      </c>
      <c r="C1511" t="s">
        <v>5110</v>
      </c>
      <c r="D1511" t="s">
        <v>5110</v>
      </c>
      <c r="E1511" t="s">
        <v>5111</v>
      </c>
      <c r="F1511" t="s">
        <v>451</v>
      </c>
      <c r="G1511" t="s">
        <v>5112</v>
      </c>
      <c r="H1511" t="s">
        <v>2882</v>
      </c>
      <c r="P1511" t="str">
        <f>CONCATENATE("('",B1511,"','",C1511,"','",D1511,"','",E1511,"','",F1511,"','",G1511,"','",H1511,"','",I1511,"','",J1511,"','",K1511,"','",L1511,"','",M1511,"'),")</f>
        <v>('','RM0163MaviVentFactAgenXConvRep','RM0163MaviVentFactAgenXConvRep','Ventas Externas Mavi|RM0163 Facturación Agente Por Convenio','Reportes','RM0163MaviVentFactAgenXConvFrm.frm','SISTEMAS','','','','',''),</v>
      </c>
    </row>
    <row r="1512" spans="2:8">
      <c r="B1512" t="str">
        <f>CONCATENATE(SISTEMAS!A1512,AUDITORIA!A166)</f>
        <v>AUDITORIA</v>
      </c>
      <c r="C1512" t="s">
        <v>2804</v>
      </c>
      <c r="D1512" t="s">
        <v>2804</v>
      </c>
      <c r="E1512" t="s">
        <v>2805</v>
      </c>
      <c r="F1512" t="s">
        <v>451</v>
      </c>
      <c r="G1512" t="s">
        <v>2806</v>
      </c>
      <c r="H1512" t="s">
        <v>2741</v>
      </c>
    </row>
    <row r="1513" spans="2:16">
      <c r="B1513" t="str">
        <f>CONCATENATE(SISTEMAS!A1513)</f>
        <v/>
      </c>
      <c r="C1513" t="s">
        <v>5113</v>
      </c>
      <c r="D1513" t="s">
        <v>5113</v>
      </c>
      <c r="E1513" t="s">
        <v>5114</v>
      </c>
      <c r="F1513" t="s">
        <v>451</v>
      </c>
      <c r="G1513" t="s">
        <v>5115</v>
      </c>
      <c r="H1513" t="s">
        <v>2882</v>
      </c>
      <c r="P1513" t="str">
        <f>CONCATENATE("('",B1513,"','",C1513,"','",D1513,"','",E1513,"','",F1513,"','",G1513,"','",H1513,"','",I1513,"','",J1513,"','",K1513,"','",L1513,"','",M1513,"'),")</f>
        <v>('','MaviFinCtlTelFaxRep','MaviFinCtlTelFaxRep','Activos Fijos Mavi|RM288 Control de Aparatos Telefónicos y Faxes','Reportes','MaviFinCtlTelFaxFrm.frm','SISTEMAS','','','','',''),</v>
      </c>
    </row>
    <row r="1514" spans="2:8">
      <c r="B1514" t="str">
        <f>CONCATENATE(SISTEMAS!A1514,ALMACEN!A167)</f>
        <v>ALMACEN</v>
      </c>
      <c r="C1514" t="s">
        <v>605</v>
      </c>
      <c r="D1514" t="s">
        <v>605</v>
      </c>
      <c r="E1514" t="s">
        <v>606</v>
      </c>
      <c r="F1514" t="s">
        <v>451</v>
      </c>
      <c r="G1514" t="s">
        <v>607</v>
      </c>
      <c r="H1514" t="s">
        <v>112</v>
      </c>
    </row>
    <row r="1515" spans="2:8">
      <c r="B1515" t="str">
        <f>CONCATENATE(SISTEMAS!A1515,AUDITORIA!A165)</f>
        <v>AUDITORIA</v>
      </c>
      <c r="C1515" t="s">
        <v>2801</v>
      </c>
      <c r="D1515" t="s">
        <v>2801</v>
      </c>
      <c r="E1515" t="s">
        <v>2802</v>
      </c>
      <c r="F1515" t="s">
        <v>451</v>
      </c>
      <c r="G1515" t="s">
        <v>2803</v>
      </c>
      <c r="H1515" t="s">
        <v>2741</v>
      </c>
    </row>
    <row r="1516" spans="2:16">
      <c r="B1516" t="str">
        <f>CONCATENATE(SISTEMAS!A1516)</f>
        <v/>
      </c>
      <c r="C1516" t="s">
        <v>5116</v>
      </c>
      <c r="D1516" t="s">
        <v>5116</v>
      </c>
      <c r="E1516" t="s">
        <v>5117</v>
      </c>
      <c r="F1516" t="s">
        <v>451</v>
      </c>
      <c r="G1516" t="s">
        <v>5118</v>
      </c>
      <c r="H1516" t="s">
        <v>2882</v>
      </c>
      <c r="P1516" t="str">
        <f>CONCATENATE("('",B1516,"','",C1516,"','",D1516,"','",E1516,"','",F1516,"','",G1516,"','",H1516,"','",I1516,"','",J1516,"','",K1516,"','",L1516,"','",M1516,"'),")</f>
        <v>('','RM0118VenCambaResuBodeRep','RM0118VenCambaResuBodeRep','Ventas Externas Mavi|RM0118 Cambaceo y Reactivación Resumen de Bodegas.','Reportes','RM0118VenCambaResuBodeFrm.frm','SISTEMAS','','','','',''),</v>
      </c>
    </row>
    <row r="1517" spans="2:8">
      <c r="B1517" t="str">
        <f>CONCATENATE(SISTEMAS!A1517,ALMACEN!A168,CONTABILIDAD!A333,AUDITORIA!A164)</f>
        <v>ALMACEN</v>
      </c>
      <c r="C1517" t="s">
        <v>608</v>
      </c>
      <c r="D1517" t="s">
        <v>608</v>
      </c>
      <c r="E1517" t="s">
        <v>609</v>
      </c>
      <c r="F1517" t="s">
        <v>451</v>
      </c>
      <c r="G1517" t="s">
        <v>610</v>
      </c>
      <c r="H1517" t="s">
        <v>145</v>
      </c>
    </row>
    <row r="1518" spans="2:8">
      <c r="B1518" t="str">
        <f>CONCATENATE(SISTEMAS!A1518,ALMACEN!A154,COMPRAS!A108,VENTAS!A104,COBRANZA!A72,AUDITORIA!A146,PUBLICIDAD!A12)</f>
        <v>COMPRAS</v>
      </c>
      <c r="C1518" t="s">
        <v>564</v>
      </c>
      <c r="D1518" t="s">
        <v>564</v>
      </c>
      <c r="E1518" t="s">
        <v>565</v>
      </c>
      <c r="F1518" t="s">
        <v>451</v>
      </c>
      <c r="G1518" t="s">
        <v>566</v>
      </c>
      <c r="H1518" t="s">
        <v>567</v>
      </c>
    </row>
    <row r="1519" spans="2:8">
      <c r="B1519" t="str">
        <f>CONCATENATE(SISTEMAS!A1519,ALMACEN!A153,COMPRAS!A109,VENTAS!A103,CONTABILIDAD!A344,AUDITORIA!A145)</f>
        <v>ALMACEN</v>
      </c>
      <c r="C1519" t="s">
        <v>561</v>
      </c>
      <c r="D1519" t="s">
        <v>561</v>
      </c>
      <c r="E1519" t="s">
        <v>562</v>
      </c>
      <c r="F1519" t="s">
        <v>451</v>
      </c>
      <c r="G1519" t="s">
        <v>563</v>
      </c>
      <c r="H1519" t="s">
        <v>43</v>
      </c>
    </row>
    <row r="1520" spans="2:8">
      <c r="B1520" t="str">
        <f>CONCATENATE(SISTEMAS!A1520,ALMACEN!A155,AUDITORIA!A144)</f>
        <v>ALMACEN</v>
      </c>
      <c r="C1520" t="s">
        <v>568</v>
      </c>
      <c r="D1520" t="s">
        <v>568</v>
      </c>
      <c r="E1520" t="s">
        <v>569</v>
      </c>
      <c r="F1520" t="s">
        <v>451</v>
      </c>
      <c r="G1520" t="s">
        <v>570</v>
      </c>
      <c r="H1520" t="s">
        <v>474</v>
      </c>
    </row>
    <row r="1521" spans="2:8">
      <c r="B1521" t="str">
        <f>CONCATENATE(SISTEMAS!A1521,ALMACEN!A156,AUDITORIA!A143)</f>
        <v>ALMACEN</v>
      </c>
      <c r="C1521" t="s">
        <v>571</v>
      </c>
      <c r="D1521" t="s">
        <v>571</v>
      </c>
      <c r="E1521" t="s">
        <v>572</v>
      </c>
      <c r="F1521" t="s">
        <v>451</v>
      </c>
      <c r="G1521" t="s">
        <v>573</v>
      </c>
      <c r="H1521" t="s">
        <v>474</v>
      </c>
    </row>
    <row r="1522" spans="2:8">
      <c r="B1522" t="str">
        <f>CONCATENATE(SISTEMAS!A1522,ALMACEN!A157)</f>
        <v>ALMACEN</v>
      </c>
      <c r="C1522" t="s">
        <v>574</v>
      </c>
      <c r="D1522" t="s">
        <v>574</v>
      </c>
      <c r="E1522" t="s">
        <v>575</v>
      </c>
      <c r="F1522" t="s">
        <v>451</v>
      </c>
      <c r="G1522" t="s">
        <v>576</v>
      </c>
      <c r="H1522" t="s">
        <v>112</v>
      </c>
    </row>
    <row r="1523" spans="2:16">
      <c r="B1523" t="str">
        <f>CONCATENATE(SISTEMAS!A1523)</f>
        <v/>
      </c>
      <c r="C1523" t="s">
        <v>5119</v>
      </c>
      <c r="D1523" t="s">
        <v>5119</v>
      </c>
      <c r="E1523" t="s">
        <v>5120</v>
      </c>
      <c r="F1523" t="s">
        <v>451</v>
      </c>
      <c r="G1523" t="s">
        <v>5121</v>
      </c>
      <c r="H1523" t="s">
        <v>2882</v>
      </c>
      <c r="P1523" t="str">
        <f>CONCATENATE("('",B1523,"','",C1523,"','",D1523,"','",E1523,"','",F1523,"','",G1523,"','",H1523,"','",I1523,"','",J1523,"','",K1523,"','",L1523,"','",M1523,"'),")</f>
        <v>('','RM0283SubGerAdminCobSegVidaRep','RM0283SubGerAdminCobSegVidaRep','CXC Generales Mavi|RM0283 Cobros de Seguros','Reportes','RM0283SubGerAdminCobSegVidaFrm.frm','SISTEMAS','','','','',''),</v>
      </c>
    </row>
    <row r="1524" spans="2:8">
      <c r="B1524" t="str">
        <f>CONCATENATE(SISTEMAS!A1524,CREDITO!A201,VENTAS!A102,AUDITORIA!A142)</f>
        <v>VENTAS</v>
      </c>
      <c r="C1524" t="s">
        <v>1506</v>
      </c>
      <c r="D1524" t="s">
        <v>1506</v>
      </c>
      <c r="E1524" t="s">
        <v>1507</v>
      </c>
      <c r="F1524" t="s">
        <v>451</v>
      </c>
      <c r="G1524" t="s">
        <v>1508</v>
      </c>
      <c r="H1524" t="s">
        <v>1108</v>
      </c>
    </row>
    <row r="1525" spans="2:8">
      <c r="B1525" t="str">
        <f>CONCATENATE(SISTEMAS!A1525,CREDITO!A203)</f>
        <v>CREDITO</v>
      </c>
      <c r="C1525" t="s">
        <v>1511</v>
      </c>
      <c r="D1525" t="s">
        <v>1511</v>
      </c>
      <c r="E1525" t="s">
        <v>1512</v>
      </c>
      <c r="F1525" t="s">
        <v>451</v>
      </c>
      <c r="G1525" t="s">
        <v>1513</v>
      </c>
      <c r="H1525" t="s">
        <v>987</v>
      </c>
    </row>
    <row r="1526" spans="2:16">
      <c r="B1526" t="str">
        <f>CONCATENATE(SISTEMAS!A1526)</f>
        <v/>
      </c>
      <c r="C1526" t="s">
        <v>5122</v>
      </c>
      <c r="D1526" t="s">
        <v>5122</v>
      </c>
      <c r="E1526" t="s">
        <v>1458</v>
      </c>
      <c r="F1526" t="s">
        <v>451</v>
      </c>
      <c r="G1526" t="s">
        <v>156</v>
      </c>
      <c r="H1526" t="s">
        <v>2882</v>
      </c>
      <c r="P1526" t="str">
        <f>CONCATENATE("('",B1526,"','",C1526,"','",D1526,"','",E1526,"','",F1526,"','",G1526,"','",H1526,"','",I1526,"','",J1526,"','",K1526,"','",L1526,"','",M1526,"'),")</f>
        <v>('','RM0422CCredHojaSuperLaboralRep','RM0422CCredHojaSuperLaboralRep','Supervisiones Mavi|RM0422C Hoja de Supervisión Laboral','Reportes','NULL','SISTEMAS','','','','',''),</v>
      </c>
    </row>
    <row r="1527" spans="2:16">
      <c r="B1527" t="str">
        <f>CONCATENATE(SISTEMAS!A1527)</f>
        <v/>
      </c>
      <c r="C1527" t="s">
        <v>5123</v>
      </c>
      <c r="D1527" t="s">
        <v>5123</v>
      </c>
      <c r="E1527" t="s">
        <v>5124</v>
      </c>
      <c r="F1527" t="s">
        <v>451</v>
      </c>
      <c r="G1527" t="s">
        <v>156</v>
      </c>
      <c r="H1527" t="s">
        <v>2882</v>
      </c>
      <c r="P1527" t="str">
        <f>CONCATENATE("('",B1527,"','",C1527,"','",D1527,"','",E1527,"','",F1527,"','",G1527,"','",H1527,"','",I1527,"','",J1527,"','",K1527,"','",L1527,"','",M1527,"'),")</f>
        <v>('','RM0430BAnalisisCreditoLibAutDRep','RM0430BAnalisisCreditoLibAutDRep','RM0430 - B Analisis de Credito Liberador Automatico','Reportes','NULL','SISTEMAS','','','','',''),</v>
      </c>
    </row>
    <row r="1528" spans="2:8">
      <c r="B1528" t="str">
        <f>CONCATENATE(SISTEMAS!A1528,ALMACEN!A160)</f>
        <v>ALMACEN</v>
      </c>
      <c r="C1528" t="s">
        <v>582</v>
      </c>
      <c r="D1528" t="s">
        <v>582</v>
      </c>
      <c r="E1528" t="s">
        <v>583</v>
      </c>
      <c r="F1528" t="s">
        <v>451</v>
      </c>
      <c r="G1528" t="s">
        <v>584</v>
      </c>
      <c r="H1528" t="s">
        <v>112</v>
      </c>
    </row>
    <row r="1529" spans="2:8">
      <c r="B1529" t="str">
        <f>CONCATENATE(SISTEMAS!A1529,ALMACEN!A161,CONTABILIDAD!A346,AUDITORIA!A140)</f>
        <v>CONTABILIDAD</v>
      </c>
      <c r="C1529" t="s">
        <v>585</v>
      </c>
      <c r="D1529" t="s">
        <v>585</v>
      </c>
      <c r="E1529" t="s">
        <v>586</v>
      </c>
      <c r="F1529" t="s">
        <v>451</v>
      </c>
      <c r="G1529" t="s">
        <v>587</v>
      </c>
      <c r="H1529" t="s">
        <v>145</v>
      </c>
    </row>
    <row r="1530" spans="2:8">
      <c r="B1530" t="str">
        <f>CONCATENATE(SISTEMAS!A1530,AUDITORIA!A139)</f>
        <v>AUDITORIA</v>
      </c>
      <c r="C1530" t="s">
        <v>2784</v>
      </c>
      <c r="D1530" t="s">
        <v>2784</v>
      </c>
      <c r="E1530" t="s">
        <v>2785</v>
      </c>
      <c r="F1530" t="s">
        <v>451</v>
      </c>
      <c r="G1530" t="s">
        <v>2786</v>
      </c>
      <c r="H1530" t="s">
        <v>2741</v>
      </c>
    </row>
    <row r="1531" spans="2:16">
      <c r="B1531" t="str">
        <f>CONCATENATE(SISTEMAS!A1531)</f>
        <v/>
      </c>
      <c r="C1531" t="s">
        <v>5125</v>
      </c>
      <c r="D1531" t="s">
        <v>5125</v>
      </c>
      <c r="E1531" t="s">
        <v>5126</v>
      </c>
      <c r="F1531" t="s">
        <v>451</v>
      </c>
      <c r="G1531" t="s">
        <v>5127</v>
      </c>
      <c r="H1531" t="s">
        <v>2882</v>
      </c>
      <c r="P1531" t="str">
        <f>CONCATENATE("('",B1531,"','",C1531,"','",D1531,"','",E1531,"','",F1531,"','",G1531,"','",H1531,"','",I1531,"','",J1531,"','",K1531,"','",L1531,"','",M1531,"'),")</f>
        <v>('','RM0123MaviVenResuServicredSucRep','RM0123MaviVenResuServicredSucRep','Ventas|RM0123 Resumen de Servicred. Suc. 39 Instit.','Reportes','RM0123MaviVenResuServicredSucFrm.frm','SISTEMAS','','','','',''),</v>
      </c>
    </row>
    <row r="1532" spans="2:8">
      <c r="B1532" t="str">
        <f>CONCATENATE(SISTEMAS!A1532,VENTAS!A107)</f>
        <v>VENTAS</v>
      </c>
      <c r="C1532" t="s">
        <v>1784</v>
      </c>
      <c r="D1532" t="s">
        <v>1784</v>
      </c>
      <c r="E1532" t="s">
        <v>1785</v>
      </c>
      <c r="F1532" t="s">
        <v>451</v>
      </c>
      <c r="G1532" t="s">
        <v>1786</v>
      </c>
      <c r="H1532" t="s">
        <v>1657</v>
      </c>
    </row>
    <row r="1533" spans="2:8">
      <c r="B1533" t="str">
        <f>CONCATENATE(SISTEMAS!A1533,VENTAS!A108)</f>
        <v>VENTAS</v>
      </c>
      <c r="C1533" t="s">
        <v>1787</v>
      </c>
      <c r="D1533" t="s">
        <v>1787</v>
      </c>
      <c r="E1533" t="s">
        <v>1788</v>
      </c>
      <c r="F1533" t="s">
        <v>451</v>
      </c>
      <c r="G1533" t="s">
        <v>1789</v>
      </c>
      <c r="H1533" t="s">
        <v>1657</v>
      </c>
    </row>
    <row r="1534" spans="2:16">
      <c r="B1534" t="str">
        <f>CONCATENATE(SISTEMAS!A1534)</f>
        <v/>
      </c>
      <c r="C1534" t="s">
        <v>5128</v>
      </c>
      <c r="D1534" t="s">
        <v>5128</v>
      </c>
      <c r="E1534" t="s">
        <v>5129</v>
      </c>
      <c r="F1534" t="s">
        <v>451</v>
      </c>
      <c r="G1534" t="s">
        <v>5130</v>
      </c>
      <c r="H1534" t="s">
        <v>2882</v>
      </c>
      <c r="P1534" t="str">
        <f>CONCATENATE("('",B1534,"','",C1534,"','",D1534,"','",E1534,"','",F1534,"','",G1534,"','",H1534,"','",I1534,"','",J1534,"','",K1534,"','",L1534,"','",M1534,"'),")</f>
        <v>('','RM0185MaviVentPorCelulasInstitucionesRep','RM0185MaviVentPorCelulasInstitucionesRep','Ventas Externas Mavi|RM0185 Reporte de Ventas Por Células Instituciones','Reportes','RM0185MaviVentPorCelulasInstitucionesFrm.frm','SISTEMAS','','','','',''),</v>
      </c>
    </row>
    <row r="1535" spans="2:16">
      <c r="B1535" t="str">
        <f>CONCATENATE(SISTEMAS!A1535)</f>
        <v/>
      </c>
      <c r="C1535" t="s">
        <v>5131</v>
      </c>
      <c r="D1535" t="s">
        <v>5131</v>
      </c>
      <c r="E1535" t="s">
        <v>5132</v>
      </c>
      <c r="F1535" t="s">
        <v>451</v>
      </c>
      <c r="G1535" t="s">
        <v>5133</v>
      </c>
      <c r="H1535" t="s">
        <v>2882</v>
      </c>
      <c r="P1535" t="str">
        <f>CONCATENATE("('",B1535,"','",C1535,"','",D1535,"','",E1535,"','",F1535,"','",G1535,"','",H1535,"','",I1535,"','",J1535,"','",K1535,"','",L1535,"','",M1535,"'),")</f>
        <v>('','RM0187MaviRExisVtasNetasREP','RM0187MaviRExisVtasNetasREP','Compras Mavi|RM0187 Relación De Existencias y Ventas Netas','Reportes','RM0187RepExistenciasVtasNetasMAVIFRM.frm','SISTEMAS','','','','',''),</v>
      </c>
    </row>
    <row r="1536" spans="2:16">
      <c r="B1536" t="str">
        <f>CONCATENATE(SISTEMAS!A1536)</f>
        <v/>
      </c>
      <c r="C1536" t="s">
        <v>5134</v>
      </c>
      <c r="D1536" t="s">
        <v>5134</v>
      </c>
      <c r="E1536" t="s">
        <v>5135</v>
      </c>
      <c r="F1536" t="s">
        <v>451</v>
      </c>
      <c r="G1536" t="s">
        <v>5136</v>
      </c>
      <c r="H1536" t="s">
        <v>2882</v>
      </c>
      <c r="P1536" t="str">
        <f>CONCATENATE("('",B1536,"','",C1536,"','",D1536,"','",E1536,"','",F1536,"','",G1536,"','",H1536,"','",I1536,"','",J1536,"','",K1536,"','",L1536,"','",M1536,"'),")</f>
        <v>('','RM0188AComRelVtasApoyoRep','RM0188AComRelVtasApoyoRep','Vtas Generales Mavi|RM0188A Relación de Ventas con apoyo','Reportes','RM0188AComRelVtasApoyoFrm.frm','SISTEMAS','','','','',''),</v>
      </c>
    </row>
    <row r="1537" spans="2:8">
      <c r="B1537" t="str">
        <f>CONCATENATE(SISTEMAS!A1537,ALMACEN!A151,COMPRAS!A110,AUDITORIA!A138)</f>
        <v>COMPRAS</v>
      </c>
      <c r="C1537" t="s">
        <v>554</v>
      </c>
      <c r="D1537" t="s">
        <v>554</v>
      </c>
      <c r="E1537" t="s">
        <v>555</v>
      </c>
      <c r="F1537" t="s">
        <v>451</v>
      </c>
      <c r="G1537" t="s">
        <v>556</v>
      </c>
      <c r="H1537" t="s">
        <v>361</v>
      </c>
    </row>
    <row r="1538" spans="2:16">
      <c r="B1538" t="str">
        <f>CONCATENATE(SISTEMAS!A1538)</f>
        <v/>
      </c>
      <c r="C1538" t="s">
        <v>5137</v>
      </c>
      <c r="D1538" t="s">
        <v>5137</v>
      </c>
      <c r="E1538" t="s">
        <v>5138</v>
      </c>
      <c r="F1538" t="s">
        <v>451</v>
      </c>
      <c r="G1538" t="s">
        <v>5139</v>
      </c>
      <c r="H1538" t="s">
        <v>2882</v>
      </c>
      <c r="P1538" t="str">
        <f>CONCATENATE("('",B1538,"','",C1538,"','",D1538,"','",E1538,"','",F1538,"','",G1538,"','",H1538,"','",I1538,"','",J1538,"','",K1538,"','",L1538,"','",M1538,"'),")</f>
        <v>('','RM0205ComsVentDeMoviRep','RM0205ComsVentDeMoviRep','Vtas Generales Mavi|RM0205 Ventas de Movistar','Reportes','RM0205ComsVentDeMoviFrm.frm','SISTEMAS','','','','',''),</v>
      </c>
    </row>
    <row r="1539" spans="2:8">
      <c r="B1539" t="str">
        <f>CONCATENATE(SISTEMAS!A1539,ALMACEN!A152,VENTAS!A106,COBRANZA!A71,AUDITORIA!A137)</f>
        <v>ALMACEN</v>
      </c>
      <c r="C1539" t="s">
        <v>557</v>
      </c>
      <c r="D1539" t="s">
        <v>557</v>
      </c>
      <c r="E1539" t="s">
        <v>558</v>
      </c>
      <c r="F1539" t="s">
        <v>451</v>
      </c>
      <c r="G1539" t="s">
        <v>559</v>
      </c>
      <c r="H1539" t="s">
        <v>560</v>
      </c>
    </row>
    <row r="1540" spans="2:8">
      <c r="B1540" t="str">
        <f>CONCATENATE(SISTEMAS!A1540,ALMACEN!A150,CREDITO!A199,AUDITORIA!A136)</f>
        <v>ALMACEN</v>
      </c>
      <c r="C1540" t="s">
        <v>550</v>
      </c>
      <c r="D1540" t="s">
        <v>550</v>
      </c>
      <c r="E1540" t="s">
        <v>551</v>
      </c>
      <c r="F1540" t="s">
        <v>451</v>
      </c>
      <c r="G1540" t="s">
        <v>552</v>
      </c>
      <c r="H1540" t="s">
        <v>494</v>
      </c>
    </row>
    <row r="1541" spans="2:8">
      <c r="B1541" t="str">
        <f>CONCATENATE(SISTEMAS!A1541,VENTAS!A105,AUDITORIA!A135)</f>
        <v>VENTAS</v>
      </c>
      <c r="C1541" t="s">
        <v>1781</v>
      </c>
      <c r="D1541" t="s">
        <v>1781</v>
      </c>
      <c r="E1541" t="s">
        <v>1782</v>
      </c>
      <c r="F1541" t="s">
        <v>451</v>
      </c>
      <c r="G1541" t="s">
        <v>1783</v>
      </c>
      <c r="H1541" t="s">
        <v>1651</v>
      </c>
    </row>
    <row r="1542" spans="2:16">
      <c r="B1542" t="str">
        <f>CONCATENATE(SISTEMAS!A1542)</f>
        <v/>
      </c>
      <c r="C1542" t="s">
        <v>5140</v>
      </c>
      <c r="D1542" t="s">
        <v>5140</v>
      </c>
      <c r="E1542" t="s">
        <v>5141</v>
      </c>
      <c r="F1542" t="s">
        <v>451</v>
      </c>
      <c r="G1542" t="s">
        <v>5142</v>
      </c>
      <c r="H1542" t="s">
        <v>2882</v>
      </c>
      <c r="P1542" t="str">
        <f>CONCATENATE("('",B1542,"','",C1542,"','",D1542,"','",E1542,"','",F1542,"','",G1542,"','",H1542,"','",I1542,"','",J1542,"','",K1542,"','",L1542,"','",M1542,"'),")</f>
        <v>('','RM0180MaviVenHisCarRespREP','RM0180MaviVenHisCarRespREP','Gastos Mavi|RM0180 Historial de Cartas Responsiva','Reportes','RM0180MaviVenHisCarRespFrm.frm','SISTEMAS','','','','',''),</v>
      </c>
    </row>
    <row r="1543" spans="2:8">
      <c r="B1543" t="str">
        <f>CONCATENATE(SISTEMAS!A1543,AUDITORIA!A134)</f>
        <v>AUDITORIA</v>
      </c>
      <c r="C1543" t="s">
        <v>2781</v>
      </c>
      <c r="D1543" t="s">
        <v>2781</v>
      </c>
      <c r="E1543" t="s">
        <v>2782</v>
      </c>
      <c r="F1543" t="s">
        <v>451</v>
      </c>
      <c r="G1543" t="s">
        <v>2783</v>
      </c>
      <c r="H1543" t="s">
        <v>2741</v>
      </c>
    </row>
    <row r="1544" spans="2:8">
      <c r="B1544" t="str">
        <f>CONCATENATE(SISTEMAS!A1544,AUDITORIA!A133)</f>
        <v>AUDITORIA</v>
      </c>
      <c r="C1544" t="s">
        <v>2778</v>
      </c>
      <c r="D1544" t="s">
        <v>2778</v>
      </c>
      <c r="E1544" t="s">
        <v>2779</v>
      </c>
      <c r="F1544" t="s">
        <v>451</v>
      </c>
      <c r="G1544" t="s">
        <v>2780</v>
      </c>
      <c r="H1544" t="s">
        <v>2741</v>
      </c>
    </row>
    <row r="1545" spans="2:16">
      <c r="B1545" t="str">
        <f>CONCATENATE(SISTEMAS!A1545)</f>
        <v/>
      </c>
      <c r="C1545" t="s">
        <v>5143</v>
      </c>
      <c r="D1545" t="s">
        <v>5143</v>
      </c>
      <c r="E1545" t="s">
        <v>5144</v>
      </c>
      <c r="F1545" t="s">
        <v>451</v>
      </c>
      <c r="G1545" t="s">
        <v>156</v>
      </c>
      <c r="H1545" t="s">
        <v>2882</v>
      </c>
      <c r="P1545" t="str">
        <f>CONCATENATE("('",B1545,"','",C1545,"','",D1545,"','",E1545,"','",F1545,"','",G1545,"','",H1545,"','",I1545,"','",J1545,"','",K1545,"','",L1545,"','",M1545,"'),")</f>
        <v>('','RM0010AudCredCobSolCredTramAnaRep','RM0010AudCredCobSolCredTramAnaRep','RM010-B Solicitud de Crédito en Trámite - Analítico','Reportes','NULL','SISTEMAS','','','','',''),</v>
      </c>
    </row>
    <row r="1546" spans="2:8">
      <c r="B1546" t="str">
        <f>CONCATENATE(SISTEMAS!A1546,AUDITORIA!A132)</f>
        <v>AUDITORIA</v>
      </c>
      <c r="C1546" t="s">
        <v>2775</v>
      </c>
      <c r="D1546" t="s">
        <v>2775</v>
      </c>
      <c r="E1546" t="s">
        <v>2776</v>
      </c>
      <c r="F1546" t="s">
        <v>451</v>
      </c>
      <c r="G1546" t="s">
        <v>2777</v>
      </c>
      <c r="H1546" t="s">
        <v>2741</v>
      </c>
    </row>
    <row r="1547" spans="2:8">
      <c r="B1547" t="str">
        <f>CONCATENATE(SISTEMAS!A1547,CONTABILIDAD!A347)</f>
        <v>CONTABILIDAD</v>
      </c>
      <c r="C1547" t="s">
        <v>2685</v>
      </c>
      <c r="D1547" t="s">
        <v>2685</v>
      </c>
      <c r="E1547" t="s">
        <v>2686</v>
      </c>
      <c r="F1547" t="s">
        <v>451</v>
      </c>
      <c r="G1547" t="s">
        <v>2613</v>
      </c>
      <c r="H1547" t="s">
        <v>1969</v>
      </c>
    </row>
    <row r="1548" spans="2:8">
      <c r="B1548" t="str">
        <f>CONCATENATE(SISTEMAS!A1548,COMPRAS!A114)</f>
        <v>COMPRAS</v>
      </c>
      <c r="C1548" t="s">
        <v>963</v>
      </c>
      <c r="D1548" t="s">
        <v>963</v>
      </c>
      <c r="E1548" t="s">
        <v>964</v>
      </c>
      <c r="F1548" t="s">
        <v>451</v>
      </c>
      <c r="G1548" t="s">
        <v>965</v>
      </c>
      <c r="H1548" t="s">
        <v>799</v>
      </c>
    </row>
    <row r="1549" spans="2:8">
      <c r="B1549" t="str">
        <f>CONCATENATE(SISTEMAS!A1549,ALMACEN!A143)</f>
        <v>ALMACEN</v>
      </c>
      <c r="C1549" t="s">
        <v>528</v>
      </c>
      <c r="D1549" t="s">
        <v>528</v>
      </c>
      <c r="E1549" t="s">
        <v>529</v>
      </c>
      <c r="F1549" t="s">
        <v>451</v>
      </c>
      <c r="G1549" t="s">
        <v>530</v>
      </c>
      <c r="H1549" t="s">
        <v>112</v>
      </c>
    </row>
    <row r="1550" spans="2:8">
      <c r="B1550" t="str">
        <f>CONCATENATE(SISTEMAS!A1550,CREDITO!A193,RH!A41)</f>
        <v>CREDITO</v>
      </c>
      <c r="C1550" t="s">
        <v>1490</v>
      </c>
      <c r="D1550" t="s">
        <v>1490</v>
      </c>
      <c r="E1550" t="s">
        <v>1491</v>
      </c>
      <c r="F1550" t="s">
        <v>451</v>
      </c>
      <c r="G1550" t="s">
        <v>1492</v>
      </c>
      <c r="H1550" t="s">
        <v>1493</v>
      </c>
    </row>
    <row r="1551" spans="2:8">
      <c r="B1551" t="str">
        <f>CONCATENATE(SISTEMAS!A1551,AUDITORIA!A129)</f>
        <v>AUDITORIA</v>
      </c>
      <c r="C1551" t="s">
        <v>2772</v>
      </c>
      <c r="D1551" t="s">
        <v>2772</v>
      </c>
      <c r="E1551" t="s">
        <v>2773</v>
      </c>
      <c r="F1551" t="s">
        <v>451</v>
      </c>
      <c r="G1551" t="s">
        <v>2774</v>
      </c>
      <c r="H1551" t="s">
        <v>2741</v>
      </c>
    </row>
    <row r="1552" spans="2:8">
      <c r="B1552" t="str">
        <f>CONCATENATE(SISTEMAS!A1552,CREDITO!A191,VENTAS!A110,AUDITORIA!A127)</f>
        <v>VENTAS</v>
      </c>
      <c r="C1552" t="s">
        <v>1484</v>
      </c>
      <c r="D1552" t="s">
        <v>1484</v>
      </c>
      <c r="E1552" t="s">
        <v>1485</v>
      </c>
      <c r="F1552" t="s">
        <v>451</v>
      </c>
      <c r="G1552" t="s">
        <v>1486</v>
      </c>
      <c r="H1552" t="s">
        <v>1108</v>
      </c>
    </row>
    <row r="1553" spans="2:8">
      <c r="B1553" t="str">
        <f>CONCATENATE(SISTEMAS!A1553,CONTABILIDAD!A349)</f>
        <v>CONTABILIDAD</v>
      </c>
      <c r="C1553" t="s">
        <v>2690</v>
      </c>
      <c r="D1553" t="s">
        <v>2690</v>
      </c>
      <c r="E1553" t="s">
        <v>2691</v>
      </c>
      <c r="F1553" t="s">
        <v>451</v>
      </c>
      <c r="G1553" t="s">
        <v>2692</v>
      </c>
      <c r="H1553" t="s">
        <v>1969</v>
      </c>
    </row>
    <row r="1554" spans="2:8">
      <c r="B1554" t="str">
        <f>CONCATENATE(SISTEMAS!A1554,CONTABILIDAD!A348)</f>
        <v>CONTABILIDAD</v>
      </c>
      <c r="C1554" t="s">
        <v>2687</v>
      </c>
      <c r="D1554" t="s">
        <v>2687</v>
      </c>
      <c r="E1554" t="s">
        <v>2688</v>
      </c>
      <c r="F1554" t="s">
        <v>451</v>
      </c>
      <c r="G1554" t="s">
        <v>2689</v>
      </c>
      <c r="H1554" t="s">
        <v>1969</v>
      </c>
    </row>
    <row r="1555" spans="2:8">
      <c r="B1555" t="str">
        <f>CONCATENATE(SISTEMAS!A1555,VENTAS!A109,RH!A42)</f>
        <v>VENTAS</v>
      </c>
      <c r="C1555" t="s">
        <v>1790</v>
      </c>
      <c r="D1555" t="s">
        <v>1790</v>
      </c>
      <c r="E1555" t="s">
        <v>1791</v>
      </c>
      <c r="F1555" t="s">
        <v>451</v>
      </c>
      <c r="G1555" t="s">
        <v>1792</v>
      </c>
      <c r="H1555" t="s">
        <v>1793</v>
      </c>
    </row>
    <row r="1556" spans="2:16">
      <c r="B1556" t="str">
        <f>CONCATENATE(SISTEMAS!A1556)</f>
        <v/>
      </c>
      <c r="C1556" t="s">
        <v>5145</v>
      </c>
      <c r="D1556" t="s">
        <v>5145</v>
      </c>
      <c r="E1556" t="s">
        <v>5146</v>
      </c>
      <c r="F1556" t="s">
        <v>451</v>
      </c>
      <c r="G1556" t="s">
        <v>5147</v>
      </c>
      <c r="H1556" t="s">
        <v>2882</v>
      </c>
      <c r="P1556" t="str">
        <f>CONCATENATE("('",B1556,"','",C1556,"','",D1556,"','",E1556,"','",F1556,"','",G1556,"','",H1556,"','",I1556,"','",J1556,"','",K1556,"','",L1556,"','",M1556,"'),")</f>
        <v>('','MaviAbaCompraNetaRep','MaviAbaCompraNetaRep','Compras Mavi|RM054 Compras Netas','Reportes','MaviAbaCompraNetaFrm.frm','SISTEMAS','','','','',''),</v>
      </c>
    </row>
    <row r="1557" spans="2:16">
      <c r="B1557" t="str">
        <f>CONCATENATE(SISTEMAS!A1557)</f>
        <v/>
      </c>
      <c r="C1557" t="s">
        <v>5148</v>
      </c>
      <c r="D1557" t="s">
        <v>5148</v>
      </c>
      <c r="E1557" t="s">
        <v>973</v>
      </c>
      <c r="F1557" t="s">
        <v>451</v>
      </c>
      <c r="G1557" t="s">
        <v>5149</v>
      </c>
      <c r="H1557" t="s">
        <v>2882</v>
      </c>
      <c r="P1557" t="str">
        <f>CONCATENATE("('",B1557,"','",C1557,"','",D1557,"','",E1557,"','",F1557,"','",G1557,"','",H1557,"','",I1557,"','",J1557,"','",K1557,"','",L1557,"','",M1557,"'),")</f>
        <v>('','MaviAbaRecMercRep','MaviAbaRecMercRep','Compras Mavi|RM771 Formato Recepción de Mercancia','Reportes','MaviAbaRecMercFrm.frm','SISTEMAS','','','','',''),</v>
      </c>
    </row>
    <row r="1558" spans="2:8">
      <c r="B1558" t="str">
        <f>CONCATENATE(SISTEMAS!A1558,CONTABILIDAD!A353)</f>
        <v>CONTABILIDAD</v>
      </c>
      <c r="C1558" t="s">
        <v>2701</v>
      </c>
      <c r="D1558" t="s">
        <v>2701</v>
      </c>
      <c r="E1558" t="s">
        <v>2702</v>
      </c>
      <c r="F1558" t="s">
        <v>451</v>
      </c>
      <c r="G1558" t="s">
        <v>2703</v>
      </c>
      <c r="H1558" t="s">
        <v>1969</v>
      </c>
    </row>
    <row r="1559" spans="2:16">
      <c r="B1559" t="str">
        <f>CONCATENATE(SISTEMAS!A1559)</f>
        <v/>
      </c>
      <c r="C1559" t="s">
        <v>5150</v>
      </c>
      <c r="D1559" t="s">
        <v>5150</v>
      </c>
      <c r="E1559" t="s">
        <v>5067</v>
      </c>
      <c r="F1559" t="s">
        <v>451</v>
      </c>
      <c r="G1559" t="s">
        <v>156</v>
      </c>
      <c r="H1559" t="s">
        <v>2882</v>
      </c>
      <c r="P1559" t="str">
        <f>CONCATENATE("('",B1559,"','",C1559,"','",D1559,"','",E1559,"','",F1559,"','",G1559,"','",H1559,"','",I1559,"','",J1559,"','",K1559,"','",L1559,"','",M1559,"'),")</f>
        <v>('','DM0158EMBFormatoCosteoMayRep','DM0158EMBFormatoCosteoMayRep','Formato Costeo','Reportes','NULL','SISTEMAS','','','','',''),</v>
      </c>
    </row>
    <row r="1560" spans="2:8">
      <c r="B1560" t="str">
        <f>CONCATENATE(SISTEMAS!A1560,CONTABILIDAD!A352)</f>
        <v>CONTABILIDAD</v>
      </c>
      <c r="C1560" t="s">
        <v>2698</v>
      </c>
      <c r="D1560" t="s">
        <v>2698</v>
      </c>
      <c r="E1560" t="s">
        <v>2699</v>
      </c>
      <c r="F1560" t="s">
        <v>451</v>
      </c>
      <c r="G1560" t="s">
        <v>2700</v>
      </c>
      <c r="H1560" t="s">
        <v>1969</v>
      </c>
    </row>
    <row r="1561" spans="2:8">
      <c r="B1561" t="str">
        <f>CONCATENATE(SISTEMAS!A1561,CONTABILIDAD!A351)</f>
        <v>CONTABILIDAD</v>
      </c>
      <c r="C1561" t="s">
        <v>2696</v>
      </c>
      <c r="D1561" t="s">
        <v>2696</v>
      </c>
      <c r="E1561" t="s">
        <v>2697</v>
      </c>
      <c r="F1561" t="s">
        <v>451</v>
      </c>
      <c r="G1561" t="s">
        <v>2613</v>
      </c>
      <c r="H1561" t="s">
        <v>1969</v>
      </c>
    </row>
    <row r="1562" spans="2:8">
      <c r="B1562" t="str">
        <f>CONCATENATE(SISTEMAS!A1562,ALMACEN!A148,CREDITO!A195,CONTABILIDAD!A354,AUDITORIA!A125)</f>
        <v>ALMACEN</v>
      </c>
      <c r="C1562" t="s">
        <v>544</v>
      </c>
      <c r="D1562" t="s">
        <v>544</v>
      </c>
      <c r="E1562" t="s">
        <v>545</v>
      </c>
      <c r="F1562" t="s">
        <v>451</v>
      </c>
      <c r="G1562" t="s">
        <v>546</v>
      </c>
      <c r="H1562" t="s">
        <v>53</v>
      </c>
    </row>
    <row r="1563" spans="2:16">
      <c r="B1563" t="str">
        <f>CONCATENATE(SISTEMAS!A1563)</f>
        <v/>
      </c>
      <c r="C1563" t="s">
        <v>5151</v>
      </c>
      <c r="D1563" t="s">
        <v>5151</v>
      </c>
      <c r="E1563" t="s">
        <v>5152</v>
      </c>
      <c r="F1563" t="s">
        <v>451</v>
      </c>
      <c r="G1563" t="s">
        <v>5153</v>
      </c>
      <c r="H1563" t="s">
        <v>2882</v>
      </c>
      <c r="P1563" t="str">
        <f>CONCATENATE("('",B1563,"','",C1563,"','",D1563,"','",E1563,"','",F1563,"','",G1563,"','",H1563,"','",I1563,"','",J1563,"','",K1563,"','",L1563,"','",M1563,"'),")</f>
        <v>('','MaviAneRecMercRep','MaviAneRecMercRep','Compras Mavi|RM211 Anexo Recepción de Mercancía','Reportes','MaviAneRecMercFrm.frm','SISTEMAS','','','','',''),</v>
      </c>
    </row>
    <row r="1564" spans="2:16">
      <c r="B1564" t="str">
        <f>CONCATENATE(SISTEMAS!A1564)</f>
        <v/>
      </c>
      <c r="C1564" t="s">
        <v>5154</v>
      </c>
      <c r="D1564" t="s">
        <v>5154</v>
      </c>
      <c r="E1564" t="s">
        <v>5155</v>
      </c>
      <c r="F1564" t="s">
        <v>451</v>
      </c>
      <c r="G1564" t="s">
        <v>5156</v>
      </c>
      <c r="H1564" t="s">
        <v>2882</v>
      </c>
      <c r="P1564" t="str">
        <f>CONCATENATE("('",B1564,"','",C1564,"','",D1564,"','",E1564,"','",F1564,"','",G1564,"','",H1564,"','",I1564,"','",J1564,"','",K1564,"','",L1564,"','",M1564,"'),")</f>
        <v>('','MaviCalPrimaSegVtaTranspRep','MaviCalPrimaSegVtaTranspRep','Vtas Generales Mavi|RM267 Cálculo de Prima de Seguro de Venta Transportado','Reportes','MaviCalPrimaSegVtaTranspFrm.frm','SISTEMAS','','','','',''),</v>
      </c>
    </row>
    <row r="1565" spans="2:16">
      <c r="B1565" t="str">
        <f>CONCATENATE(SISTEMAS!A1565)</f>
        <v/>
      </c>
      <c r="C1565" t="s">
        <v>5157</v>
      </c>
      <c r="D1565" t="s">
        <v>5157</v>
      </c>
      <c r="E1565" t="s">
        <v>5158</v>
      </c>
      <c r="F1565" t="s">
        <v>451</v>
      </c>
      <c r="G1565" t="s">
        <v>5159</v>
      </c>
      <c r="H1565" t="s">
        <v>2882</v>
      </c>
      <c r="P1565" t="str">
        <f>CONCATENATE("('",B1565,"','",C1565,"','",D1565,"','",E1565,"','",F1565,"','",G1565,"','",H1565,"','",I1565,"','",J1565,"','",K1565,"','",L1565,"','",M1565,"'),")</f>
        <v>('','MaviComSolCredNuevasREP','MaviComSolCredNuevasREP','Vtas Generales Mavi|RM158 Operaciones de Crédito por Autorizar','Reportes','MaviComSolCredNuevasFRM.frm','SISTEMAS','','','','',''),</v>
      </c>
    </row>
    <row r="1566" spans="2:8">
      <c r="B1566" t="str">
        <f>CONCATENATE(SISTEMAS!A1566,CONTABILIDAD!A356)</f>
        <v>CONTABILIDAD</v>
      </c>
      <c r="C1566" t="s">
        <v>2708</v>
      </c>
      <c r="D1566" t="s">
        <v>2708</v>
      </c>
      <c r="E1566" t="s">
        <v>2709</v>
      </c>
      <c r="F1566" t="s">
        <v>451</v>
      </c>
      <c r="G1566" t="s">
        <v>2710</v>
      </c>
      <c r="H1566" t="s">
        <v>1969</v>
      </c>
    </row>
    <row r="1567" spans="2:8">
      <c r="B1567" t="str">
        <f>CONCATENATE(SISTEMAS!A1567,CONTABILIDAD!A355)</f>
        <v>CONTABILIDAD</v>
      </c>
      <c r="C1567" t="s">
        <v>2704</v>
      </c>
      <c r="D1567" t="s">
        <v>2704</v>
      </c>
      <c r="E1567" t="s">
        <v>2705</v>
      </c>
      <c r="F1567" t="s">
        <v>451</v>
      </c>
      <c r="G1567" t="s">
        <v>2706</v>
      </c>
      <c r="H1567" t="s">
        <v>1969</v>
      </c>
    </row>
    <row r="1568" spans="2:8">
      <c r="B1568" t="str">
        <f>CONCATENATE(SISTEMAS!A1568,ALMACEN!A149)</f>
        <v>ALMACEN</v>
      </c>
      <c r="C1568" t="s">
        <v>547</v>
      </c>
      <c r="D1568" t="s">
        <v>547</v>
      </c>
      <c r="E1568" t="s">
        <v>548</v>
      </c>
      <c r="F1568" t="s">
        <v>451</v>
      </c>
      <c r="G1568" t="s">
        <v>549</v>
      </c>
      <c r="H1568" t="s">
        <v>112</v>
      </c>
    </row>
    <row r="1569" spans="2:16">
      <c r="B1569" t="str">
        <f>CONCATENATE(SISTEMAS!A1569)</f>
        <v/>
      </c>
      <c r="C1569" t="s">
        <v>5160</v>
      </c>
      <c r="D1569" t="s">
        <v>5160</v>
      </c>
      <c r="E1569" t="s">
        <v>5161</v>
      </c>
      <c r="F1569" t="s">
        <v>451</v>
      </c>
      <c r="G1569" t="s">
        <v>5162</v>
      </c>
      <c r="H1569" t="s">
        <v>2882</v>
      </c>
      <c r="P1569" t="str">
        <f>CONCATENATE("('",B1569,"','",C1569,"','",D1569,"','",E1569,"','",F1569,"','",G1569,"','",H1569,"','",I1569,"','",J1569,"','",K1569,"','",L1569,"','",M1569,"'),")</f>
        <v>('','MaviPedidosExt','MaviPedidosExt','Inventarios Mavi|PEDIDOS EXTEMPORANEOS','Reportes','MaviPedidosExt.frm','SISTEMAS','','','','',''),</v>
      </c>
    </row>
    <row r="1570" spans="2:16">
      <c r="B1570" t="str">
        <f>CONCATENATE(SISTEMAS!A1570)</f>
        <v/>
      </c>
      <c r="C1570" t="s">
        <v>5163</v>
      </c>
      <c r="D1570" t="s">
        <v>5163</v>
      </c>
      <c r="E1570" t="s">
        <v>5164</v>
      </c>
      <c r="F1570" t="s">
        <v>451</v>
      </c>
      <c r="G1570" t="s">
        <v>5165</v>
      </c>
      <c r="H1570" t="s">
        <v>2882</v>
      </c>
      <c r="P1570" t="str">
        <f>CONCATENATE("('",B1570,"','",C1570,"','",D1570,"','",E1570,"','",F1570,"','",G1570,"','",H1570,"','",I1570,"','",J1570,"','",K1570,"','",L1570,"','",M1570,"'),")</f>
        <v>('','MaviSubGerAdminCobSegVidaREP','MaviSubGerAdminCobSegVidaREP','CXC Generales Mavi|RM283 Cobros de Seguros de Vida','Reportes','MaviSubGerAdminCobSegVidaFrm.frm','SISTEMAS','','','','',''),</v>
      </c>
    </row>
    <row r="1571" spans="2:16">
      <c r="B1571" t="str">
        <f>CONCATENATE(SISTEMAS!A1571)</f>
        <v/>
      </c>
      <c r="C1571" t="s">
        <v>5166</v>
      </c>
      <c r="D1571" t="s">
        <v>5166</v>
      </c>
      <c r="E1571" t="s">
        <v>5167</v>
      </c>
      <c r="F1571" t="s">
        <v>451</v>
      </c>
      <c r="G1571" t="s">
        <v>5168</v>
      </c>
      <c r="H1571" t="s">
        <v>2882</v>
      </c>
      <c r="P1571" t="str">
        <f>CONCATENATE("('",B1571,"','",C1571,"','",D1571,"','",E1571,"','",F1571,"','",G1571,"','",H1571,"','",I1571,"','",J1571,"','",K1571,"','",L1571,"','",M1571,"'),")</f>
        <v>('','MaviUtilMenMayXMarRep','MaviUtilMenMayXMarRep','Vtas Generales Mavi|RM197A Reporte de Utilidad Mensual Mayoreo','Reportes','MaviUtilMenMayXMarFrm.frm','SISTEMAS','','','','',''),</v>
      </c>
    </row>
    <row r="1572" spans="2:16">
      <c r="B1572" t="str">
        <f>CONCATENATE(SISTEMAS!A1572)</f>
        <v/>
      </c>
      <c r="C1572" t="s">
        <v>5169</v>
      </c>
      <c r="D1572" t="s">
        <v>5169</v>
      </c>
      <c r="E1572" t="s">
        <v>5170</v>
      </c>
      <c r="F1572" t="s">
        <v>451</v>
      </c>
      <c r="G1572" t="s">
        <v>5171</v>
      </c>
      <c r="H1572" t="s">
        <v>2882</v>
      </c>
      <c r="P1572" t="str">
        <f>CONCATENATE("('",B1572,"','",C1572,"','",D1572,"','",E1572,"','",F1572,"','",G1572,"','",H1572,"','",I1572,"','",J1572,"','",K1572,"','",L1572,"','",M1572,"'),")</f>
        <v>('','MaviVenSegVidaRep','MaviVenSegVidaRep','Vtas Generales Mavi|RM282 Colocación de Seguros de Vida','Reportes','MaviVenSegVidaFrm.frm','SISTEMAS','','','','',''),</v>
      </c>
    </row>
    <row r="1573" spans="2:8">
      <c r="B1573" t="str">
        <f>CONCATENATE(SISTEMAS!A1573,PUBLICIDAD!A10)</f>
        <v>PUBLICIDAD</v>
      </c>
      <c r="C1573" t="s">
        <v>2876</v>
      </c>
      <c r="D1573" t="s">
        <v>2876</v>
      </c>
      <c r="E1573" t="s">
        <v>2877</v>
      </c>
      <c r="F1573" t="s">
        <v>451</v>
      </c>
      <c r="G1573" t="s">
        <v>2878</v>
      </c>
      <c r="H1573" t="s">
        <v>2879</v>
      </c>
    </row>
    <row r="1574" spans="2:8">
      <c r="B1574" t="str">
        <f>CONCATENATE(SISTEMAS!A1574,COMPRAS!A120,CONTABILIDAD!A373)</f>
        <v>COMPRAS</v>
      </c>
      <c r="C1574" t="s">
        <v>979</v>
      </c>
      <c r="D1574" t="s">
        <v>979</v>
      </c>
      <c r="E1574" t="s">
        <v>980</v>
      </c>
      <c r="F1574" t="s">
        <v>451</v>
      </c>
      <c r="G1574" t="s">
        <v>981</v>
      </c>
      <c r="H1574" t="s">
        <v>869</v>
      </c>
    </row>
    <row r="1575" spans="2:8">
      <c r="B1575" t="str">
        <f>CONCATENATE(SISTEMAS!A1575,ALMACEN!A122)</f>
        <v>ALMACEN</v>
      </c>
      <c r="C1575" t="s">
        <v>449</v>
      </c>
      <c r="D1575" t="s">
        <v>449</v>
      </c>
      <c r="E1575" t="s">
        <v>450</v>
      </c>
      <c r="F1575" t="s">
        <v>451</v>
      </c>
      <c r="G1575" t="s">
        <v>452</v>
      </c>
      <c r="H1575" t="s">
        <v>112</v>
      </c>
    </row>
    <row r="1576" spans="2:16">
      <c r="B1576" t="str">
        <f>CONCATENATE(SISTEMAS!A1576)</f>
        <v/>
      </c>
      <c r="C1576" t="s">
        <v>5172</v>
      </c>
      <c r="D1576" t="s">
        <v>5172</v>
      </c>
      <c r="E1576" t="s">
        <v>5173</v>
      </c>
      <c r="F1576" t="s">
        <v>451</v>
      </c>
      <c r="G1576" t="s">
        <v>5174</v>
      </c>
      <c r="H1576" t="s">
        <v>2882</v>
      </c>
      <c r="P1576" t="str">
        <f>CONCATENATE("('",B1576,"','",C1576,"','",D1576,"','",E1576,"','",F1576,"','",G1576,"','",H1576,"','",I1576,"','",J1576,"','",K1576,"','",L1576,"','",M1576,"'),")</f>
        <v>('','MaviAcumMenUtilMayXMarRep','MaviAcumMenUtilMayXMarRep','Vtas Generales Mavi|RM197 Acumulado Mensual Utilidad Mayoreo','Reportes','MaviAcumMenUtilMayFrm.frm','SISTEMAS','','','','',''),</v>
      </c>
    </row>
    <row r="1577" spans="2:8">
      <c r="B1577" t="str">
        <f>CONCATENATE(SISTEMAS!A1577,VENTAS!A117,COBRANZA!A60,AUDITORIA!A109)</f>
        <v>VENTAS</v>
      </c>
      <c r="C1577" t="s">
        <v>1805</v>
      </c>
      <c r="D1577" t="s">
        <v>1805</v>
      </c>
      <c r="E1577" t="s">
        <v>1806</v>
      </c>
      <c r="F1577" t="s">
        <v>451</v>
      </c>
      <c r="G1577" t="s">
        <v>1807</v>
      </c>
      <c r="H1577" t="s">
        <v>1780</v>
      </c>
    </row>
    <row r="1578" spans="2:16">
      <c r="B1578" t="str">
        <f>CONCATENATE(SISTEMAS!A1578)</f>
        <v/>
      </c>
      <c r="C1578" t="s">
        <v>5175</v>
      </c>
      <c r="D1578" t="s">
        <v>5175</v>
      </c>
      <c r="E1578" t="s">
        <v>5067</v>
      </c>
      <c r="F1578" t="s">
        <v>451</v>
      </c>
      <c r="G1578" t="s">
        <v>156</v>
      </c>
      <c r="H1578" t="s">
        <v>2882</v>
      </c>
      <c r="P1578" t="str">
        <f>CONCATENATE("('",B1578,"','",C1578,"','",D1578,"','",E1578,"','",F1578,"','",G1578,"','",H1578,"','",I1578,"','",J1578,"','",K1578,"','",L1578,"','",M1578,"'),")</f>
        <v>('','DM0158EMBFormatoCosteoEmbRep','DM0158EMBFormatoCosteoEmbRep','Formato Costeo','Reportes','NULL','SISTEMAS','','','','',''),</v>
      </c>
    </row>
    <row r="1579" spans="2:8">
      <c r="B1579" t="str">
        <f>CONCATENATE(SISTEMAS!A1579,CONTABILIDAD!A374)</f>
        <v>CONTABILIDAD</v>
      </c>
      <c r="C1579" t="s">
        <v>2733</v>
      </c>
      <c r="D1579" t="s">
        <v>2733</v>
      </c>
      <c r="E1579" t="s">
        <v>2734</v>
      </c>
      <c r="F1579" t="s">
        <v>451</v>
      </c>
      <c r="G1579" t="s">
        <v>156</v>
      </c>
      <c r="H1579" t="s">
        <v>1969</v>
      </c>
    </row>
    <row r="1580" spans="2:16">
      <c r="B1580" t="str">
        <f>CONCATENATE(SISTEMAS!A1580)</f>
        <v/>
      </c>
      <c r="C1580" t="s">
        <v>5176</v>
      </c>
      <c r="D1580" t="s">
        <v>5176</v>
      </c>
      <c r="E1580" t="s">
        <v>1762</v>
      </c>
      <c r="F1580" t="s">
        <v>451</v>
      </c>
      <c r="G1580" t="s">
        <v>156</v>
      </c>
      <c r="H1580" t="s">
        <v>2882</v>
      </c>
      <c r="P1580" t="str">
        <f>CONCATENATE("('",B1580,"','",C1580,"','",D1580,"','",E1580,"','",F1580,"','",G1580,"','",H1580,"','",I1580,"','",J1580,"','",K1580,"','",L1580,"','",M1580,"'),")</f>
        <v>('','DM0175AventasP42RepXls','DM0175AventasP42RepXls','Vtas Generales Mavi|DM0175 Venderores Especializados','Reportes','NULL','SISTEMAS','','','','',''),</v>
      </c>
    </row>
    <row r="1581" spans="2:8">
      <c r="B1581" t="str">
        <f>CONCATENATE(SISTEMAS!A1581,ALMACEN!A127,AUDITORIA!A108)</f>
        <v>AUDITORIA</v>
      </c>
      <c r="C1581" t="s">
        <v>471</v>
      </c>
      <c r="D1581" t="s">
        <v>471</v>
      </c>
      <c r="E1581" t="s">
        <v>472</v>
      </c>
      <c r="F1581" t="s">
        <v>451</v>
      </c>
      <c r="G1581" t="s">
        <v>473</v>
      </c>
      <c r="H1581" t="s">
        <v>474</v>
      </c>
    </row>
    <row r="1582" spans="2:16">
      <c r="B1582" t="str">
        <f>CONCATENATE(SISTEMAS!A1582)</f>
        <v/>
      </c>
      <c r="C1582" t="s">
        <v>5177</v>
      </c>
      <c r="D1582" t="s">
        <v>5177</v>
      </c>
      <c r="E1582" t="s">
        <v>5178</v>
      </c>
      <c r="F1582" t="s">
        <v>451</v>
      </c>
      <c r="G1582" t="s">
        <v>5179</v>
      </c>
      <c r="H1582" t="s">
        <v>2882</v>
      </c>
      <c r="P1582" t="str">
        <f>CONCATENATE("('",B1582,"','",C1582,"','",D1582,"','",E1582,"','",F1582,"','",G1582,"','",H1582,"','",I1582,"','",J1582,"','",K1582,"','",L1582,"','",M1582,"'),")</f>
        <v>('','Rep_AuxCostoVentas','Rep_AuxCostoVentas','Contabilidad|Auxiliar de Costo de Ventas.','Reportes','AuxCostoVentaMAVI.frm','SISTEMAS','','','','',''),</v>
      </c>
    </row>
    <row r="1583" spans="2:8">
      <c r="B1583" t="str">
        <f>CONCATENATE(SISTEMAS!A1583,ALMACEN!A126)</f>
        <v>ALMACEN</v>
      </c>
      <c r="C1583" t="s">
        <v>465</v>
      </c>
      <c r="D1583" t="s">
        <v>465</v>
      </c>
      <c r="E1583" t="s">
        <v>466</v>
      </c>
      <c r="F1583" t="s">
        <v>451</v>
      </c>
      <c r="G1583" t="s">
        <v>467</v>
      </c>
      <c r="H1583" t="s">
        <v>112</v>
      </c>
    </row>
    <row r="1584" spans="2:8">
      <c r="B1584" t="str">
        <f>CONCATENATE(SISTEMAS!A1584,ALMACEN!A125)</f>
        <v>ALMACEN</v>
      </c>
      <c r="C1584" t="s">
        <v>462</v>
      </c>
      <c r="D1584" t="s">
        <v>462</v>
      </c>
      <c r="E1584" t="s">
        <v>463</v>
      </c>
      <c r="F1584" t="s">
        <v>451</v>
      </c>
      <c r="G1584" t="s">
        <v>464</v>
      </c>
      <c r="H1584" t="s">
        <v>112</v>
      </c>
    </row>
    <row r="1585" spans="2:8">
      <c r="B1585" t="str">
        <f>CONCATENATE(SISTEMAS!A1585,CONTABILIDAD!A375)</f>
        <v>CONTABILIDAD</v>
      </c>
      <c r="C1585" t="s">
        <v>2735</v>
      </c>
      <c r="D1585" t="s">
        <v>2735</v>
      </c>
      <c r="E1585" t="s">
        <v>2736</v>
      </c>
      <c r="F1585" t="s">
        <v>451</v>
      </c>
      <c r="G1585" t="s">
        <v>2737</v>
      </c>
      <c r="H1585" t="s">
        <v>1969</v>
      </c>
    </row>
    <row r="1586" spans="2:8">
      <c r="B1586" t="str">
        <f>CONCATENATE(SISTEMAS!A1586,ALMACEN!A124)</f>
        <v>ALMACEN</v>
      </c>
      <c r="C1586" t="s">
        <v>458</v>
      </c>
      <c r="D1586" t="s">
        <v>458</v>
      </c>
      <c r="E1586" t="s">
        <v>459</v>
      </c>
      <c r="F1586" t="s">
        <v>451</v>
      </c>
      <c r="G1586" t="s">
        <v>460</v>
      </c>
      <c r="H1586" t="s">
        <v>112</v>
      </c>
    </row>
    <row r="1587" spans="2:8">
      <c r="B1587" t="str">
        <f>CONCATENATE(SISTEMAS!A1587,ALMACEN!A123)</f>
        <v>ALMACEN</v>
      </c>
      <c r="C1587" t="s">
        <v>453</v>
      </c>
      <c r="D1587" t="s">
        <v>453</v>
      </c>
      <c r="E1587" t="s">
        <v>454</v>
      </c>
      <c r="F1587" t="s">
        <v>451</v>
      </c>
      <c r="G1587" t="s">
        <v>455</v>
      </c>
      <c r="H1587" t="s">
        <v>112</v>
      </c>
    </row>
    <row r="1588" spans="2:16">
      <c r="B1588" t="str">
        <f>CONCATENATE(SISTEMAS!A1588)</f>
        <v/>
      </c>
      <c r="C1588" t="s">
        <v>5180</v>
      </c>
      <c r="D1588" t="s">
        <v>5180</v>
      </c>
      <c r="E1588" t="s">
        <v>5181</v>
      </c>
      <c r="F1588" t="s">
        <v>451</v>
      </c>
      <c r="G1588" t="s">
        <v>5182</v>
      </c>
      <c r="H1588" t="s">
        <v>2882</v>
      </c>
      <c r="P1588" t="str">
        <f>CONCATENATE("('",B1588,"','",C1588,"','",D1588,"','",E1588,"','",F1588,"','",G1588,"','",H1588,"','",I1588,"','",J1588,"','",K1588,"','",L1588,"','",M1588,"'),")</f>
        <v>('','MaviChequeoCosto','MaviChequeoCosto','Compras Mavi|CHEQUEO DE PRECIOS','Reportes','MAVIChequeoPrecios.frm','SISTEMAS','','','','',''),</v>
      </c>
    </row>
    <row r="1589" spans="2:16">
      <c r="B1589" t="str">
        <f>CONCATENATE(SISTEMAS!A1589)</f>
        <v/>
      </c>
      <c r="C1589" t="s">
        <v>5183</v>
      </c>
      <c r="D1589" t="s">
        <v>5183</v>
      </c>
      <c r="E1589" t="s">
        <v>5184</v>
      </c>
      <c r="F1589" t="s">
        <v>451</v>
      </c>
      <c r="G1589" t="s">
        <v>5185</v>
      </c>
      <c r="H1589" t="s">
        <v>2882</v>
      </c>
      <c r="P1589" t="str">
        <f>CONCATENATE("('",B1589,"','",C1589,"','",D1589,"','",E1589,"','",F1589,"','",G1589,"','",H1589,"','",I1589,"','",J1589,"','",K1589,"','",L1589,"','",M1589,"'),")</f>
        <v>('','MaviComAuxAnUnidFactRep','MaviComAuxAnUnidFactRep','Vtas Generales Mavi|RM190 AUXILIAR ANUAL DE UNIDADES FACTURADAS','Reportes','MaviComAuxAnUnidFactFrm.frm','SISTEMAS','','','','',''),</v>
      </c>
    </row>
    <row r="1590" spans="2:16">
      <c r="B1590" t="str">
        <f>CONCATENATE(SISTEMAS!A1590)</f>
        <v/>
      </c>
      <c r="C1590" t="s">
        <v>5186</v>
      </c>
      <c r="D1590" t="s">
        <v>5186</v>
      </c>
      <c r="E1590" t="s">
        <v>5187</v>
      </c>
      <c r="F1590" t="s">
        <v>451</v>
      </c>
      <c r="G1590" t="s">
        <v>5188</v>
      </c>
      <c r="H1590" t="s">
        <v>2882</v>
      </c>
      <c r="P1590" t="str">
        <f>CONCATENATE("('",B1590,"','",C1590,"','",D1590,"','",E1590,"','",F1590,"','",G1590,"','",H1590,"','",I1590,"','",J1590,"','",K1590,"','",L1590,"','",M1590,"'),")</f>
        <v>('','MaviComMenUniVenXArtRep','MaviComMenUniVenXArtRep','Vtas Generales Mavi|RM194 Comparativo Mensual de Unidades Vendidas Por Artículo','Reportes','MaviComMenUniVenXArtFrm.frm','SISTEMAS','','','','',''),</v>
      </c>
    </row>
    <row r="1591" spans="2:8">
      <c r="B1591" t="str">
        <f>CONCATENATE(SISTEMAS!A1591,COMPRAS!A119,CREDITO!A177,VENTAS!A114,AUDITORIA!A113,RH!A44)</f>
        <v>VENTAS</v>
      </c>
      <c r="C1591" t="s">
        <v>975</v>
      </c>
      <c r="D1591" t="s">
        <v>975</v>
      </c>
      <c r="E1591" t="s">
        <v>976</v>
      </c>
      <c r="F1591" t="s">
        <v>451</v>
      </c>
      <c r="G1591" t="s">
        <v>977</v>
      </c>
      <c r="H1591" t="s">
        <v>978</v>
      </c>
    </row>
    <row r="1592" spans="2:16">
      <c r="B1592" t="str">
        <f>CONCATENATE(SISTEMAS!A1592)</f>
        <v/>
      </c>
      <c r="C1592" t="s">
        <v>5189</v>
      </c>
      <c r="D1592" t="s">
        <v>5189</v>
      </c>
      <c r="E1592" t="s">
        <v>5190</v>
      </c>
      <c r="F1592" t="s">
        <v>451</v>
      </c>
      <c r="G1592" t="s">
        <v>5191</v>
      </c>
      <c r="H1592" t="s">
        <v>2882</v>
      </c>
      <c r="P1592" t="str">
        <f>CONCATENATE("('",B1592,"','",C1592,"','",D1592,"','",E1592,"','",F1592,"','",G1592,"','",H1592,"','",I1592,"','",J1592,"','",K1592,"','",L1592,"','",M1592,"'),")</f>
        <v>('','RM0292VtasPisoPzoPromxTdaOxAgenRep','RM0292VtasPisoPzoPromxTdaOxAgenRep','Vtas Generales Mavi|RM292 Plazo Promedio por Plazo','Reportes','RM0292VtasPisoPzoPromxTdaOxAgenFrm.frm','SISTEMAS','','','','',''),</v>
      </c>
    </row>
    <row r="1593" spans="2:8">
      <c r="B1593" t="str">
        <f>CONCATENATE(SISTEMAS!A1593,ALMACEN!A131,COBRANZA!A64,CONTABILIDAD!A370)</f>
        <v>ALMACEN</v>
      </c>
      <c r="C1593" t="s">
        <v>487</v>
      </c>
      <c r="D1593" t="s">
        <v>487</v>
      </c>
      <c r="E1593" t="s">
        <v>488</v>
      </c>
      <c r="F1593" t="s">
        <v>451</v>
      </c>
      <c r="G1593" t="s">
        <v>489</v>
      </c>
      <c r="H1593" t="s">
        <v>490</v>
      </c>
    </row>
    <row r="1594" spans="2:8">
      <c r="B1594" t="str">
        <f>CONCATENATE(SISTEMAS!A1594,ALMACEN!A133,AUDITORIA!A115)</f>
        <v>AUDITORIA</v>
      </c>
      <c r="C1594" t="s">
        <v>495</v>
      </c>
      <c r="D1594" t="s">
        <v>495</v>
      </c>
      <c r="E1594" t="s">
        <v>496</v>
      </c>
      <c r="F1594" t="s">
        <v>451</v>
      </c>
      <c r="G1594" t="s">
        <v>497</v>
      </c>
      <c r="H1594" t="s">
        <v>474</v>
      </c>
    </row>
    <row r="1595" spans="2:8">
      <c r="B1595" t="str">
        <f>CONCATENATE(SISTEMAS!A1595,CREDITO!A178)</f>
        <v>CREDITO</v>
      </c>
      <c r="C1595" t="s">
        <v>1451</v>
      </c>
      <c r="D1595" t="s">
        <v>1451</v>
      </c>
      <c r="E1595" t="s">
        <v>1452</v>
      </c>
      <c r="F1595" t="s">
        <v>451</v>
      </c>
      <c r="G1595" t="s">
        <v>1453</v>
      </c>
      <c r="H1595" t="s">
        <v>987</v>
      </c>
    </row>
    <row r="1596" spans="2:16">
      <c r="B1596" t="str">
        <f>CONCATENATE(SISTEMAS!A1596)</f>
        <v/>
      </c>
      <c r="C1596" t="s">
        <v>5192</v>
      </c>
      <c r="D1596" t="s">
        <v>5192</v>
      </c>
      <c r="E1596" t="s">
        <v>5193</v>
      </c>
      <c r="F1596" t="s">
        <v>451</v>
      </c>
      <c r="G1596" t="s">
        <v>5194</v>
      </c>
      <c r="H1596" t="s">
        <v>2882</v>
      </c>
      <c r="P1596" t="str">
        <f>CONCATENATE("('",B1596,"','",C1596,"','",D1596,"','",E1596,"','",F1596,"','",G1596,"','",H1596,"','",I1596,"','",J1596,"','",K1596,"','",L1596,"','",M1596,"'),")</f>
        <v>('','RM0410MaviSolReactivSuc30Rep','RM0410MaviSolReactivSuc30Rep','Ventas Externas Mavi|RM0410 Solicitudes Reactivadas. Sucursal 30','Reportes','RM0410MaviSolReactivSuc30Frm.frm','SISTEMAS','','','','',''),</v>
      </c>
    </row>
    <row r="1597" spans="2:8">
      <c r="B1597" t="str">
        <f>CONCATENATE(SISTEMAS!A1597,ALMACEN!A132,CREDITO!A179,AUDITORIA!A114)</f>
        <v>CREDITO</v>
      </c>
      <c r="C1597" t="s">
        <v>491</v>
      </c>
      <c r="D1597" t="s">
        <v>491</v>
      </c>
      <c r="E1597" t="s">
        <v>492</v>
      </c>
      <c r="F1597" t="s">
        <v>451</v>
      </c>
      <c r="G1597" t="s">
        <v>493</v>
      </c>
      <c r="H1597" t="s">
        <v>494</v>
      </c>
    </row>
    <row r="1598" spans="2:8">
      <c r="B1598" t="str">
        <f>CONCATENATE(SISTEMAS!A1598,AUDITORIA!A112)</f>
        <v>AUDITORIA</v>
      </c>
      <c r="C1598" t="s">
        <v>2761</v>
      </c>
      <c r="D1598" t="s">
        <v>2761</v>
      </c>
      <c r="E1598" t="s">
        <v>2762</v>
      </c>
      <c r="F1598" t="s">
        <v>451</v>
      </c>
      <c r="G1598" t="s">
        <v>2763</v>
      </c>
      <c r="H1598" t="s">
        <v>2741</v>
      </c>
    </row>
    <row r="1599" spans="2:8">
      <c r="B1599" t="str">
        <f>CONCATENATE(SISTEMAS!A1599,ALMACEN!A130,AUDITORIA!A111)</f>
        <v>ALMACEN</v>
      </c>
      <c r="C1599" t="s">
        <v>482</v>
      </c>
      <c r="D1599" t="s">
        <v>482</v>
      </c>
      <c r="E1599" t="s">
        <v>483</v>
      </c>
      <c r="F1599" t="s">
        <v>451</v>
      </c>
      <c r="G1599" t="s">
        <v>484</v>
      </c>
      <c r="H1599" t="s">
        <v>474</v>
      </c>
    </row>
    <row r="1600" spans="2:8">
      <c r="B1600" t="str">
        <f>CONCATENATE(SISTEMAS!A1600,VENTAS!A116)</f>
        <v>VENTAS</v>
      </c>
      <c r="C1600" t="s">
        <v>1802</v>
      </c>
      <c r="D1600" t="s">
        <v>1802</v>
      </c>
      <c r="E1600" t="s">
        <v>1803</v>
      </c>
      <c r="F1600" t="s">
        <v>451</v>
      </c>
      <c r="G1600" t="s">
        <v>1804</v>
      </c>
      <c r="H1600" t="s">
        <v>1657</v>
      </c>
    </row>
    <row r="1601" spans="2:8">
      <c r="B1601" t="str">
        <f>CONCATENATE(SISTEMAS!A1601,VENTAS!A115)</f>
        <v>VENTAS</v>
      </c>
      <c r="C1601" t="s">
        <v>1800</v>
      </c>
      <c r="D1601" t="s">
        <v>1800</v>
      </c>
      <c r="E1601" t="s">
        <v>1801</v>
      </c>
      <c r="F1601" t="s">
        <v>451</v>
      </c>
      <c r="G1601" t="s">
        <v>156</v>
      </c>
      <c r="H1601" t="s">
        <v>1657</v>
      </c>
    </row>
    <row r="1602" spans="2:16">
      <c r="B1602" t="str">
        <f>CONCATENATE(SISTEMAS!A1602)</f>
        <v/>
      </c>
      <c r="C1602" t="s">
        <v>5195</v>
      </c>
      <c r="D1602" t="s">
        <v>5195</v>
      </c>
      <c r="E1602" t="s">
        <v>5196</v>
      </c>
      <c r="F1602" t="s">
        <v>451</v>
      </c>
      <c r="G1602" t="s">
        <v>5197</v>
      </c>
      <c r="H1602" t="s">
        <v>2882</v>
      </c>
      <c r="P1602" t="str">
        <f>CONCATENATE("('",B1602,"','",C1602,"','",D1602,"','",E1602,"','",F1602,"','",G1602,"','",H1602,"','",I1602,"','",J1602,"','",K1602,"','",L1602,"','",M1602,"'),")</f>
        <v>('','RM0167MaviVentCieFactInstRep','RM0167MaviVentCieFactInstRep','Ventas Externas Mavi|RM0167 Cierre de Facturación de Instituciones','Reportes','RM0167MaviVentCieFactInstFrm.frm','SISTEMAS','','','','',''),</v>
      </c>
    </row>
    <row r="1603" spans="2:8">
      <c r="B1603" t="str">
        <f>CONCATENATE(SISTEMAS!A1603,ALMACEN!A129,CONTABILIDAD!A371,AUDITORIA!A110)</f>
        <v>ALMACEN</v>
      </c>
      <c r="C1603" t="s">
        <v>478</v>
      </c>
      <c r="D1603" t="s">
        <v>478</v>
      </c>
      <c r="E1603" t="s">
        <v>479</v>
      </c>
      <c r="F1603" t="s">
        <v>451</v>
      </c>
      <c r="G1603" t="s">
        <v>480</v>
      </c>
      <c r="H1603" t="s">
        <v>145</v>
      </c>
    </row>
    <row r="1604" spans="2:16">
      <c r="B1604" t="str">
        <f>CONCATENATE(SISTEMAS!A1604)</f>
        <v/>
      </c>
      <c r="C1604" t="s">
        <v>5198</v>
      </c>
      <c r="D1604" t="s">
        <v>5198</v>
      </c>
      <c r="E1604" t="s">
        <v>5199</v>
      </c>
      <c r="F1604" t="s">
        <v>451</v>
      </c>
      <c r="G1604" t="s">
        <v>5200</v>
      </c>
      <c r="H1604" t="s">
        <v>2882</v>
      </c>
      <c r="P1604" t="str">
        <f>CONCATENATE("('",B1604,"','",C1604,"','",D1604,"','",E1604,"','",F1604,"','",G1604,"','",H1604,"','",I1604,"','",J1604,"','",K1604,"','",L1604,"','",M1604,"'),")</f>
        <v>('','RM0119MaviVentCambaPorDivRep','RM0119MaviVentCambaPorDivRep','Ventas Externas Mavi|RM0119 Reporte de Ventas Cambaceo Por Division','Reportes','RM0119MaviVentCambaPorDivFrm.frm','SISTEMAS','','','','',''),</v>
      </c>
    </row>
    <row r="1605" spans="2:8">
      <c r="B1605" t="str">
        <f>CONCATENATE(SISTEMAS!A1605,CONTABILIDAD!A372)</f>
        <v>CONTABILIDAD</v>
      </c>
      <c r="C1605" t="s">
        <v>2730</v>
      </c>
      <c r="D1605" t="s">
        <v>2730</v>
      </c>
      <c r="E1605" t="s">
        <v>2731</v>
      </c>
      <c r="F1605" t="s">
        <v>451</v>
      </c>
      <c r="G1605" t="s">
        <v>2732</v>
      </c>
      <c r="H1605" t="s">
        <v>1969</v>
      </c>
    </row>
    <row r="1606" spans="2:8">
      <c r="B1606" t="str">
        <f>CONCATENATE(SISTEMAS!A1606,ALMACEN!A128)</f>
        <v>ALMACEN</v>
      </c>
      <c r="C1606" t="s">
        <v>475</v>
      </c>
      <c r="D1606" t="s">
        <v>475</v>
      </c>
      <c r="E1606" t="s">
        <v>476</v>
      </c>
      <c r="F1606" t="s">
        <v>451</v>
      </c>
      <c r="G1606" t="s">
        <v>477</v>
      </c>
      <c r="H1606" t="s">
        <v>112</v>
      </c>
    </row>
    <row r="1607" spans="2:8">
      <c r="B1607" t="str">
        <f>CONCATENATE(SISTEMAS!A1607,CONTABILIDAD!A362,RH!A43)</f>
        <v>RH</v>
      </c>
      <c r="C1607" t="s">
        <v>2714</v>
      </c>
      <c r="D1607" t="s">
        <v>2714</v>
      </c>
      <c r="E1607" t="s">
        <v>2715</v>
      </c>
      <c r="F1607" t="s">
        <v>451</v>
      </c>
      <c r="G1607" t="s">
        <v>156</v>
      </c>
      <c r="H1607" t="s">
        <v>2716</v>
      </c>
    </row>
    <row r="1608" spans="2:8">
      <c r="B1608" t="str">
        <f>CONCATENATE(SISTEMAS!A1608,COMPRAS!A115)</f>
        <v>COMPRAS</v>
      </c>
      <c r="C1608" t="s">
        <v>966</v>
      </c>
      <c r="D1608" t="s">
        <v>966</v>
      </c>
      <c r="E1608" t="s">
        <v>967</v>
      </c>
      <c r="F1608" t="s">
        <v>451</v>
      </c>
      <c r="G1608" t="s">
        <v>968</v>
      </c>
      <c r="H1608" t="s">
        <v>799</v>
      </c>
    </row>
    <row r="1609" spans="2:16">
      <c r="B1609" t="str">
        <f>CONCATENATE(SISTEMAS!A1609)</f>
        <v/>
      </c>
      <c r="C1609" t="s">
        <v>5201</v>
      </c>
      <c r="D1609" t="s">
        <v>5201</v>
      </c>
      <c r="E1609" t="s">
        <v>5202</v>
      </c>
      <c r="F1609" t="s">
        <v>451</v>
      </c>
      <c r="G1609" t="s">
        <v>4983</v>
      </c>
      <c r="H1609" t="s">
        <v>2882</v>
      </c>
      <c r="P1609" t="str">
        <f>CONCATENATE("('",B1609,"','",C1609,"','",D1609,"','",E1609,"','",F1609,"','",G1609,"','",H1609,"','",I1609,"','",J1609,"','",K1609,"','",L1609,"','",M1609,"'),")</f>
        <v>('','RM1085AAvisoCaducidadMonederoMensajeriaRep','RM1085AAvisoCaducidadMonederoMensajeriaRep','Vtas Generales Mavi|RM1085A Aviso Caducidad Monedero Mensajeria','Reportes','RM1085RecordatorioCaducidadMonederoFrm.frm','SISTEMAS','','','','',''),</v>
      </c>
    </row>
    <row r="1610" spans="2:8">
      <c r="B1610" t="str">
        <f>CONCATENATE(SISTEMAS!A1610,ALMACEN!A142,AUDITORIA!A119)</f>
        <v>ALMACEN</v>
      </c>
      <c r="C1610" t="s">
        <v>525</v>
      </c>
      <c r="D1610" t="s">
        <v>525</v>
      </c>
      <c r="E1610" t="s">
        <v>526</v>
      </c>
      <c r="F1610" t="s">
        <v>451</v>
      </c>
      <c r="G1610" t="s">
        <v>527</v>
      </c>
      <c r="H1610" t="s">
        <v>474</v>
      </c>
    </row>
    <row r="1611" spans="2:8">
      <c r="B1611" t="str">
        <f>CONCATENATE(SISTEMAS!A1611,CONTABILIDAD!A363)</f>
        <v>CONTABILIDAD</v>
      </c>
      <c r="C1611" t="s">
        <v>2717</v>
      </c>
      <c r="D1611" t="s">
        <v>2717</v>
      </c>
      <c r="E1611" t="s">
        <v>2718</v>
      </c>
      <c r="F1611" t="s">
        <v>451</v>
      </c>
      <c r="G1611" t="s">
        <v>156</v>
      </c>
      <c r="H1611" t="s">
        <v>1969</v>
      </c>
    </row>
    <row r="1612" spans="2:8">
      <c r="B1612" t="str">
        <f>CONCATENATE(SISTEMAS!A1612,ALMACEN!A140,VENTAS!A113,COBRANZA!A65,CONTABILIDAD!A360,AUDITORIA!A121)</f>
        <v>VENTAS</v>
      </c>
      <c r="C1612" t="s">
        <v>518</v>
      </c>
      <c r="D1612" t="s">
        <v>518</v>
      </c>
      <c r="E1612" t="s">
        <v>519</v>
      </c>
      <c r="F1612" t="s">
        <v>451</v>
      </c>
      <c r="G1612" t="s">
        <v>520</v>
      </c>
      <c r="H1612" t="s">
        <v>521</v>
      </c>
    </row>
    <row r="1613" spans="2:8">
      <c r="B1613" t="str">
        <f>CONCATENATE(SISTEMAS!A1613,ALMACEN!A141,CONTABILIDAD!A361,AUDITORIA!A120)</f>
        <v>CONTABILIDAD</v>
      </c>
      <c r="C1613" t="s">
        <v>522</v>
      </c>
      <c r="D1613" t="s">
        <v>522</v>
      </c>
      <c r="E1613" t="s">
        <v>523</v>
      </c>
      <c r="F1613" t="s">
        <v>451</v>
      </c>
      <c r="G1613" t="s">
        <v>524</v>
      </c>
      <c r="H1613" t="s">
        <v>145</v>
      </c>
    </row>
    <row r="1614" spans="2:16">
      <c r="B1614" t="str">
        <f>CONCATENATE(SISTEMAS!A1614)</f>
        <v/>
      </c>
      <c r="C1614" t="s">
        <v>5203</v>
      </c>
      <c r="D1614" t="s">
        <v>5203</v>
      </c>
      <c r="E1614" t="s">
        <v>5204</v>
      </c>
      <c r="F1614" t="s">
        <v>451</v>
      </c>
      <c r="G1614" t="s">
        <v>156</v>
      </c>
      <c r="H1614" t="s">
        <v>2882</v>
      </c>
      <c r="P1614" t="str">
        <f>CONCATENATE("('",B1614,"','",C1614,"','",D1614,"','",E1614,"','",F1614,"','",G1614,"','",H1614,"','",I1614,"','",J1614,"','",K1614,"','",L1614,"','",M1614,"'),")</f>
        <v>('','RM1062MovimientosconSaldoRepXls','RM1062MovimientosconSaldoRepXls','RM1062Movimientos de Contado Con Saldo','Reportes','NULL','SISTEMAS','','','','',''),</v>
      </c>
    </row>
    <row r="1615" spans="2:8">
      <c r="B1615" t="str">
        <f>CONCATENATE(SISTEMAS!A1615,AUDITORIA!A118)</f>
        <v>AUDITORIA</v>
      </c>
      <c r="C1615" t="s">
        <v>2766</v>
      </c>
      <c r="D1615" t="s">
        <v>2766</v>
      </c>
      <c r="E1615" t="s">
        <v>2767</v>
      </c>
      <c r="F1615" t="s">
        <v>451</v>
      </c>
      <c r="G1615" t="s">
        <v>2768</v>
      </c>
      <c r="H1615" t="s">
        <v>2741</v>
      </c>
    </row>
    <row r="1616" spans="2:8">
      <c r="B1616" t="str">
        <f>CONCATENATE(SISTEMAS!A1616,ALMACEN!A137)</f>
        <v>ALMACEN</v>
      </c>
      <c r="C1616" t="s">
        <v>510</v>
      </c>
      <c r="D1616" t="s">
        <v>510</v>
      </c>
      <c r="E1616" t="s">
        <v>511</v>
      </c>
      <c r="F1616" t="s">
        <v>451</v>
      </c>
      <c r="G1616" t="s">
        <v>512</v>
      </c>
      <c r="H1616" t="s">
        <v>112</v>
      </c>
    </row>
    <row r="1617" spans="2:8">
      <c r="B1617" t="str">
        <f>CONCATENATE(SISTEMAS!A1617,CREDITO!A188,CONTABILIDAD!A364,AUDITORIA!A117)</f>
        <v>AUDITORIA</v>
      </c>
      <c r="C1617" t="s">
        <v>1475</v>
      </c>
      <c r="D1617" t="s">
        <v>1475</v>
      </c>
      <c r="E1617" t="s">
        <v>1476</v>
      </c>
      <c r="F1617" t="s">
        <v>451</v>
      </c>
      <c r="G1617" t="s">
        <v>1477</v>
      </c>
      <c r="H1617" t="s">
        <v>1138</v>
      </c>
    </row>
    <row r="1618" spans="2:8">
      <c r="B1618" t="str">
        <f>CONCATENATE(SISTEMAS!A1618,ALMACEN!A139,AUDITORIA!A116)</f>
        <v>ALMACEN</v>
      </c>
      <c r="C1618" t="s">
        <v>516</v>
      </c>
      <c r="D1618" t="s">
        <v>516</v>
      </c>
      <c r="E1618" t="s">
        <v>517</v>
      </c>
      <c r="F1618" t="s">
        <v>451</v>
      </c>
      <c r="G1618" t="s">
        <v>156</v>
      </c>
      <c r="H1618" t="s">
        <v>474</v>
      </c>
    </row>
    <row r="1619" spans="2:8">
      <c r="B1619" t="str">
        <f>CONCATENATE(SISTEMAS!A1619,COMPRAS!A116)</f>
        <v>COMPRAS</v>
      </c>
      <c r="C1619" t="s">
        <v>969</v>
      </c>
      <c r="D1619" t="s">
        <v>969</v>
      </c>
      <c r="E1619" t="s">
        <v>970</v>
      </c>
      <c r="F1619" t="s">
        <v>451</v>
      </c>
      <c r="G1619" t="s">
        <v>971</v>
      </c>
      <c r="H1619" t="s">
        <v>799</v>
      </c>
    </row>
    <row r="1620" spans="2:8">
      <c r="B1620" t="str">
        <f>CONCATENATE(SISTEMAS!A1620,AUDITORIA!A124)</f>
        <v>AUDITORIA</v>
      </c>
      <c r="C1620" t="s">
        <v>2769</v>
      </c>
      <c r="D1620" t="s">
        <v>2769</v>
      </c>
      <c r="E1620" t="s">
        <v>2770</v>
      </c>
      <c r="F1620" t="s">
        <v>451</v>
      </c>
      <c r="G1620" t="s">
        <v>2771</v>
      </c>
      <c r="H1620" t="s">
        <v>2741</v>
      </c>
    </row>
    <row r="1621" spans="2:8">
      <c r="B1621" t="str">
        <f>CONCATENATE(SISTEMAS!A1621,ALMACEN!A135,COMPRAS!A118,CREDITO!A180,CONTABILIDAD!A357,AUDITORIA!A123)</f>
        <v>CREDITO</v>
      </c>
      <c r="C1621" t="s">
        <v>504</v>
      </c>
      <c r="D1621" t="s">
        <v>504</v>
      </c>
      <c r="E1621" t="s">
        <v>505</v>
      </c>
      <c r="F1621" t="s">
        <v>451</v>
      </c>
      <c r="G1621" t="s">
        <v>506</v>
      </c>
      <c r="H1621" t="s">
        <v>507</v>
      </c>
    </row>
    <row r="1622" spans="2:8">
      <c r="B1622" t="str">
        <f>CONCATENATE(SISTEMAS!A1622,CONTABILIDAD!A358)</f>
        <v>CONTABILIDAD</v>
      </c>
      <c r="C1622" t="s">
        <v>2711</v>
      </c>
      <c r="D1622" t="s">
        <v>2711</v>
      </c>
      <c r="E1622" t="s">
        <v>2712</v>
      </c>
      <c r="F1622" t="s">
        <v>451</v>
      </c>
      <c r="G1622" t="s">
        <v>2713</v>
      </c>
      <c r="H1622" t="s">
        <v>1969</v>
      </c>
    </row>
    <row r="1623" spans="2:16">
      <c r="B1623" t="str">
        <f>CONCATENATE(SISTEMAS!A1623)</f>
        <v/>
      </c>
      <c r="C1623" t="s">
        <v>5205</v>
      </c>
      <c r="D1623" t="s">
        <v>5205</v>
      </c>
      <c r="E1623" t="s">
        <v>5206</v>
      </c>
      <c r="F1623" t="s">
        <v>451</v>
      </c>
      <c r="G1623" t="s">
        <v>156</v>
      </c>
      <c r="H1623" t="s">
        <v>2882</v>
      </c>
      <c r="P1623" t="str">
        <f>CONCATENATE("('",B1623,"','",C1623,"','",D1623,"','",E1623,"','",F1623,"','",G1623,"','",H1623,"','",I1623,"','",J1623,"','",K1623,"','",L1623,"','",M1623,"'),")</f>
        <v>('','RM0847MaviCredRelPedXClienteRep','RM0847MaviCredRelPedXClienteRep','CXC Generales Mavi|RM0847 Relación de Pedido por Cliente','Reportes','NULL','SISTEMAS','','','','',''),</v>
      </c>
    </row>
    <row r="1624" spans="2:8">
      <c r="B1624" t="str">
        <f>CONCATENATE(SISTEMAS!A1624,ALMACEN!A136)</f>
        <v>ALMACEN</v>
      </c>
      <c r="C1624" t="s">
        <v>508</v>
      </c>
      <c r="D1624" t="s">
        <v>508</v>
      </c>
      <c r="E1624" t="s">
        <v>509</v>
      </c>
      <c r="F1624" t="s">
        <v>451</v>
      </c>
      <c r="G1624" t="s">
        <v>156</v>
      </c>
      <c r="H1624" t="s">
        <v>112</v>
      </c>
    </row>
    <row r="1625" spans="2:16">
      <c r="B1625" t="str">
        <f>CONCATENATE(SISTEMAS!A1625)</f>
        <v/>
      </c>
      <c r="C1625" t="s">
        <v>5207</v>
      </c>
      <c r="D1625" t="s">
        <v>5207</v>
      </c>
      <c r="E1625" t="s">
        <v>5208</v>
      </c>
      <c r="F1625" t="s">
        <v>451</v>
      </c>
      <c r="G1625" t="s">
        <v>156</v>
      </c>
      <c r="H1625" t="s">
        <v>2882</v>
      </c>
      <c r="P1625" t="str">
        <f>CONCATENATE("('",B1625,"','",C1625,"','",D1625,"','",E1625,"','",F1625,"','",G1625,"','",H1625,"','",I1625,"','",J1625,"','",K1625,"','",L1625,"','",M1625,"'),")</f>
        <v>('','RM0908FormatoCobroRep','RM0908FormatoCobroRep','Formato de cobro','Reportes','NULL','SISTEMAS','','','','',''),</v>
      </c>
    </row>
    <row r="1626" spans="2:16">
      <c r="B1626" t="str">
        <f>CONCATENATE(SISTEMAS!A1626)</f>
        <v/>
      </c>
      <c r="C1626" t="s">
        <v>5209</v>
      </c>
      <c r="D1626" t="s">
        <v>5209</v>
      </c>
      <c r="E1626" t="s">
        <v>5210</v>
      </c>
      <c r="F1626" t="s">
        <v>451</v>
      </c>
      <c r="G1626" t="s">
        <v>156</v>
      </c>
      <c r="H1626" t="s">
        <v>2882</v>
      </c>
      <c r="P1626" t="str">
        <f>CONCATENATE("('",B1626,"','",C1626,"','",D1626,"','",E1626,"','",F1626,"','",G1626,"','",H1626,"','",I1626,"','",J1626,"','",K1626,"','",L1626,"','",M1626,"'),")</f>
        <v>('','RM0909FacturasdeVentaRep','RM0909FacturasdeVentaRep','RM0909 Facturas de Ventas (Seguro Auto, Seguro Vida, Prestamo y Credilana)','Reportes','NULL','SISTEMAS','','','','',''),</v>
      </c>
    </row>
    <row r="1627" spans="2:8">
      <c r="B1627" t="str">
        <f>CONCATENATE(SISTEMAS!A1627,CREDITO!A185,AUDITORIA!A122)</f>
        <v>CREDITO</v>
      </c>
      <c r="C1627" t="s">
        <v>1466</v>
      </c>
      <c r="D1627" t="s">
        <v>1466</v>
      </c>
      <c r="E1627" t="s">
        <v>1467</v>
      </c>
      <c r="F1627" t="s">
        <v>451</v>
      </c>
      <c r="G1627" t="s">
        <v>1468</v>
      </c>
      <c r="H1627" t="s">
        <v>1082</v>
      </c>
    </row>
    <row r="1628" spans="2:16">
      <c r="B1628" t="str">
        <f>CONCATENATE(SISTEMAS!A1628)</f>
        <v/>
      </c>
      <c r="C1628" t="s">
        <v>5211</v>
      </c>
      <c r="D1628" t="s">
        <v>5211</v>
      </c>
      <c r="E1628" t="s">
        <v>1593</v>
      </c>
      <c r="F1628" t="s">
        <v>451</v>
      </c>
      <c r="G1628" t="s">
        <v>156</v>
      </c>
      <c r="H1628" t="s">
        <v>2882</v>
      </c>
      <c r="P1628" t="str">
        <f>CONCATENATE("('",B1628,"','",C1628,"','",D1628,"','",E1628,"','",F1628,"','",G1628,"','",H1628,"','",I1628,"','",J1628,"','",K1628,"','",L1628,"','",M1628,"'),")</f>
        <v>('','RM0422BCredHojaSuperPersonalRep','RM0422BCredHojaSuperPersonalRep','Supervisiones Mavi|RM0422B Hoja de Supervisión Personal','Reportes','NULL','SISTEMAS','','','','',''),</v>
      </c>
    </row>
    <row r="1629" spans="2:8">
      <c r="B1629" t="str">
        <f>CONCATENATE(SISTEMAS!A1629,CREDITO!A187,COBRANZA!A66)</f>
        <v>COBRANZA</v>
      </c>
      <c r="C1629" t="s">
        <v>1472</v>
      </c>
      <c r="D1629" t="s">
        <v>1472</v>
      </c>
      <c r="E1629" t="s">
        <v>1473</v>
      </c>
      <c r="F1629" t="s">
        <v>451</v>
      </c>
      <c r="G1629" t="s">
        <v>1474</v>
      </c>
      <c r="H1629" t="s">
        <v>1086</v>
      </c>
    </row>
    <row r="1630" spans="2:8">
      <c r="B1630" t="str">
        <f>CONCATENATE(SISTEMAS!A1630,ALMACEN!A134,CONTABILIDAD!A359)</f>
        <v>ALMACEN</v>
      </c>
      <c r="C1630" t="s">
        <v>498</v>
      </c>
      <c r="D1630" t="s">
        <v>498</v>
      </c>
      <c r="E1630" t="s">
        <v>499</v>
      </c>
      <c r="F1630" t="s">
        <v>451</v>
      </c>
      <c r="G1630" t="s">
        <v>500</v>
      </c>
      <c r="H1630" t="s">
        <v>165</v>
      </c>
    </row>
    <row r="1631" spans="2:8">
      <c r="B1631" t="str">
        <f>CONCATENATE(SISTEMAS!A1631,CREDITO!A181)</f>
        <v>CREDITO</v>
      </c>
      <c r="C1631" t="s">
        <v>1454</v>
      </c>
      <c r="D1631" t="s">
        <v>1454</v>
      </c>
      <c r="E1631" t="s">
        <v>1455</v>
      </c>
      <c r="F1631" t="s">
        <v>451</v>
      </c>
      <c r="G1631" t="s">
        <v>1456</v>
      </c>
      <c r="H1631" t="s">
        <v>987</v>
      </c>
    </row>
    <row r="1632" spans="2:8">
      <c r="B1632" t="str">
        <f>CONCATENATE(SISTEMAS!A1632,CREDITO!A184)</f>
        <v>CREDITO</v>
      </c>
      <c r="C1632" t="s">
        <v>1463</v>
      </c>
      <c r="D1632" t="s">
        <v>1463</v>
      </c>
      <c r="E1632" t="s">
        <v>1464</v>
      </c>
      <c r="F1632" t="s">
        <v>451</v>
      </c>
      <c r="G1632" t="s">
        <v>1465</v>
      </c>
      <c r="H1632" t="s">
        <v>987</v>
      </c>
    </row>
    <row r="1633" spans="2:8">
      <c r="B1633" t="str">
        <f>CONCATENATE(SISTEMAS!A1633,CREDITO!A183)</f>
        <v>CREDITO</v>
      </c>
      <c r="C1633" t="s">
        <v>1460</v>
      </c>
      <c r="D1633" t="s">
        <v>1460</v>
      </c>
      <c r="E1633" t="s">
        <v>1461</v>
      </c>
      <c r="F1633" t="s">
        <v>451</v>
      </c>
      <c r="G1633" t="s">
        <v>1462</v>
      </c>
      <c r="H1633" t="s">
        <v>987</v>
      </c>
    </row>
  </sheetData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0"/>
  <sheetViews>
    <sheetView workbookViewId="0">
      <pane xSplit="2" ySplit="1" topLeftCell="C19" activePane="bottomRight" state="frozen"/>
      <selection/>
      <selection pane="topRight"/>
      <selection pane="bottomLeft"/>
      <selection pane="bottomRight" activeCell="D42" sqref="D42"/>
    </sheetView>
  </sheetViews>
  <sheetFormatPr defaultColWidth="9" defaultRowHeight="15"/>
  <cols>
    <col min="1" max="1" width="14" style="1" hidden="1" customWidth="1"/>
    <col min="2" max="2" width="15.4285714285714" style="1" customWidth="1"/>
    <col min="3" max="3" width="14.5714285714286" style="1" customWidth="1"/>
    <col min="4" max="4" width="19.1428571428571" style="1" customWidth="1"/>
    <col min="5" max="5" width="22.1428571428571" style="1" customWidth="1"/>
    <col min="6" max="6" width="9.14285714285714" style="1" customWidth="1"/>
    <col min="7" max="7" width="21" style="1" customWidth="1"/>
    <col min="8" max="9" width="9.14285714285714" style="1" customWidth="1"/>
    <col min="10" max="10" width="12.1428571428571" hidden="1" customWidth="1"/>
    <col min="11" max="11" width="14.7142857142857" hidden="1" customWidth="1"/>
    <col min="12" max="12" width="12" style="1" hidden="1" customWidth="1"/>
    <col min="13" max="13" width="14.5714285714286" style="1" customWidth="1"/>
    <col min="14" max="14" width="12" style="1" customWidth="1"/>
    <col min="15" max="15" width="30.2857142857143" hidden="1" customWidth="1"/>
    <col min="16" max="16" width="9.14285714285714" hidden="1" customWidth="1"/>
    <col min="17" max="1028" width="9.14285714285714" style="1" customWidth="1"/>
    <col min="1029" max="16384" width="9" style="1"/>
  </cols>
  <sheetData>
    <row r="1" s="1" customFormat="1" spans="1:16">
      <c r="A1" s="1" t="str">
        <f>ALMACEN!A1</f>
        <v>Seleccion</v>
      </c>
      <c r="B1" s="1" t="str">
        <f>ALMACEN!B1</f>
        <v>Area</v>
      </c>
      <c r="C1" s="1" t="str">
        <f>ALMACEN!C1</f>
        <v>Acceso</v>
      </c>
      <c r="D1" s="1" t="str">
        <f>ALMACEN!D1</f>
        <v>AccesoPlus</v>
      </c>
      <c r="E1" s="1" t="str">
        <f>ALMACEN!E1</f>
        <v>Menu</v>
      </c>
      <c r="F1" s="1" t="str">
        <f>ALMACEN!F1</f>
        <v>Tipo</v>
      </c>
      <c r="G1" s="1" t="str">
        <f>ALMACEN!G1</f>
        <v>ClaveAccion</v>
      </c>
      <c r="H1" s="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s="1" t="str">
        <f>ALMACEN!M1</f>
        <v>Asignado</v>
      </c>
      <c r="N1" s="1" t="str">
        <f>ALMACEN!N1</f>
        <v>Columna</v>
      </c>
      <c r="O1" t="str">
        <f>ALMACEN!O1</f>
        <v>Concatenacion</v>
      </c>
      <c r="P1"/>
    </row>
    <row r="2" customFormat="1" customHeight="1" spans="1:16">
      <c r="A2" s="5" t="s">
        <v>744</v>
      </c>
      <c r="B2" t="str">
        <f>CONCATENATE(COMPRAS!A2)</f>
        <v>COMPRAS</v>
      </c>
      <c r="C2" t="s">
        <v>745</v>
      </c>
      <c r="D2" t="s">
        <v>745</v>
      </c>
      <c r="E2" t="s">
        <v>746</v>
      </c>
      <c r="F2" t="s">
        <v>17</v>
      </c>
      <c r="G2" t="s">
        <v>747</v>
      </c>
      <c r="H2" t="s">
        <v>744</v>
      </c>
      <c r="I2" s="5" t="s">
        <v>54</v>
      </c>
      <c r="J2" t="s">
        <v>748</v>
      </c>
      <c r="K2" t="s">
        <v>749</v>
      </c>
      <c r="M2" t="s">
        <v>209</v>
      </c>
      <c r="N2" t="s">
        <v>113</v>
      </c>
      <c r="O2" t="str">
        <f>CONCATENATE("Acceso: ",D2,"~Menu: ",E2,"~Perfil: ",K2,"~Usuario: ",J2,"~ClaveAccion: ",G2,"~TipoAccion: ",F2,"~Riesgo: ",I2)</f>
        <v>Acceso: Herramienta.DM0216CatalogoDatalogic~Menu: Herramientas|Servicios DataLogic~Perfil: COMPR_GERC~Usuario: COMPR00140~ClaveAccion: DM0216VTASArtDatalogicPralFrm.frm~TipoAccion: Formas~Riesgo: NULO</v>
      </c>
      <c r="P2" t="str">
        <f>CONCATENATE("('",B2,"','",C2,"','",D2,"','",E2,"','",F2,"','",G2,"','",H2,"','",I2,"','",J2,"','",K2,"','",L2,"','",M2,"'),")</f>
        <v>('COMPRAS','Herramienta.DM0216CatalogoDatalogic','Herramienta.DM0216CatalogoDatalogic','Herramientas|Servicios DataLogic','Formas','DM0216VTASArtDatalogicPralFrm.frm','COMPRAS','NULO','COMPR00140','COMPR_GERC','','Carlos A. Diaz'),</v>
      </c>
    </row>
    <row r="3" s="1" customFormat="1" customHeight="1" spans="1:16">
      <c r="A3" s="5" t="s">
        <v>744</v>
      </c>
      <c r="B3" s="1" t="str">
        <f>CONCATENATE(COMPRAS!A3,ALMACEN!A115)</f>
        <v>COMPRAS</v>
      </c>
      <c r="C3" s="1" t="s">
        <v>427</v>
      </c>
      <c r="D3" s="1" t="s">
        <v>427</v>
      </c>
      <c r="E3" s="1" t="s">
        <v>428</v>
      </c>
      <c r="F3" s="1" t="s">
        <v>85</v>
      </c>
      <c r="G3" s="1" t="s">
        <v>429</v>
      </c>
      <c r="H3" s="1" t="s">
        <v>422</v>
      </c>
      <c r="I3" s="6" t="s">
        <v>48</v>
      </c>
      <c r="J3" t="s">
        <v>750</v>
      </c>
      <c r="K3" t="s">
        <v>751</v>
      </c>
      <c r="L3" s="2" t="s">
        <v>752</v>
      </c>
      <c r="M3" s="2" t="s">
        <v>107</v>
      </c>
      <c r="N3" s="2" t="s">
        <v>146</v>
      </c>
      <c r="O3" t="str">
        <f>CONCATENATE("Acceso: ",D3,"~Menu: ",E3,"~Perfil: ",K3,"~Usuario: ",J3,"~ClaveAccion: ",G3,"~TipoAccion: ",F3,"~Riesgo: ",I3)</f>
        <v>Acceso: Herramienta.AgrupadorDeAlmacenes~Menu: Herramientas|Agrupador de Almacenes~Perfil: COMPR_AUXB~Usuario: COMPR00004~ClaveAccion: ../3100Capacitacion/PlugIns\AgrupadorDeAlmacenes\AgrupadorDeAlmacenes.exe~TipoAccion: Expresion~Riesgo: BAJO</v>
      </c>
      <c r="P3" t="str">
        <f>CONCATENATE("('",B3,"','",C3,"','",D3,"','",E3,"','",F3,"','",G3,"','",H3,"','",I3,"','",J3,"','",K3,"','",L3,"','",M3,"'),")</f>
        <v>('COMPRAS','Herramienta.AgrupadorDeAlmacenes','Herramienta.AgrupadorDeAlmacenes','Herramientas|Agrupador de Almacenes','Expresion','../3100Capacitacion/PlugIns\AgrupadorDeAlmacenes\AgrupadorDeAlmacenes.exe','ALMACEN, COMPRAS','BAJO','COMPR00004','COMPR_AUXB','Plugin','Edson H. Parra'),</v>
      </c>
    </row>
    <row r="4" s="1" customFormat="1" customHeight="1" spans="1:16">
      <c r="A4" s="5" t="s">
        <v>744</v>
      </c>
      <c r="B4" s="1" t="str">
        <f>CONCATENATE(COMPRAS!A4,ALMACEN!A113)</f>
        <v>COMPRAS</v>
      </c>
      <c r="C4" s="1" t="s">
        <v>419</v>
      </c>
      <c r="D4" s="1" t="s">
        <v>419</v>
      </c>
      <c r="E4" s="1" t="s">
        <v>420</v>
      </c>
      <c r="F4" s="1" t="s">
        <v>17</v>
      </c>
      <c r="G4" s="1" t="s">
        <v>421</v>
      </c>
      <c r="H4" s="1" t="s">
        <v>422</v>
      </c>
      <c r="I4" s="6" t="s">
        <v>48</v>
      </c>
      <c r="J4" t="s">
        <v>748</v>
      </c>
      <c r="K4" t="s">
        <v>749</v>
      </c>
      <c r="M4" s="1" t="s">
        <v>209</v>
      </c>
      <c r="N4" s="1" t="s">
        <v>120</v>
      </c>
      <c r="O4" t="str">
        <f>CONCATENATE("Acceso: ",D4,"~Menu: ",E4,"~Perfil: ",K4,"~Usuario: ",J4,"~ClaveAccion: ",G4,"~TipoAccion: ",F4,"~Riesgo: ",I4)</f>
        <v>Acceso: Herramienta.DM0307CitasProveedores~Menu: Herramientas|Citas de Proveedores~Perfil: COMPR_GERC~Usuario: COMPR00140~ClaveAccion: DM0307CitasProveedoresFrm.frm~TipoAccion: Formas~Riesgo: BAJO</v>
      </c>
      <c r="P4" t="str">
        <f>CONCATENATE("('",B4,"','",C4,"','",D4,"','",E4,"','",F4,"','",G4,"','",H4,"','",I4,"','",J4,"','",K4,"','",L4,"','",M4,"'),")</f>
        <v>('COMPRAS','Herramienta.DM0307CitasProveedores','Herramienta.DM0307CitasProveedores','Herramientas|Citas de Proveedores','Formas','DM0307CitasProveedoresFrm.frm','ALMACEN, COMPRAS','BAJO','COMPR00140','COMPR_GERC','','Carlos A. Diaz'),</v>
      </c>
    </row>
    <row r="5" customFormat="1" customHeight="1" spans="1:16">
      <c r="A5" s="5" t="s">
        <v>744</v>
      </c>
      <c r="B5" t="str">
        <f>CONCATENATE(COMPRAS!A5)</f>
        <v>COMPRAS</v>
      </c>
      <c r="C5" t="s">
        <v>753</v>
      </c>
      <c r="D5" t="s">
        <v>753</v>
      </c>
      <c r="E5" t="s">
        <v>754</v>
      </c>
      <c r="F5" t="s">
        <v>85</v>
      </c>
      <c r="G5" t="s">
        <v>755</v>
      </c>
      <c r="H5" t="s">
        <v>744</v>
      </c>
      <c r="I5" s="6" t="s">
        <v>48</v>
      </c>
      <c r="J5" t="s">
        <v>750</v>
      </c>
      <c r="K5" t="s">
        <v>751</v>
      </c>
      <c r="L5" s="2" t="s">
        <v>752</v>
      </c>
      <c r="M5" s="2" t="s">
        <v>107</v>
      </c>
      <c r="N5" s="2" t="s">
        <v>113</v>
      </c>
      <c r="O5" t="str">
        <f>CONCATENATE("Acceso: ",D5,"~Menu: ",E5,"~Perfil: ",K5,"~Usuario: ",J5,"~ClaveAccion: ",G5,"~TipoAccion: ",F5,"~Riesgo: ",I5)</f>
        <v>Acceso: Herramienta.Porcsobreprecio~Menu: Herramientas|Porcentaje Precio DE A~Perfil: COMPR_AUXB~Usuario: COMPR00004~ClaveAccion: ../3100Capacitacion/PlugIns\eCommercePorsobrePrecio.exe~TipoAccion: Expresion~Riesgo: BAJO</v>
      </c>
      <c r="P5" t="str">
        <f>CONCATENATE("('",B5,"','",C5,"','",D5,"','",E5,"','",F5,"','",G5,"','",H5,"','",I5,"','",J5,"','",K5,"','",L5,"','",M5,"'),")</f>
        <v>('COMPRAS','Herramienta.Porcsobreprecio','Herramienta.Porcsobreprecio','Herramientas|Porcentaje Precio DE A','Expresion','../3100Capacitacion/PlugIns\eCommercePorsobrePrecio.exe','COMPRAS','BAJO','COMPR00004','COMPR_AUXB','Plugin','Edson H. Parra'),</v>
      </c>
    </row>
    <row r="6" customFormat="1" customHeight="1" spans="1:9">
      <c r="A6" s="5" t="s">
        <v>744</v>
      </c>
      <c r="B6" t="str">
        <f>CONCATENATE(COMPRAS!A6)</f>
        <v>COMPRAS</v>
      </c>
      <c r="C6" t="s">
        <v>756</v>
      </c>
      <c r="D6" t="s">
        <v>756</v>
      </c>
      <c r="E6" t="s">
        <v>757</v>
      </c>
      <c r="F6" t="s">
        <v>17</v>
      </c>
      <c r="G6" t="s">
        <v>758</v>
      </c>
      <c r="H6" t="s">
        <v>744</v>
      </c>
      <c r="I6" s="6" t="s">
        <v>72</v>
      </c>
    </row>
    <row r="7" customFormat="1" customHeight="1" spans="1:16">
      <c r="A7" s="5" t="s">
        <v>744</v>
      </c>
      <c r="B7" t="str">
        <f>CONCATENATE(COMPRAS!A7)</f>
        <v>COMPRAS</v>
      </c>
      <c r="C7" t="s">
        <v>759</v>
      </c>
      <c r="D7" t="s">
        <v>759</v>
      </c>
      <c r="E7" t="s">
        <v>760</v>
      </c>
      <c r="F7" t="s">
        <v>17</v>
      </c>
      <c r="G7" t="s">
        <v>761</v>
      </c>
      <c r="H7" t="s">
        <v>744</v>
      </c>
      <c r="I7" s="6" t="s">
        <v>54</v>
      </c>
      <c r="J7" t="s">
        <v>748</v>
      </c>
      <c r="K7" t="s">
        <v>749</v>
      </c>
      <c r="M7" t="s">
        <v>209</v>
      </c>
      <c r="N7" t="s">
        <v>113</v>
      </c>
      <c r="O7" t="str">
        <f t="shared" ref="O7:O13" si="0">CONCATENATE("Acceso: ",D7,"~Menu: ",E7,"~Perfil: ",K7,"~Usuario: ",J7,"~ClaveAccion: ",G7,"~TipoAccion: ",F7,"~Riesgo: ",I7)</f>
        <v>Acceso: Herramienta.DM0285familialineaesp~Menu: Herramientas|eCommerce Familia-Linea Especial~Perfil: COMPR_GERC~Usuario: COMPR00140~ClaveAccion: DM0285familialineaespfrm.frm~TipoAccion: Formas~Riesgo: NULO</v>
      </c>
      <c r="P7" t="str">
        <f t="shared" ref="P7:P13" si="1">CONCATENATE("('",B7,"','",C7,"','",D7,"','",E7,"','",F7,"','",G7,"','",H7,"','",I7,"','",J7,"','",K7,"','",L7,"','",M7,"'),")</f>
        <v>('COMPRAS','Herramienta.DM0285familialineaesp','Herramienta.DM0285familialineaesp','Herramientas|eCommerce Familia-Linea Especial','Formas','DM0285familialineaespfrm.frm','COMPRAS','NULO','COMPR00140','COMPR_GERC','','Carlos A. Diaz'),</v>
      </c>
    </row>
    <row r="8" customFormat="1" customHeight="1" spans="1:16">
      <c r="A8" s="5" t="s">
        <v>744</v>
      </c>
      <c r="B8" t="str">
        <f>CONCATENATE(COMPRAS!A8,PUBLICIDAD!A8,SISTEMAS!A10)</f>
        <v>COMPRAS</v>
      </c>
      <c r="C8" t="s">
        <v>762</v>
      </c>
      <c r="D8" t="s">
        <v>762</v>
      </c>
      <c r="E8" t="s">
        <v>763</v>
      </c>
      <c r="F8" t="s">
        <v>17</v>
      </c>
      <c r="G8" t="s">
        <v>764</v>
      </c>
      <c r="H8" t="s">
        <v>765</v>
      </c>
      <c r="I8" s="6" t="s">
        <v>54</v>
      </c>
      <c r="J8" t="s">
        <v>748</v>
      </c>
      <c r="K8" t="s">
        <v>749</v>
      </c>
      <c r="M8" t="s">
        <v>209</v>
      </c>
      <c r="N8" t="s">
        <v>113</v>
      </c>
      <c r="O8" t="str">
        <f t="shared" si="0"/>
        <v>Acceso: Herramienta.RM1168ComprasAuditoriaDIMASTiendaVirtualFRM~Menu: Herramientas|RM1168 Auditoria~Perfil: COMPR_GERC~Usuario: COMPR00140~ClaveAccion: RM1168ComprasAuditoriaDIMASTiendaVirtualFRM.frm~TipoAccion: Formas~Riesgo: NULO</v>
      </c>
      <c r="P8" t="str">
        <f t="shared" si="1"/>
        <v>('COMPRAS','Herramienta.RM1168ComprasAuditoriaDIMASTiendaVirtualFRM','Herramienta.RM1168ComprasAuditoriaDIMASTiendaVirtualFRM','Herramientas|RM1168 Auditoria','Formas','RM1168ComprasAuditoriaDIMASTiendaVirtualFRM.frm','COMPRAS, PUBLICIDAD, SISTEMAS','NULO','COMPR00140','COMPR_GERC','','Carlos A. Diaz'),</v>
      </c>
    </row>
    <row r="9" customFormat="1" customHeight="1" spans="1:16">
      <c r="A9" s="5" t="s">
        <v>744</v>
      </c>
      <c r="B9" t="str">
        <f>CONCATENATE(COMPRAS!A9)</f>
        <v>COMPRAS</v>
      </c>
      <c r="C9" t="s">
        <v>766</v>
      </c>
      <c r="D9" t="s">
        <v>766</v>
      </c>
      <c r="E9" t="s">
        <v>767</v>
      </c>
      <c r="F9" t="s">
        <v>17</v>
      </c>
      <c r="G9" t="s">
        <v>768</v>
      </c>
      <c r="H9" t="s">
        <v>744</v>
      </c>
      <c r="I9" s="6" t="s">
        <v>54</v>
      </c>
      <c r="J9" t="s">
        <v>748</v>
      </c>
      <c r="K9" t="s">
        <v>749</v>
      </c>
      <c r="M9" t="s">
        <v>209</v>
      </c>
      <c r="N9" t="s">
        <v>113</v>
      </c>
      <c r="O9" t="str">
        <f t="shared" si="0"/>
        <v>Acceso: Herramienta.DM0285EComTemporadasFrm~Menu: Herramientas|Ordenamiento Ecommerce~Perfil: COMPR_GERC~Usuario: COMPR00140~ClaveAccion: DM0285EComTemporadasFrm.frm~TipoAccion: Formas~Riesgo: NULO</v>
      </c>
      <c r="P9" t="str">
        <f t="shared" si="1"/>
        <v>('COMPRAS','Herramienta.DM0285EComTemporadasFrm','Herramienta.DM0285EComTemporadasFrm','Herramientas|Ordenamiento Ecommerce','Formas','DM0285EComTemporadasFrm.frm','COMPRAS','NULO','COMPR00140','COMPR_GERC','','Carlos A. Diaz'),</v>
      </c>
    </row>
    <row r="10" s="1" customFormat="1" customHeight="1" spans="1:16">
      <c r="A10" s="5" t="s">
        <v>744</v>
      </c>
      <c r="B10" s="1" t="str">
        <f>CONCATENATE(COMPRAS!A10)</f>
        <v>COMPRAS</v>
      </c>
      <c r="C10" s="1" t="s">
        <v>769</v>
      </c>
      <c r="D10" s="1" t="s">
        <v>769</v>
      </c>
      <c r="E10" s="1" t="s">
        <v>770</v>
      </c>
      <c r="F10" s="1" t="s">
        <v>85</v>
      </c>
      <c r="G10" s="1" t="s">
        <v>771</v>
      </c>
      <c r="H10" s="1" t="s">
        <v>744</v>
      </c>
      <c r="I10" s="6" t="s">
        <v>48</v>
      </c>
      <c r="J10" t="s">
        <v>748</v>
      </c>
      <c r="K10" t="s">
        <v>749</v>
      </c>
      <c r="L10" s="2" t="s">
        <v>752</v>
      </c>
      <c r="M10" s="2" t="s">
        <v>107</v>
      </c>
      <c r="N10" s="2" t="s">
        <v>39</v>
      </c>
      <c r="O10" t="str">
        <f t="shared" si="0"/>
        <v>Acceso: Herramienta.CyberPuerta~Menu: Herramientas|CyberPuerta~Perfil: COMPR_GERC~Usuario: COMPR00140~ClaveAccion: ../3100Capacitacion/PlugIns\CyberPuerta\CyberpuertaFTP.exe~TipoAccion: Expresion~Riesgo: BAJO</v>
      </c>
      <c r="P10" t="str">
        <f t="shared" si="1"/>
        <v>('COMPRAS','Herramienta.CyberPuerta','Herramienta.CyberPuerta','Herramientas|CyberPuerta','Expresion','../3100Capacitacion/PlugIns\CyberPuerta\CyberpuertaFTP.exe','COMPRAS','BAJO','COMPR00140','COMPR_GERC','Plugin','Edson H. Parra'),</v>
      </c>
    </row>
    <row r="11" s="1" customFormat="1" customHeight="1" spans="1:16">
      <c r="A11" s="5" t="s">
        <v>744</v>
      </c>
      <c r="B11" s="1" t="str">
        <f>CONCATENATE(COMPRAS!A11,ALMACEN!A112,CREDITO!A156,VENTAS!A14,COBRANZA!A52,CONTABILIDAD!A12,AUDITORIA!A99,RH!A2,SISTEMAS!A9)</f>
        <v>COMPRAS</v>
      </c>
      <c r="C11" s="1" t="s">
        <v>416</v>
      </c>
      <c r="D11" s="1" t="s">
        <v>416</v>
      </c>
      <c r="E11" s="1" t="s">
        <v>417</v>
      </c>
      <c r="F11" s="1" t="s">
        <v>85</v>
      </c>
      <c r="G11" s="1" t="s">
        <v>418</v>
      </c>
      <c r="H11" s="1" t="s">
        <v>335</v>
      </c>
      <c r="I11" s="6" t="s">
        <v>48</v>
      </c>
      <c r="J11" t="s">
        <v>748</v>
      </c>
      <c r="K11" t="s">
        <v>749</v>
      </c>
      <c r="L11" s="2" t="s">
        <v>752</v>
      </c>
      <c r="M11" s="2" t="s">
        <v>107</v>
      </c>
      <c r="N11" s="2" t="s">
        <v>39</v>
      </c>
      <c r="O11" t="str">
        <f t="shared" si="0"/>
        <v>Acceso: Herramienta.SELP~Menu: Herramientas|SELP~Perfil: COMPR_GERC~Usuario: COMPR00140~ClaveAccion: 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&lt;T&gt;+Sucursal)~TipoAccion: Expresion~Riesgo: BAJO</v>
      </c>
      <c r="P11" t="str">
        <f t="shared" si="1"/>
        <v>('COMPRAS','Herramienta.SELP','Herramienta.SELP','Herramientas|SELP','Expresion','Asigna(Mavi.UenNum,SQL(&lt;T&gt;Select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&lt;T&gt;+Sucursal)','ALMACEN, COMPRAS, CREDITO, VENTAS, COBRANZA, CONTABILIDAD, AUDITORIA, RH, SISTEMAS','BAJO','COMPR00140','COMPR_GERC','Plugin','Edson H. Parra'),</v>
      </c>
    </row>
    <row r="12" customFormat="1" customHeight="1" spans="1:16">
      <c r="A12" s="5" t="s">
        <v>744</v>
      </c>
      <c r="B12" t="str">
        <f>CONCATENATE(COMPRAS!A12,PUBLICIDAD!A9,SISTEMAS!A2)</f>
        <v>COMPRAS</v>
      </c>
      <c r="C12" t="s">
        <v>772</v>
      </c>
      <c r="D12" t="s">
        <v>772</v>
      </c>
      <c r="E12" t="s">
        <v>773</v>
      </c>
      <c r="F12" t="s">
        <v>85</v>
      </c>
      <c r="G12" t="s">
        <v>774</v>
      </c>
      <c r="H12" t="s">
        <v>765</v>
      </c>
      <c r="I12" s="6" t="s">
        <v>48</v>
      </c>
      <c r="J12" t="s">
        <v>750</v>
      </c>
      <c r="K12" t="s">
        <v>751</v>
      </c>
      <c r="L12" s="2" t="s">
        <v>752</v>
      </c>
      <c r="M12" s="2" t="s">
        <v>107</v>
      </c>
      <c r="N12" s="2" t="s">
        <v>113</v>
      </c>
      <c r="O12" t="str">
        <f t="shared" si="0"/>
        <v>Acceso: Herramienta.SIP~Menu: Herramientas|SIP~Perfil: COMPR_AUXB~Usuario: COMPR00004~ClaveAccion: ../3100Capacitacion/PlugIns\SIP\SIP.exe~TipoAccion: Expresion~Riesgo: BAJO</v>
      </c>
      <c r="P12" t="str">
        <f t="shared" si="1"/>
        <v>('COMPRAS','Herramienta.SIP','Herramienta.SIP','Herramientas|SIP','Expresion','../3100Capacitacion/PlugIns\SIP\SIP.exe','COMPRAS, PUBLICIDAD, SISTEMAS','BAJO','COMPR00004','COMPR_AUXB','Plugin','Edson H. Parra'),</v>
      </c>
    </row>
    <row r="13" customFormat="1" customHeight="1" spans="1:16">
      <c r="A13" s="5" t="s">
        <v>744</v>
      </c>
      <c r="B13" t="str">
        <f>CONCATENATE(COMPRAS!A13)</f>
        <v>COMPRAS</v>
      </c>
      <c r="C13" t="s">
        <v>775</v>
      </c>
      <c r="D13" t="s">
        <v>775</v>
      </c>
      <c r="E13" t="s">
        <v>776</v>
      </c>
      <c r="F13" t="s">
        <v>17</v>
      </c>
      <c r="G13" t="s">
        <v>777</v>
      </c>
      <c r="H13" t="s">
        <v>744</v>
      </c>
      <c r="I13" s="6" t="s">
        <v>54</v>
      </c>
      <c r="J13" t="s">
        <v>748</v>
      </c>
      <c r="K13" t="s">
        <v>749</v>
      </c>
      <c r="M13" t="s">
        <v>209</v>
      </c>
      <c r="N13" t="s">
        <v>113</v>
      </c>
      <c r="O13" t="str">
        <f t="shared" si="0"/>
        <v>Acceso: Herramienta.DM0292PorcentajeArticulosQ~Menu: Herramientas|Configura Porcentaje Articulos Q~Perfil: COMPR_GERC~Usuario: COMPR00140~ClaveAccion: DM0292PorcentajeDescuentoQFrm.frm~TipoAccion: Formas~Riesgo: NULO</v>
      </c>
      <c r="P13" t="str">
        <f t="shared" si="1"/>
        <v>('COMPRAS','Herramienta.DM0292PorcentajeArticulosQ','Herramienta.DM0292PorcentajeArticulosQ','Herramientas|Configura Porcentaje Articulos Q','Formas','DM0292PorcentajeDescuentoQFrm.frm','COMPRAS','NULO','COMPR00140','COMPR_GERC','','Carlos A. Diaz'),</v>
      </c>
    </row>
    <row r="14" customFormat="1" customHeight="1" spans="1:9">
      <c r="A14" s="5"/>
      <c r="B14" t="str">
        <f>CONCATENATE(COMPRAS!A14,AUDITORIA!A94,SISTEMAS!A36)</f>
        <v>SISTEMAS</v>
      </c>
      <c r="C14" t="s">
        <v>778</v>
      </c>
      <c r="D14" t="s">
        <v>778</v>
      </c>
      <c r="E14" t="s">
        <v>779</v>
      </c>
      <c r="F14" t="s">
        <v>17</v>
      </c>
      <c r="G14" t="s">
        <v>780</v>
      </c>
      <c r="H14" t="s">
        <v>781</v>
      </c>
      <c r="I14" s="5" t="s">
        <v>54</v>
      </c>
    </row>
    <row r="15" customFormat="1" customHeight="1" spans="1:9">
      <c r="A15" s="5" t="s">
        <v>744</v>
      </c>
      <c r="B15" t="str">
        <f>CONCATENATE(COMPRAS!A15)</f>
        <v>COMPRAS</v>
      </c>
      <c r="C15" t="s">
        <v>782</v>
      </c>
      <c r="D15" t="s">
        <v>782</v>
      </c>
      <c r="E15" t="s">
        <v>783</v>
      </c>
      <c r="F15" t="s">
        <v>17</v>
      </c>
      <c r="G15" t="s">
        <v>784</v>
      </c>
      <c r="H15" t="s">
        <v>744</v>
      </c>
      <c r="I15" s="6" t="s">
        <v>72</v>
      </c>
    </row>
    <row r="16" s="1" customFormat="1" customHeight="1" spans="1:16">
      <c r="A16" s="5" t="s">
        <v>744</v>
      </c>
      <c r="B16" s="1" t="str">
        <f>CONCATENATE(COMPRAS!A16)</f>
        <v>COMPRAS</v>
      </c>
      <c r="C16" s="1" t="s">
        <v>785</v>
      </c>
      <c r="D16" s="1" t="s">
        <v>785</v>
      </c>
      <c r="E16" s="1" t="s">
        <v>786</v>
      </c>
      <c r="F16" s="1" t="s">
        <v>17</v>
      </c>
      <c r="G16" s="1" t="s">
        <v>787</v>
      </c>
      <c r="H16" s="1" t="s">
        <v>744</v>
      </c>
      <c r="I16" s="6" t="s">
        <v>48</v>
      </c>
      <c r="J16" t="s">
        <v>748</v>
      </c>
      <c r="K16" t="s">
        <v>749</v>
      </c>
      <c r="M16" s="1" t="s">
        <v>415</v>
      </c>
      <c r="N16" s="1" t="s">
        <v>146</v>
      </c>
      <c r="O16" t="str">
        <f>CONCATENATE("Acceso: ",D16,"~Menu: ",E16,"~Perfil: ",K16,"~Usuario: ",J16,"~ClaveAccion: ",G16,"~TipoAccion: ",F16,"~Riesgo: ",I16)</f>
        <v>Acceso: Herramienta.DM0248ArtLote~Menu: Herramientas|DM0248 Articulos en Lote~Perfil: COMPR_GERC~Usuario: COMPR00140~ClaveAccion: dm0248ArticuloslLoteFrm.frm~TipoAccion: Formas~Riesgo: BAJO</v>
      </c>
      <c r="P16" t="str">
        <f>CONCATENATE("('",B16,"','",C16,"','",D16,"','",E16,"','",F16,"','",G16,"','",H16,"','",I16,"','",J16,"','",K16,"','",L16,"','",M16,"'),")</f>
        <v>('COMPRAS','Herramienta.DM0248ArtLote','Herramienta.DM0248ArtLote','Herramientas|DM0248 Articulos en Lote','Formas','dm0248ArticuloslLoteFrm.frm','COMPRAS','BAJO','COMPR00140','COMPR_GERC','','Luis A. Peña'),</v>
      </c>
    </row>
    <row r="17" customFormat="1" customHeight="1" spans="1:9">
      <c r="A17" s="5" t="s">
        <v>744</v>
      </c>
      <c r="B17" t="str">
        <f>CONCATENATE(COMPRAS!A17)</f>
        <v>COMPRAS</v>
      </c>
      <c r="C17" t="s">
        <v>788</v>
      </c>
      <c r="D17" t="s">
        <v>788</v>
      </c>
      <c r="E17" t="s">
        <v>789</v>
      </c>
      <c r="F17" t="s">
        <v>17</v>
      </c>
      <c r="G17" t="s">
        <v>790</v>
      </c>
      <c r="H17" t="s">
        <v>744</v>
      </c>
      <c r="I17" s="6" t="s">
        <v>72</v>
      </c>
    </row>
    <row r="18" customFormat="1" customHeight="1" spans="1:14">
      <c r="A18" s="5"/>
      <c r="B18" t="str">
        <f>CONCATENATE(COMPRAS!A18,ALMACEN!A108,CREDITO!A125,VENTAS!A20,COBRANZA!A42,CONTABILIDAD!A22,AUDITORIA!A92,RH!A3,PUBLICIDAD!A6,SISTEMAS!A21)</f>
        <v>ALMACEN</v>
      </c>
      <c r="C18" t="s">
        <v>401</v>
      </c>
      <c r="D18" t="s">
        <v>401</v>
      </c>
      <c r="E18" t="s">
        <v>402</v>
      </c>
      <c r="F18" t="s">
        <v>17</v>
      </c>
      <c r="G18" t="s">
        <v>403</v>
      </c>
      <c r="H18" t="s">
        <v>101</v>
      </c>
      <c r="I18" s="5" t="s">
        <v>48</v>
      </c>
      <c r="L18" s="7" t="s">
        <v>470</v>
      </c>
      <c r="M18" s="7"/>
      <c r="N18" s="7"/>
    </row>
    <row r="19" s="1" customFormat="1" customHeight="1" spans="1:16">
      <c r="A19" s="5" t="s">
        <v>744</v>
      </c>
      <c r="B19" s="1" t="str">
        <f>CONCATENATE(COMPRAS!A19,ALMACEN!A100,CONTABILIDAD!A36,AUDITORIA!A83,SISTEMAS!A206)</f>
        <v>COMPRAS</v>
      </c>
      <c r="C19" s="1" t="s">
        <v>371</v>
      </c>
      <c r="D19" s="1" t="s">
        <v>371</v>
      </c>
      <c r="E19" s="1" t="s">
        <v>372</v>
      </c>
      <c r="F19" s="1" t="s">
        <v>17</v>
      </c>
      <c r="G19" s="1" t="s">
        <v>373</v>
      </c>
      <c r="H19" s="1" t="s">
        <v>244</v>
      </c>
      <c r="I19" s="5" t="s">
        <v>54</v>
      </c>
      <c r="J19" t="s">
        <v>748</v>
      </c>
      <c r="K19" t="s">
        <v>749</v>
      </c>
      <c r="L19"/>
      <c r="M19" s="1" t="s">
        <v>209</v>
      </c>
      <c r="N19" s="1" t="s">
        <v>146</v>
      </c>
      <c r="O19" t="str">
        <f>CONCATENATE("Acceso: ",D19,"~Menu: ",E19,"~Perfil: ",K19,"~Usuario: ",J19,"~ClaveAccion: ",G19,"~TipoAccion: ",F19,"~Riesgo: ",I19)</f>
        <v>Acceso: EXPProve~Menu: Exploradores Mavi|Proveedores~Perfil: COMPR_GERC~Usuario: COMPR00140~ClaveAccion: ExplorarProv.frm~TipoAccion: Formas~Riesgo: NULO</v>
      </c>
      <c r="P19" t="str">
        <f>CONCATENATE("('",B19,"','",C19,"','",D19,"','",E19,"','",F19,"','",G19,"','",H19,"','",I19,"','",J19,"','",K19,"','",L19,"','",M19,"'),")</f>
        <v>('COMPRAS','EXPProve','EXPProve','Exploradores Mavi|Proveedores','Formas','ExplorarProv.frm','ALMACEN, COMPRAS, CONTABILIDAD, AUDITORIA, SISTEMAS','NULO','COMPR00140','COMPR_GERC','','Carlos A. Diaz'),</v>
      </c>
    </row>
    <row r="20" customFormat="1" customHeight="1" spans="1:15">
      <c r="A20" s="5"/>
      <c r="B20" t="str">
        <f>CONCATENATE(COMPRAS!A20,ALMACEN!A98,CREDITO!A92,VENTAS!A24,COBRANZA!A35,CONTABILIDAD!A35,AUDITORIA!A84,SISTEMAS!A205)</f>
        <v>COBRANZA</v>
      </c>
      <c r="C20" t="s">
        <v>365</v>
      </c>
      <c r="D20" t="s">
        <v>365</v>
      </c>
      <c r="E20" t="s">
        <v>366</v>
      </c>
      <c r="F20" t="s">
        <v>85</v>
      </c>
      <c r="G20" t="s">
        <v>86</v>
      </c>
      <c r="H20" t="s">
        <v>367</v>
      </c>
      <c r="I20" s="5" t="s">
        <v>27</v>
      </c>
      <c r="L20" s="7" t="s">
        <v>791</v>
      </c>
      <c r="M20" s="7"/>
      <c r="N20" s="7"/>
      <c r="O20" s="4"/>
    </row>
    <row r="21" s="1" customFormat="1" customHeight="1" spans="1:16">
      <c r="A21" s="5" t="s">
        <v>744</v>
      </c>
      <c r="B21" s="1" t="str">
        <f>CONCATENATE(COMPRAS!A21,ALMACEN!A96,AUDITORIA!A78,SISTEMAS!A264)</f>
        <v>COMPRAS</v>
      </c>
      <c r="C21" s="1" t="s">
        <v>358</v>
      </c>
      <c r="D21" s="1" t="s">
        <v>358</v>
      </c>
      <c r="E21" s="1" t="s">
        <v>359</v>
      </c>
      <c r="F21" s="1" t="s">
        <v>17</v>
      </c>
      <c r="G21" s="1" t="s">
        <v>360</v>
      </c>
      <c r="H21" s="1" t="s">
        <v>361</v>
      </c>
      <c r="I21" s="5" t="s">
        <v>54</v>
      </c>
      <c r="J21" t="s">
        <v>748</v>
      </c>
      <c r="K21" t="s">
        <v>749</v>
      </c>
      <c r="L21"/>
      <c r="M21" s="1" t="s">
        <v>209</v>
      </c>
      <c r="N21" s="1" t="s">
        <v>146</v>
      </c>
      <c r="O21" t="str">
        <f>CONCATENATE("Acceso: ",D21,"~Menu: ",E21,"~Perfil: ",K21,"~Usuario: ",J21,"~ClaveAccion: ",G21,"~TipoAccion: ",F21,"~Riesgo: ",I21)</f>
        <v>Acceso: EXPArticulo~Menu: Exploradores Mavi|Articulo~Perfil: COMPR_GERC~Usuario: COMPR00140~ClaveAccion: ExplorarArt.frm~TipoAccion: Formas~Riesgo: NULO</v>
      </c>
      <c r="P21" t="str">
        <f>CONCATENATE("('",B21,"','",C21,"','",D21,"','",E21,"','",F21,"','",G21,"','",H21,"','",I21,"','",J21,"','",K21,"','",L21,"','",M21,"'),")</f>
        <v>('COMPRAS','EXPArticulo','EXPArticulo','Exploradores Mavi|Articulo','Formas','ExplorarArt.frm','ALMACEN, COMPRAS, AUDITORIA, SISTEMAS','NULO','COMPR00140','COMPR_GERC','','Carlos A. Diaz'),</v>
      </c>
    </row>
    <row r="22" customFormat="1" customHeight="1" spans="1:15">
      <c r="A22" s="5"/>
      <c r="B22" t="str">
        <f>CONCATENATE(COMPRAS!A22,ALMACEN!A92,CREDITO!A90,VENTAS!A25,COBRANZA!A34,CONTABILIDAD!A39,AUDITORIA!A81,RH!A7,SISTEMAS!A261)</f>
        <v>CREDITO</v>
      </c>
      <c r="C22" t="s">
        <v>331</v>
      </c>
      <c r="D22" t="s">
        <v>345</v>
      </c>
      <c r="E22" t="s">
        <v>346</v>
      </c>
      <c r="F22" t="s">
        <v>17</v>
      </c>
      <c r="G22" t="s">
        <v>347</v>
      </c>
      <c r="H22" t="s">
        <v>335</v>
      </c>
      <c r="I22" s="5" t="s">
        <v>72</v>
      </c>
      <c r="L22" s="4" t="s">
        <v>792</v>
      </c>
      <c r="M22" s="4"/>
      <c r="N22" s="4"/>
      <c r="O22" s="4"/>
    </row>
    <row r="23" s="1" customFormat="1" customHeight="1" spans="1:16">
      <c r="A23" s="5" t="s">
        <v>744</v>
      </c>
      <c r="B23" s="1" t="str">
        <f>CONCATENATE(COMPRAS!A23,ALMACEN!A91,CREDITO!A89,VENTAS!A26,COBRANZA!A33,CONTABILIDAD!A40,AUDITORIA!A80,RH!A8,SISTEMAS!A260)</f>
        <v>COMPRAS</v>
      </c>
      <c r="C23" s="1" t="s">
        <v>331</v>
      </c>
      <c r="D23" s="1" t="s">
        <v>342</v>
      </c>
      <c r="E23" s="1" t="s">
        <v>343</v>
      </c>
      <c r="F23" s="1" t="s">
        <v>17</v>
      </c>
      <c r="G23" s="1" t="s">
        <v>344</v>
      </c>
      <c r="H23" s="1" t="s">
        <v>335</v>
      </c>
      <c r="I23" s="5" t="s">
        <v>54</v>
      </c>
      <c r="J23" t="s">
        <v>748</v>
      </c>
      <c r="K23" t="s">
        <v>749</v>
      </c>
      <c r="L23"/>
      <c r="M23" s="1" t="s">
        <v>209</v>
      </c>
      <c r="N23" s="1" t="s">
        <v>146</v>
      </c>
      <c r="O23" t="str">
        <f>CONCATENATE("Acceso: ",D23,"~Menu: ",E23,"~Perfil: ",K23,"~Usuario: ",J23,"~ClaveAccion: ",G23,"~TipoAccion: ",F23,"~Riesgo: ",I23)</f>
        <v>Acceso: EXPVentas|PendientCliente~Menu: Exploradores Mavi|Ventas|Pendentes por Cliente (Detalle)~Perfil: COMPR_GERC~Usuario: COMPR00140~ClaveAccion: ExplorarVentaPendienteCte.frm~TipoAccion: Formas~Riesgo: NULO</v>
      </c>
      <c r="P23" t="str">
        <f>CONCATENATE("('",B23,"','",C23,"','",D23,"','",E23,"','",F23,"','",G23,"','",H23,"','",I23,"','",J23,"','",K23,"','",L23,"','",M23,"'),")</f>
        <v>('COMPRAS','EXPVentas','EXPVentas|PendientCliente','Exploradores Mavi|Ventas|Pendentes por Cliente (Detalle)','Formas','ExplorarVentaPendienteCte.frm','ALMACEN, COMPRAS, CREDITO, VENTAS, COBRANZA, CONTABILIDAD, AUDITORIA, RH, SISTEMAS','NULO','COMPR00140','COMPR_GERC','','Carlos A. Diaz'),</v>
      </c>
    </row>
    <row r="24" s="1" customFormat="1" customHeight="1" spans="1:16">
      <c r="A24" s="5" t="s">
        <v>744</v>
      </c>
      <c r="B24" s="1" t="str">
        <f>CONCATENATE(COMPRAS!A24,ALMACEN!A90,CREDITO!A88,VENTAS!A27,COBRANZA!A32,CONTABILIDAD!A44,AUDITORIA!A76,RH!A9,SISTEMAS!A259)</f>
        <v>COMPRAS</v>
      </c>
      <c r="C24" s="1" t="s">
        <v>331</v>
      </c>
      <c r="D24" s="1" t="s">
        <v>339</v>
      </c>
      <c r="E24" s="1" t="s">
        <v>340</v>
      </c>
      <c r="F24" s="1" t="s">
        <v>17</v>
      </c>
      <c r="G24" s="1" t="s">
        <v>341</v>
      </c>
      <c r="H24" s="1" t="s">
        <v>335</v>
      </c>
      <c r="I24" s="5" t="s">
        <v>54</v>
      </c>
      <c r="J24" t="s">
        <v>748</v>
      </c>
      <c r="K24" t="s">
        <v>749</v>
      </c>
      <c r="L24"/>
      <c r="M24" s="1" t="s">
        <v>209</v>
      </c>
      <c r="N24" s="1" t="s">
        <v>146</v>
      </c>
      <c r="O24" t="str">
        <f>CONCATENATE("Acceso: ",D24,"~Menu: ",E24,"~Perfil: ",K24,"~Usuario: ",J24,"~ClaveAccion: ",G24,"~TipoAccion: ",F24,"~Riesgo: ",I24)</f>
        <v>Acceso: EXPVentas|PendientDet~Menu: Exploradores Mavi|Ventas|Pendientes (Detalle)~Perfil: COMPR_GERC~Usuario: COMPR00140~ClaveAccion: ExplorarVentaPendienteD.frm~TipoAccion: Formas~Riesgo: NULO</v>
      </c>
      <c r="P24" t="str">
        <f>CONCATENATE("('",B24,"','",C24,"','",D24,"','",E24,"','",F24,"','",G24,"','",H24,"','",I24,"','",J24,"','",K24,"','",L24,"','",M24,"'),")</f>
        <v>('COMPRAS','EXPVentas','EXPVentas|PendientDet','Exploradores Mavi|Ventas|Pendientes (Detalle)','Formas','ExplorarVentaPendienteD.frm','ALMACEN, COMPRAS, CREDITO, VENTAS, COBRANZA, CONTABILIDAD, AUDITORIA, RH, SISTEMAS','NULO','COMPR00140','COMPR_GERC','','Carlos A. Diaz'),</v>
      </c>
    </row>
    <row r="25" s="1" customFormat="1" customHeight="1" spans="1:16">
      <c r="A25" s="5" t="s">
        <v>744</v>
      </c>
      <c r="B25" s="1" t="str">
        <f>CONCATENATE(COMPRAS!A25,ALMACEN!A89,CREDITO!A87,VENTAS!A28,COBRANZA!A31,CONTABILIDAD!A45,AUDITORIA!A75,RH!A10,SISTEMAS!A258)</f>
        <v>COMPRAS</v>
      </c>
      <c r="C25" s="1" t="s">
        <v>331</v>
      </c>
      <c r="D25" s="1" t="s">
        <v>336</v>
      </c>
      <c r="E25" s="1" t="s">
        <v>337</v>
      </c>
      <c r="F25" s="1" t="s">
        <v>17</v>
      </c>
      <c r="G25" s="1" t="s">
        <v>338</v>
      </c>
      <c r="H25" s="1" t="s">
        <v>335</v>
      </c>
      <c r="I25" s="5" t="s">
        <v>54</v>
      </c>
      <c r="J25" t="s">
        <v>748</v>
      </c>
      <c r="K25" t="s">
        <v>749</v>
      </c>
      <c r="L25"/>
      <c r="M25" s="1" t="s">
        <v>209</v>
      </c>
      <c r="N25" s="1" t="s">
        <v>120</v>
      </c>
      <c r="O25" t="str">
        <f>CONCATENATE("Acceso: ",D25,"~Menu: ",E25,"~Perfil: ",K25,"~Usuario: ",J25,"~ClaveAccion: ",G25,"~TipoAccion: ",F25,"~Riesgo: ",I25)</f>
        <v>Acceso: EXPVentas|VentDet~Menu: Exploradores Mavi|Ventas|Ventas  (Detalle)~Perfil: COMPR_GERC~Usuario: COMPR00140~ClaveAccion: ExplorarVentaD.frm~TipoAccion: Formas~Riesgo: NULO</v>
      </c>
      <c r="P25" t="str">
        <f>CONCATENATE("('",B25,"','",C25,"','",D25,"','",E25,"','",F25,"','",G25,"','",H25,"','",I25,"','",J25,"','",K25,"','",L25,"','",M25,"'),")</f>
        <v>('COMPRAS','EXPVentas','EXPVentas|VentDet','Exploradores Mavi|Ventas|Ventas  (Detalle)','Formas','ExplorarVentaD.frm','ALMACEN, COMPRAS, CREDITO, VENTAS, COBRANZA, CONTABILIDAD, AUDITORIA, RH, SISTEMAS','NULO','COMPR00140','COMPR_GERC','','Carlos A. Diaz'),</v>
      </c>
    </row>
    <row r="26" s="1" customFormat="1" customHeight="1" spans="1:16">
      <c r="A26" s="5" t="s">
        <v>744</v>
      </c>
      <c r="B26" s="1" t="str">
        <f>CONCATENATE(COMPRAS!A26,ALMACEN!A88,CREDITO!A86,VENTAS!A29,COBRANZA!A30,CONTABILIDAD!A46,AUDITORIA!A74,RH!A11,SISTEMAS!A253)</f>
        <v>COMPRAS</v>
      </c>
      <c r="C26" s="1" t="s">
        <v>331</v>
      </c>
      <c r="D26" s="1" t="s">
        <v>332</v>
      </c>
      <c r="E26" s="1" t="s">
        <v>333</v>
      </c>
      <c r="F26" s="1" t="s">
        <v>17</v>
      </c>
      <c r="G26" s="1" t="s">
        <v>334</v>
      </c>
      <c r="H26" s="1" t="s">
        <v>335</v>
      </c>
      <c r="I26" s="5" t="s">
        <v>54</v>
      </c>
      <c r="J26" t="s">
        <v>748</v>
      </c>
      <c r="K26" t="s">
        <v>749</v>
      </c>
      <c r="L26"/>
      <c r="M26" s="1" t="s">
        <v>209</v>
      </c>
      <c r="N26" s="1" t="s">
        <v>120</v>
      </c>
      <c r="O26" t="str">
        <f>CONCATENATE("Acceso: ",D26,"~Menu: ",E26,"~Perfil: ",K26,"~Usuario: ",J26,"~ClaveAccion: ",G26,"~TipoAccion: ",F26,"~Riesgo: ",I26)</f>
        <v>Acceso: EXPVentas|Vent~Menu: Exploradores Mavi|Ventas|Ventas~Perfil: COMPR_GERC~Usuario: COMPR00140~ClaveAccion: ExplorarVenta.frm~TipoAccion: Formas~Riesgo: NULO</v>
      </c>
      <c r="P26" t="str">
        <f>CONCATENATE("('",B26,"','",C26,"','",D26,"','",E26,"','",F26,"','",G26,"','",H26,"','",I26,"','",J26,"','",K26,"','",L26,"','",M26,"'),")</f>
        <v>('COMPRAS','EXPVentas','EXPVentas|Vent','Exploradores Mavi|Ventas|Ventas','Formas','ExplorarVenta.frm','ALMACEN, COMPRAS, CREDITO, VENTAS, COBRANZA, CONTABILIDAD, AUDITORIA, RH, SISTEMAS','NULO','COMPR00140','COMPR_GERC','','Carlos A. Diaz'),</v>
      </c>
    </row>
    <row r="27" customFormat="1" customHeight="1" spans="1:9">
      <c r="A27" s="5"/>
      <c r="B27" t="str">
        <f>CONCATENATE(COMPRAS!A27,ALMACEN!A83,VENTAS!A36,AUDITORIA!A67,SISTEMAS!A274)</f>
        <v>ALMACEN</v>
      </c>
      <c r="C27" t="s">
        <v>294</v>
      </c>
      <c r="D27" t="s">
        <v>314</v>
      </c>
      <c r="E27" t="s">
        <v>315</v>
      </c>
      <c r="F27" t="s">
        <v>17</v>
      </c>
      <c r="G27" t="s">
        <v>316</v>
      </c>
      <c r="H27" t="s">
        <v>298</v>
      </c>
      <c r="I27" s="6" t="s">
        <v>20</v>
      </c>
    </row>
    <row r="28" customFormat="1" customHeight="1" spans="1:15">
      <c r="A28" s="5"/>
      <c r="B28" t="str">
        <f>CONCATENATE(COMPRAS!A28,ALMACEN!A82,VENTAS!A35,AUDITORIA!A68,SISTEMAS!A273)</f>
        <v>ALMACEN</v>
      </c>
      <c r="C28" t="s">
        <v>294</v>
      </c>
      <c r="D28" t="s">
        <v>311</v>
      </c>
      <c r="E28" t="s">
        <v>312</v>
      </c>
      <c r="F28" t="s">
        <v>17</v>
      </c>
      <c r="G28" t="s">
        <v>313</v>
      </c>
      <c r="H28" t="s">
        <v>298</v>
      </c>
      <c r="I28" s="5" t="s">
        <v>72</v>
      </c>
      <c r="L28" s="4" t="s">
        <v>792</v>
      </c>
      <c r="M28" s="4"/>
      <c r="N28" s="4"/>
      <c r="O28" s="4"/>
    </row>
    <row r="29" customFormat="1" customHeight="1" spans="1:15">
      <c r="A29" s="5"/>
      <c r="B29" t="str">
        <f>CONCATENATE(COMPRAS!A29,ALMACEN!A81,VENTAS!A34,AUDITORIA!A69,SISTEMAS!A272)</f>
        <v>ALMACEN</v>
      </c>
      <c r="C29" t="s">
        <v>294</v>
      </c>
      <c r="D29" t="s">
        <v>308</v>
      </c>
      <c r="E29" t="s">
        <v>309</v>
      </c>
      <c r="F29" t="s">
        <v>17</v>
      </c>
      <c r="G29" t="s">
        <v>310</v>
      </c>
      <c r="H29" t="s">
        <v>298</v>
      </c>
      <c r="I29" s="5" t="s">
        <v>72</v>
      </c>
      <c r="L29" s="4" t="s">
        <v>792</v>
      </c>
      <c r="M29" s="4"/>
      <c r="N29" s="4"/>
      <c r="O29" s="4"/>
    </row>
    <row r="30" customFormat="1" customHeight="1" spans="1:15">
      <c r="A30" s="5"/>
      <c r="B30" t="str">
        <f>CONCATENATE(COMPRAS!A30,ALMACEN!A80,VENTAS!A33,AUDITORIA!A70,SISTEMAS!A271)</f>
        <v>ALMACEN</v>
      </c>
      <c r="C30" t="s">
        <v>294</v>
      </c>
      <c r="D30" t="s">
        <v>305</v>
      </c>
      <c r="E30" t="s">
        <v>306</v>
      </c>
      <c r="F30" t="s">
        <v>17</v>
      </c>
      <c r="G30" t="s">
        <v>307</v>
      </c>
      <c r="H30" t="s">
        <v>298</v>
      </c>
      <c r="I30" s="5" t="s">
        <v>72</v>
      </c>
      <c r="L30" s="4" t="s">
        <v>792</v>
      </c>
      <c r="M30" s="4"/>
      <c r="N30" s="4"/>
      <c r="O30" s="4"/>
    </row>
    <row r="31" customFormat="1" customHeight="1" spans="1:15">
      <c r="A31" s="5"/>
      <c r="B31" t="str">
        <f>CONCATENATE(COMPRAS!A31,ALMACEN!A79,VENTAS!A32,AUDITORIA!A71,SISTEMAS!A270)</f>
        <v>ALMACEN</v>
      </c>
      <c r="C31" t="s">
        <v>294</v>
      </c>
      <c r="D31" t="s">
        <v>302</v>
      </c>
      <c r="E31" t="s">
        <v>303</v>
      </c>
      <c r="F31" t="s">
        <v>17</v>
      </c>
      <c r="G31" t="s">
        <v>304</v>
      </c>
      <c r="H31" t="s">
        <v>298</v>
      </c>
      <c r="I31" s="5" t="s">
        <v>72</v>
      </c>
      <c r="L31" s="4" t="s">
        <v>792</v>
      </c>
      <c r="M31" s="4"/>
      <c r="N31" s="4"/>
      <c r="O31" s="4"/>
    </row>
    <row r="32" customFormat="1" customHeight="1" spans="1:14">
      <c r="A32" s="5"/>
      <c r="B32" t="str">
        <f>CONCATENATE(COMPRAS!A32,ALMACEN!A78,VENTAS!A31,AUDITORIA!A72,SISTEMAS!A269)</f>
        <v>ALMACEN</v>
      </c>
      <c r="C32" t="s">
        <v>294</v>
      </c>
      <c r="D32" t="s">
        <v>299</v>
      </c>
      <c r="E32" t="s">
        <v>300</v>
      </c>
      <c r="F32" t="s">
        <v>17</v>
      </c>
      <c r="G32" t="s">
        <v>301</v>
      </c>
      <c r="H32" t="s">
        <v>298</v>
      </c>
      <c r="I32" s="5" t="s">
        <v>54</v>
      </c>
      <c r="L32" s="7" t="s">
        <v>151</v>
      </c>
      <c r="M32" s="7"/>
      <c r="N32" s="7"/>
    </row>
    <row r="33" customFormat="1" customHeight="1" spans="1:14">
      <c r="A33" s="5"/>
      <c r="B33" t="str">
        <f>CONCATENATE(COMPRAS!A33,ALMACEN!A77,VENTAS!A30,AUDITORIA!A73,SISTEMAS!A266)</f>
        <v>ALMACEN</v>
      </c>
      <c r="C33" t="s">
        <v>294</v>
      </c>
      <c r="D33" t="s">
        <v>295</v>
      </c>
      <c r="E33" t="s">
        <v>296</v>
      </c>
      <c r="F33" t="s">
        <v>17</v>
      </c>
      <c r="G33" t="s">
        <v>297</v>
      </c>
      <c r="H33" t="s">
        <v>298</v>
      </c>
      <c r="I33" s="5" t="s">
        <v>54</v>
      </c>
      <c r="L33" s="7" t="s">
        <v>151</v>
      </c>
      <c r="M33" s="7"/>
      <c r="N33" s="7"/>
    </row>
    <row r="34" customFormat="1" customHeight="1" spans="1:9">
      <c r="A34" s="5"/>
      <c r="B34" t="str">
        <f>CONCATENATE(COMPRAS!A34,ALMACEN!A70,CONTABILIDAD!A51,SISTEMAS!A276)</f>
        <v>CONTABILIDAD</v>
      </c>
      <c r="C34" t="s">
        <v>266</v>
      </c>
      <c r="D34" t="s">
        <v>271</v>
      </c>
      <c r="E34" t="s">
        <v>272</v>
      </c>
      <c r="F34" t="s">
        <v>17</v>
      </c>
      <c r="G34" t="s">
        <v>273</v>
      </c>
      <c r="H34" t="s">
        <v>270</v>
      </c>
      <c r="I34" s="5" t="s">
        <v>54</v>
      </c>
    </row>
    <row r="35" customFormat="1" customHeight="1" spans="1:9">
      <c r="A35" s="5"/>
      <c r="B35" t="str">
        <f>CONCATENATE(COMPRAS!A35,ALMACEN!A69,CONTABILIDAD!A50,SISTEMAS!A277)</f>
        <v>CONTABILIDAD</v>
      </c>
      <c r="C35" t="s">
        <v>266</v>
      </c>
      <c r="D35" t="s">
        <v>267</v>
      </c>
      <c r="E35" t="s">
        <v>268</v>
      </c>
      <c r="F35" t="s">
        <v>17</v>
      </c>
      <c r="G35" t="s">
        <v>269</v>
      </c>
      <c r="H35" t="s">
        <v>270</v>
      </c>
      <c r="I35" s="5" t="s">
        <v>54</v>
      </c>
    </row>
    <row r="36" customFormat="1" customHeight="1" spans="1:15">
      <c r="A36" s="5" t="s">
        <v>744</v>
      </c>
      <c r="B36" t="str">
        <f>CONCATENATE(COMPRAS!A36,ALMACEN!A68,CONTABILIDAD!A61,AUDITORIA!A60,SISTEMAS!A370)</f>
        <v>COMPRAS</v>
      </c>
      <c r="C36" t="s">
        <v>240</v>
      </c>
      <c r="D36" t="s">
        <v>263</v>
      </c>
      <c r="E36" t="s">
        <v>264</v>
      </c>
      <c r="F36" t="s">
        <v>17</v>
      </c>
      <c r="G36" t="s">
        <v>265</v>
      </c>
      <c r="H36" t="s">
        <v>244</v>
      </c>
      <c r="I36" s="5" t="s">
        <v>72</v>
      </c>
      <c r="L36" s="4" t="s">
        <v>793</v>
      </c>
      <c r="M36" s="4"/>
      <c r="N36" s="4"/>
      <c r="O36" s="4"/>
    </row>
    <row r="37" s="1" customFormat="1" customHeight="1" spans="1:16">
      <c r="A37" s="5" t="s">
        <v>744</v>
      </c>
      <c r="B37" s="1" t="str">
        <f>CONCATENATE(COMPRAS!A37,ALMACEN!A67,CONTABILIDAD!A60,AUDITORIA!A61,SISTEMAS!A369)</f>
        <v>COMPRAS</v>
      </c>
      <c r="C37" s="1" t="s">
        <v>240</v>
      </c>
      <c r="D37" s="1" t="s">
        <v>260</v>
      </c>
      <c r="E37" s="1" t="s">
        <v>261</v>
      </c>
      <c r="F37" s="1" t="s">
        <v>17</v>
      </c>
      <c r="G37" s="1" t="s">
        <v>262</v>
      </c>
      <c r="H37" s="1" t="s">
        <v>244</v>
      </c>
      <c r="I37" s="5" t="s">
        <v>54</v>
      </c>
      <c r="J37" t="s">
        <v>748</v>
      </c>
      <c r="K37" t="s">
        <v>749</v>
      </c>
      <c r="L37"/>
      <c r="M37" s="1" t="s">
        <v>209</v>
      </c>
      <c r="N37" s="1" t="s">
        <v>120</v>
      </c>
      <c r="O37" t="str">
        <f t="shared" ref="O37:O43" si="2">CONCATENATE("Acceso: ",D37,"~Menu: ",E37,"~Perfil: ",K37,"~Usuario: ",J37,"~ClaveAccion: ",G37,"~TipoAccion: ",F37,"~Riesgo: ",I37)</f>
        <v>Acceso: EXPComp|CompraPendienteCte~Menu: Exploradores Mavi|Compras|Pendientes (por Cliente)~Perfil: COMPR_GERC~Usuario: COMPR00140~ClaveAccion: ExplorarCompraPendienteCte.frm~TipoAccion: Formas~Riesgo: NULO</v>
      </c>
      <c r="P37" t="str">
        <f t="shared" ref="P37:P43" si="3">CONCATENATE("('",B37,"','",C37,"','",D37,"','",E37,"','",F37,"','",G37,"','",H37,"','",I37,"','",J37,"','",K37,"','",L37,"','",M37,"'),")</f>
        <v>('COMPRAS','EXPComp','EXPComp|CompraPendienteCte','Exploradores Mavi|Compras|Pendientes (por Cliente)','Formas','ExplorarCompraPendienteCte.frm','ALMACEN, COMPRAS, CONTABILIDAD, AUDITORIA, SISTEMAS','NULO','COMPR00140','COMPR_GERC','','Carlos A. Diaz'),</v>
      </c>
    </row>
    <row r="38" s="1" customFormat="1" customHeight="1" spans="1:16">
      <c r="A38" s="5" t="s">
        <v>744</v>
      </c>
      <c r="B38" s="1" t="str">
        <f>CONCATENATE(COMPRAS!A38,ALMACEN!A66,CONTABILIDAD!A65,AUDITORIA!A56,SISTEMAS!A378)</f>
        <v>COMPRAS</v>
      </c>
      <c r="C38" s="1" t="s">
        <v>240</v>
      </c>
      <c r="D38" s="1" t="s">
        <v>257</v>
      </c>
      <c r="E38" s="1" t="s">
        <v>258</v>
      </c>
      <c r="F38" s="1" t="s">
        <v>17</v>
      </c>
      <c r="G38" s="1" t="s">
        <v>259</v>
      </c>
      <c r="H38" s="1" t="s">
        <v>244</v>
      </c>
      <c r="I38" s="5" t="s">
        <v>54</v>
      </c>
      <c r="J38" t="s">
        <v>748</v>
      </c>
      <c r="K38" t="s">
        <v>749</v>
      </c>
      <c r="L38"/>
      <c r="M38" s="1" t="s">
        <v>209</v>
      </c>
      <c r="N38" s="1" t="s">
        <v>146</v>
      </c>
      <c r="O38" t="str">
        <f t="shared" si="2"/>
        <v>Acceso: EXPComp|ExplorarPendienteD~Menu: Exploradores Mavi|Compras|Pendientes (Detalle)~Perfil: COMPR_GERC~Usuario: COMPR00140~ClaveAccion: ExplorarCompraPendienteD.frm~TipoAccion: Formas~Riesgo: NULO</v>
      </c>
      <c r="P38" t="str">
        <f t="shared" si="3"/>
        <v>('COMPRAS','EXPComp','EXPComp|ExplorarPendienteD','Exploradores Mavi|Compras|Pendientes (Detalle)','Formas','ExplorarCompraPendienteD.frm','ALMACEN, COMPRAS, CONTABILIDAD, AUDITORIA, SISTEMAS','NULO','COMPR00140','COMPR_GERC','','Carlos A. Diaz'),</v>
      </c>
    </row>
    <row r="39" s="1" customFormat="1" customHeight="1" spans="1:16">
      <c r="A39" s="5" t="s">
        <v>744</v>
      </c>
      <c r="B39" s="1" t="str">
        <f>CONCATENATE(COMPRAS!A39,ALMACEN!A65,CONTABILIDAD!A64,AUDITORIA!A57,SISTEMAS!A377)</f>
        <v>COMPRAS</v>
      </c>
      <c r="C39" s="1" t="s">
        <v>240</v>
      </c>
      <c r="D39" s="1" t="s">
        <v>254</v>
      </c>
      <c r="E39" s="1" t="s">
        <v>255</v>
      </c>
      <c r="F39" s="1" t="s">
        <v>17</v>
      </c>
      <c r="G39" s="1" t="s">
        <v>256</v>
      </c>
      <c r="H39" s="1" t="s">
        <v>244</v>
      </c>
      <c r="I39" s="5" t="s">
        <v>54</v>
      </c>
      <c r="J39" t="s">
        <v>748</v>
      </c>
      <c r="K39" t="s">
        <v>749</v>
      </c>
      <c r="L39"/>
      <c r="M39" s="1" t="s">
        <v>209</v>
      </c>
      <c r="N39" s="1" t="s">
        <v>146</v>
      </c>
      <c r="O39" t="str">
        <f t="shared" si="2"/>
        <v>Acceso: EXPComp|ExplorarPendiente~Menu: Exploradores Mavi|Compras|Pendientes~Perfil: COMPR_GERC~Usuario: COMPR00140~ClaveAccion: ExplorarCompraPendiente.frm~TipoAccion: Formas~Riesgo: NULO</v>
      </c>
      <c r="P39" t="str">
        <f t="shared" si="3"/>
        <v>('COMPRAS','EXPComp','EXPComp|ExplorarPendiente','Exploradores Mavi|Compras|Pendientes','Formas','ExplorarCompraPendiente.frm','ALMACEN, COMPRAS, CONTABILIDAD, AUDITORIA, SISTEMAS','NULO','COMPR00140','COMPR_GERC','','Carlos A. Diaz'),</v>
      </c>
    </row>
    <row r="40" s="1" customFormat="1" customHeight="1" spans="1:16">
      <c r="A40" s="5" t="s">
        <v>744</v>
      </c>
      <c r="B40" s="1" t="str">
        <f>CONCATENATE(COMPRAS!A40,ALMACEN!A64,CONTABILIDAD!A63,AUDITORIA!A58,SISTEMAS!A376)</f>
        <v>COMPRAS</v>
      </c>
      <c r="C40" s="1" t="s">
        <v>240</v>
      </c>
      <c r="D40" s="1" t="s">
        <v>251</v>
      </c>
      <c r="E40" s="1" t="s">
        <v>252</v>
      </c>
      <c r="F40" s="1" t="s">
        <v>17</v>
      </c>
      <c r="G40" s="1" t="s">
        <v>253</v>
      </c>
      <c r="H40" s="1" t="s">
        <v>244</v>
      </c>
      <c r="I40" s="5" t="s">
        <v>54</v>
      </c>
      <c r="J40" t="s">
        <v>748</v>
      </c>
      <c r="K40" t="s">
        <v>749</v>
      </c>
      <c r="L40"/>
      <c r="M40" s="1" t="s">
        <v>209</v>
      </c>
      <c r="N40" s="1" t="s">
        <v>120</v>
      </c>
      <c r="O40" t="str">
        <f t="shared" si="2"/>
        <v>Acceso: EXPComp|ExplorarCompraAcumD~Menu: Exploradores Mavi|Compras|Compras Acumuladas (Detalle)~Perfil: COMPR_GERC~Usuario: COMPR00140~ClaveAccion: ExplorarCompraAcumD.frm~TipoAccion: Formas~Riesgo: NULO</v>
      </c>
      <c r="P40" t="str">
        <f t="shared" si="3"/>
        <v>('COMPRAS','EXPComp','EXPComp|ExplorarCompraAcumD','Exploradores Mavi|Compras|Compras Acumuladas (Detalle)','Formas','ExplorarCompraAcumD.frm','ALMACEN, COMPRAS, CONTABILIDAD, AUDITORIA, SISTEMAS','NULO','COMPR00140','COMPR_GERC','','Carlos A. Diaz'),</v>
      </c>
    </row>
    <row r="41" s="1" customFormat="1" customHeight="1" spans="1:16">
      <c r="A41" s="5" t="s">
        <v>744</v>
      </c>
      <c r="B41" s="1" t="str">
        <f>CONCATENATE(COMPRAS!A41,ALMACEN!A63,CONTABILIDAD!A62,AUDITORIA!A59,SISTEMAS!A375)</f>
        <v>COMPRAS</v>
      </c>
      <c r="C41" s="1" t="s">
        <v>240</v>
      </c>
      <c r="D41" s="1" t="s">
        <v>248</v>
      </c>
      <c r="E41" s="1" t="s">
        <v>249</v>
      </c>
      <c r="F41" s="1" t="s">
        <v>17</v>
      </c>
      <c r="G41" s="1" t="s">
        <v>250</v>
      </c>
      <c r="H41" s="1" t="s">
        <v>244</v>
      </c>
      <c r="I41" s="5" t="s">
        <v>54</v>
      </c>
      <c r="J41" t="s">
        <v>748</v>
      </c>
      <c r="K41" t="s">
        <v>749</v>
      </c>
      <c r="L41"/>
      <c r="M41" s="1" t="s">
        <v>209</v>
      </c>
      <c r="N41" s="1" t="s">
        <v>146</v>
      </c>
      <c r="O41" t="str">
        <f t="shared" si="2"/>
        <v>Acceso: EXPComp|ExplorarCompraAcum~Menu: Exploradores Mavi|Compras|Compras Acumuladas~Perfil: COMPR_GERC~Usuario: COMPR00140~ClaveAccion: ExplorarCompraAcum.frm~TipoAccion: Formas~Riesgo: NULO</v>
      </c>
      <c r="P41" t="str">
        <f t="shared" si="3"/>
        <v>('COMPRAS','EXPComp','EXPComp|ExplorarCompraAcum','Exploradores Mavi|Compras|Compras Acumuladas','Formas','ExplorarCompraAcum.frm','ALMACEN, COMPRAS, CONTABILIDAD, AUDITORIA, SISTEMAS','NULO','COMPR00140','COMPR_GERC','','Carlos A. Diaz'),</v>
      </c>
    </row>
    <row r="42" s="1" customFormat="1" customHeight="1" spans="1:16">
      <c r="A42" s="5" t="s">
        <v>744</v>
      </c>
      <c r="B42" s="1" t="str">
        <f>CONCATENATE(COMPRAS!A42,ALMACEN!A62,CONTABILIDAD!A67,AUDITORIA!A48,SISTEMAS!A386)</f>
        <v>COMPRAS</v>
      </c>
      <c r="C42" s="1" t="s">
        <v>240</v>
      </c>
      <c r="D42" s="1" t="s">
        <v>245</v>
      </c>
      <c r="E42" s="1" t="s">
        <v>246</v>
      </c>
      <c r="F42" s="1" t="s">
        <v>17</v>
      </c>
      <c r="G42" s="1" t="s">
        <v>247</v>
      </c>
      <c r="H42" s="1" t="s">
        <v>244</v>
      </c>
      <c r="I42" s="5" t="s">
        <v>54</v>
      </c>
      <c r="J42" t="s">
        <v>748</v>
      </c>
      <c r="K42" t="s">
        <v>749</v>
      </c>
      <c r="L42"/>
      <c r="M42" s="1" t="s">
        <v>209</v>
      </c>
      <c r="N42" s="1" t="s">
        <v>146</v>
      </c>
      <c r="O42" t="str">
        <f t="shared" si="2"/>
        <v>Acceso: EXPComp|ExplorarCompraD~Menu: Exploradores Mavi|Compras|Compra (Detalle)~Perfil: COMPR_GERC~Usuario: COMPR00140~ClaveAccion: ExplorarCompraD.frm~TipoAccion: Formas~Riesgo: NULO</v>
      </c>
      <c r="P42" t="str">
        <f t="shared" si="3"/>
        <v>('COMPRAS','EXPComp','EXPComp|ExplorarCompraD','Exploradores Mavi|Compras|Compra (Detalle)','Formas','ExplorarCompraD.frm','ALMACEN, COMPRAS, CONTABILIDAD, AUDITORIA, SISTEMAS','NULO','COMPR00140','COMPR_GERC','','Carlos A. Diaz'),</v>
      </c>
    </row>
    <row r="43" s="1" customFormat="1" customHeight="1" spans="1:16">
      <c r="A43" s="5" t="s">
        <v>744</v>
      </c>
      <c r="B43" s="1" t="str">
        <f>CONCATENATE(COMPRAS!A43,ALMACEN!A61,CONTABILIDAD!A66,AUDITORIA!A49,SISTEMAS!A385)</f>
        <v>COMPRAS</v>
      </c>
      <c r="C43" s="1" t="s">
        <v>240</v>
      </c>
      <c r="D43" s="1" t="s">
        <v>241</v>
      </c>
      <c r="E43" s="1" t="s">
        <v>242</v>
      </c>
      <c r="F43" s="1" t="s">
        <v>17</v>
      </c>
      <c r="G43" s="1" t="s">
        <v>243</v>
      </c>
      <c r="H43" s="1" t="s">
        <v>244</v>
      </c>
      <c r="I43" s="5" t="s">
        <v>54</v>
      </c>
      <c r="J43" t="s">
        <v>748</v>
      </c>
      <c r="K43" t="s">
        <v>749</v>
      </c>
      <c r="L43"/>
      <c r="M43" s="1" t="s">
        <v>209</v>
      </c>
      <c r="N43" s="1" t="s">
        <v>120</v>
      </c>
      <c r="O43" t="str">
        <f t="shared" si="2"/>
        <v>Acceso: EXPComp|ExplorarCompra~Menu: Exploradores Mavi|Compras|Compras~Perfil: COMPR_GERC~Usuario: COMPR00140~ClaveAccion: ExplorarCompra.frm~TipoAccion: Formas~Riesgo: NULO</v>
      </c>
      <c r="P43" t="str">
        <f t="shared" si="3"/>
        <v>('COMPRAS','EXPComp','EXPComp|ExplorarCompra','Exploradores Mavi|Compras|Compras','Formas','ExplorarCompra.frm','ALMACEN, COMPRAS, CONTABILIDAD, AUDITORIA, SISTEMAS','NULO','COMPR00140','COMPR_GERC','','Carlos A. Diaz'),</v>
      </c>
    </row>
    <row r="44" customFormat="1" ht="25.5" spans="1:14">
      <c r="A44" s="5"/>
      <c r="B44" t="str">
        <f>CONCATENATE(COMPRAS!A44,ALMACEN!A57,CREDITO!A51,VENTAS!A39,SISTEMAS!A357)</f>
        <v>VENTAS</v>
      </c>
      <c r="C44" t="s">
        <v>224</v>
      </c>
      <c r="D44" t="s">
        <v>224</v>
      </c>
      <c r="E44" t="s">
        <v>225</v>
      </c>
      <c r="F44" t="s">
        <v>17</v>
      </c>
      <c r="G44" t="s">
        <v>226</v>
      </c>
      <c r="H44" t="s">
        <v>227</v>
      </c>
      <c r="I44" s="5" t="s">
        <v>72</v>
      </c>
      <c r="L44" s="7" t="s">
        <v>794</v>
      </c>
      <c r="M44" s="7"/>
      <c r="N44" s="7"/>
    </row>
    <row r="45" customFormat="1" customHeight="1" spans="1:15">
      <c r="A45" s="5" t="s">
        <v>744</v>
      </c>
      <c r="B45" t="str">
        <f>CONCATENATE(COMPRAS!A45,ALMACEN!A50,CREDITO!A50,VENTAS!A40,CONTABILIDAD!A75,AUDITORIA!A26,RH!A16,SISTEMAS!A284)</f>
        <v>COMPRAS</v>
      </c>
      <c r="C45" t="s">
        <v>197</v>
      </c>
      <c r="D45" t="s">
        <v>197</v>
      </c>
      <c r="E45" t="s">
        <v>198</v>
      </c>
      <c r="F45" t="s">
        <v>85</v>
      </c>
      <c r="G45" t="s">
        <v>199</v>
      </c>
      <c r="H45" t="s">
        <v>200</v>
      </c>
      <c r="I45" s="5" t="s">
        <v>72</v>
      </c>
      <c r="L45" s="4" t="s">
        <v>793</v>
      </c>
      <c r="M45" s="4"/>
      <c r="N45" s="4"/>
      <c r="O45" s="4"/>
    </row>
    <row r="46" s="1" customFormat="1" customHeight="1" spans="1:16">
      <c r="A46" s="5" t="s">
        <v>744</v>
      </c>
      <c r="B46" s="1" t="str">
        <f>CONCATENATE(COMPRAS!A46,SISTEMAS!A321)</f>
        <v>COMPRAS</v>
      </c>
      <c r="C46" s="1" t="s">
        <v>795</v>
      </c>
      <c r="D46" s="1" t="s">
        <v>796</v>
      </c>
      <c r="E46" s="1" t="s">
        <v>797</v>
      </c>
      <c r="F46" s="1" t="s">
        <v>17</v>
      </c>
      <c r="G46" s="1" t="s">
        <v>798</v>
      </c>
      <c r="H46" s="1" t="s">
        <v>799</v>
      </c>
      <c r="I46" s="6" t="s">
        <v>48</v>
      </c>
      <c r="J46" t="s">
        <v>748</v>
      </c>
      <c r="K46" t="s">
        <v>749</v>
      </c>
      <c r="M46" s="1" t="s">
        <v>38</v>
      </c>
      <c r="N46" s="1" t="s">
        <v>120</v>
      </c>
      <c r="O46" t="str">
        <f>CONCATENATE("Acceso: ",D46,"~Menu: ",E46,"~Perfil: ",K46,"~Usuario: ",J46,"~ClaveAccion: ",G46,"~TipoAccion: ",F46,"~Riesgo: ",I46)</f>
        <v>Acceso: Herramienta.Compras|FactorPorcentajeSellIn~Menu: Herramientas|Compras|RM1181 Factor Porcentaje Sell In~Perfil: COMPR_GERC~Usuario: COMPR00140~ClaveAccion: RM1181COMSFactorPorcentajeSellInFrm.frm~TipoAccion: Formas~Riesgo: BAJO</v>
      </c>
      <c r="P46" t="str">
        <f>CONCATENATE("('",B46,"','",C46,"','",D46,"','",E46,"','",F46,"','",G46,"','",H46,"','",I46,"','",J46,"','",K46,"','",L46,"','",M46,"'),")</f>
        <v>('COMPRAS','Herramienta.Compras','Herramienta.Compras|FactorPorcentajeSellIn','Herramientas|Compras|RM1181 Factor Porcentaje Sell In','Formas','RM1181COMSFactorPorcentajeSellInFrm.frm','COMPRAS, SISTEMAS','BAJO','COMPR00140','COMPR_GERC','','Alma R. Bolaños'),</v>
      </c>
    </row>
    <row r="47" customFormat="1" customHeight="1" spans="1:15">
      <c r="A47" s="5" t="s">
        <v>744</v>
      </c>
      <c r="B47" t="str">
        <f>CONCATENATE(COMPRAS!A47,SISTEMAS!A935)</f>
        <v>COMPRAS</v>
      </c>
      <c r="C47" t="s">
        <v>795</v>
      </c>
      <c r="D47" t="s">
        <v>800</v>
      </c>
      <c r="E47" t="s">
        <v>801</v>
      </c>
      <c r="F47" t="s">
        <v>17</v>
      </c>
      <c r="G47" t="s">
        <v>802</v>
      </c>
      <c r="H47" t="s">
        <v>799</v>
      </c>
      <c r="I47" s="5" t="s">
        <v>72</v>
      </c>
      <c r="L47" s="4" t="s">
        <v>752</v>
      </c>
      <c r="M47" s="4"/>
      <c r="N47" s="4"/>
      <c r="O47" s="4"/>
    </row>
    <row r="48" s="1" customFormat="1" customHeight="1" spans="1:16">
      <c r="A48" s="5" t="s">
        <v>744</v>
      </c>
      <c r="B48" s="1" t="str">
        <f>CONCATENATE(COMPRAS!A48,SISTEMAS!A934)</f>
        <v>COMPRAS</v>
      </c>
      <c r="C48" s="1" t="s">
        <v>795</v>
      </c>
      <c r="D48" s="1" t="s">
        <v>803</v>
      </c>
      <c r="E48" s="1" t="s">
        <v>804</v>
      </c>
      <c r="F48" s="1" t="s">
        <v>17</v>
      </c>
      <c r="G48" s="1" t="s">
        <v>805</v>
      </c>
      <c r="H48" s="1" t="s">
        <v>799</v>
      </c>
      <c r="I48" s="5" t="s">
        <v>27</v>
      </c>
      <c r="J48" t="s">
        <v>748</v>
      </c>
      <c r="K48" t="s">
        <v>749</v>
      </c>
      <c r="L48"/>
      <c r="M48" s="1" t="s">
        <v>152</v>
      </c>
      <c r="N48" s="1" t="s">
        <v>146</v>
      </c>
      <c r="O48" t="str">
        <f>CONCATENATE("Acceso: ",D48,"~Menu: ",E48,"~Perfil: ",K48,"~Usuario: ",J48,"~ClaveAccion: ",G48,"~TipoAccion: ",F48,"~Riesgo: ",I48)</f>
        <v>Acceso: Herramienta.Compras|PlaneadorMacroMAVI~Menu: Herramientas|Compras|Planeador MAVI~Perfil: COMPR_GERC~Usuario: COMPR00140~ClaveAccion: PlaneadorMacroMAVI.frm~TipoAccion: Formas~Riesgo: ALTO</v>
      </c>
      <c r="P48" t="str">
        <f>CONCATENATE("('",B48,"','",C48,"','",D48,"','",E48,"','",F48,"','",G48,"','",H48,"','",I48,"','",J48,"','",K48,"','",L48,"','",M48,"'),")</f>
        <v>('COMPRAS','Herramienta.Compras','Herramienta.Compras|PlaneadorMacroMAVI','Herramientas|Compras|Planeador MAVI','Formas','PlaneadorMacroMAVI.frm','COMPRAS, SISTEMAS','ALTO','COMPR00140','COMPR_GERC','','Brenda G. Bonales'),</v>
      </c>
    </row>
    <row r="49" s="1" customFormat="1" customHeight="1" spans="1:16">
      <c r="A49" s="5" t="s">
        <v>744</v>
      </c>
      <c r="B49" s="1" t="str">
        <f>CONCATENATE(COMPRAS!A49,SISTEMAS!A933)</f>
        <v>COMPRAS</v>
      </c>
      <c r="C49" s="1" t="s">
        <v>795</v>
      </c>
      <c r="D49" s="1" t="s">
        <v>806</v>
      </c>
      <c r="E49" s="1" t="s">
        <v>807</v>
      </c>
      <c r="F49" s="1" t="s">
        <v>17</v>
      </c>
      <c r="G49" s="1" t="s">
        <v>808</v>
      </c>
      <c r="H49" s="1" t="s">
        <v>799</v>
      </c>
      <c r="I49" s="6" t="s">
        <v>48</v>
      </c>
      <c r="J49" t="s">
        <v>748</v>
      </c>
      <c r="K49" t="s">
        <v>749</v>
      </c>
      <c r="M49" s="1" t="s">
        <v>152</v>
      </c>
      <c r="N49" s="1" t="s">
        <v>120</v>
      </c>
      <c r="O49" t="str">
        <f>CONCATENATE("Acceso: ",D49,"~Menu: ",E49,"~Perfil: ",K49,"~Usuario: ",J49,"~ClaveAccion: ",G49,"~TipoAccion: ",F49,"~Riesgo: ",I49)</f>
        <v>Acceso: Herramienta.Compras|ParametrosPlaneadorMAVI~Menu: Herramientas|Compras|Parametros Planeador~Perfil: COMPR_GERC~Usuario: COMPR00140~ClaveAccion: ParametrosPlaneadorMAVI.frm~TipoAccion: Formas~Riesgo: BAJO</v>
      </c>
      <c r="P49" t="str">
        <f>CONCATENATE("('",B49,"','",C49,"','",D49,"','",E49,"','",F49,"','",G49,"','",H49,"','",I49,"','",J49,"','",K49,"','",L49,"','",M49,"'),")</f>
        <v>('COMPRAS','Herramienta.Compras','Herramienta.Compras|ParametrosPlaneadorMAVI','Herramientas|Compras|Parametros Planeador','Formas','ParametrosPlaneadorMAVI.frm','COMPRAS, SISTEMAS','BAJO','COMPR00140','COMPR_GERC','','Brenda G. Bonales'),</v>
      </c>
    </row>
    <row r="50" customFormat="1" customHeight="1" spans="1:9">
      <c r="A50" s="5" t="s">
        <v>744</v>
      </c>
      <c r="B50" t="str">
        <f>CONCATENATE(COMPRAS!A50,SISTEMAS!A932)</f>
        <v>COMPRAS</v>
      </c>
      <c r="C50" t="s">
        <v>795</v>
      </c>
      <c r="D50" t="s">
        <v>809</v>
      </c>
      <c r="E50" t="s">
        <v>810</v>
      </c>
      <c r="F50" t="s">
        <v>17</v>
      </c>
      <c r="G50" t="s">
        <v>811</v>
      </c>
      <c r="H50" t="s">
        <v>799</v>
      </c>
      <c r="I50" s="5" t="s">
        <v>72</v>
      </c>
    </row>
    <row r="51" s="1" customFormat="1" customHeight="1" spans="1:16">
      <c r="A51" s="5" t="s">
        <v>744</v>
      </c>
      <c r="B51" s="1" t="str">
        <f>CONCATENATE(COMPRAS!A51,SISTEMAS!A931)</f>
        <v>COMPRAS</v>
      </c>
      <c r="C51" s="1" t="s">
        <v>795</v>
      </c>
      <c r="D51" s="1" t="s">
        <v>812</v>
      </c>
      <c r="E51" s="1" t="s">
        <v>813</v>
      </c>
      <c r="F51" s="1" t="s">
        <v>85</v>
      </c>
      <c r="G51" s="1" t="s">
        <v>814</v>
      </c>
      <c r="H51" s="1" t="s">
        <v>799</v>
      </c>
      <c r="I51" s="6" t="s">
        <v>48</v>
      </c>
      <c r="J51" t="s">
        <v>748</v>
      </c>
      <c r="K51" t="s">
        <v>749</v>
      </c>
      <c r="L51" s="2" t="s">
        <v>752</v>
      </c>
      <c r="M51" s="2" t="s">
        <v>107</v>
      </c>
      <c r="N51" s="2" t="s">
        <v>113</v>
      </c>
      <c r="O51" t="str">
        <f>CONCATENATE("Acceso: ",D51,"~Menu: ",E51,"~Perfil: ",K51,"~Usuario: ",J51,"~ClaveAccion: ",G51,"~TipoAccion: ",F51,"~Riesgo: ",I51)</f>
        <v>Acceso: Herramienta.Compras|EtiqJoyeria~Menu: Herramientas|Compras|Impresion Etiquetas Joyeria~Perfil: COMPR_GERC~Usuario: COMPR00140~ClaveAccion: ../3100Capacitacion/PlugIns\EtiquetasJoyeria.exe~TipoAccion: Expresion~Riesgo: BAJO</v>
      </c>
      <c r="P51" t="str">
        <f>CONCATENATE("('",B51,"','",C51,"','",D51,"','",E51,"','",F51,"','",G51,"','",H51,"','",I51,"','",J51,"','",K51,"','",L51,"','",M51,"'),")</f>
        <v>('COMPRAS','Herramienta.Compras','Herramienta.Compras|EtiqJoyeria','Herramientas|Compras|Impresion Etiquetas Joyeria','Expresion','../3100Capacitacion/PlugIns\EtiquetasJoyeria.exe','COMPRAS, SISTEMAS','BAJO','COMPR00140','COMPR_GERC','Plugin','Edson H. Parra'),</v>
      </c>
    </row>
    <row r="52" s="1" customFormat="1" customHeight="1" spans="1:16">
      <c r="A52" s="5" t="s">
        <v>744</v>
      </c>
      <c r="B52" s="1" t="str">
        <f>CONCATENATE(COMPRAS!A52,SISTEMAS!A930)</f>
        <v>COMPRAS</v>
      </c>
      <c r="C52" s="1" t="s">
        <v>795</v>
      </c>
      <c r="D52" s="1" t="s">
        <v>815</v>
      </c>
      <c r="E52" s="1" t="s">
        <v>816</v>
      </c>
      <c r="F52" s="1" t="s">
        <v>85</v>
      </c>
      <c r="G52" s="1" t="s">
        <v>817</v>
      </c>
      <c r="H52" s="1" t="s">
        <v>799</v>
      </c>
      <c r="I52" s="6" t="s">
        <v>48</v>
      </c>
      <c r="J52" t="s">
        <v>748</v>
      </c>
      <c r="K52" t="s">
        <v>749</v>
      </c>
      <c r="L52" s="2" t="s">
        <v>752</v>
      </c>
      <c r="M52" s="2" t="s">
        <v>107</v>
      </c>
      <c r="N52" s="2" t="s">
        <v>113</v>
      </c>
      <c r="O52" t="str">
        <f>CONCATENATE("Acceso: ",D52,"~Menu: ",E52,"~Perfil: ",K52,"~Usuario: ",J52,"~ClaveAccion: ",G52,"~TipoAccion: ",F52,"~Riesgo: ",I52)</f>
        <v>Acceso: Herramienta.Compras|etiquetaCalzado~Menu: Herramientas|Compras|Impresion Etiquetas Calzado~Perfil: COMPR_GERC~Usuario: COMPR00140~ClaveAccion: ../3100Capacitacion/PlugIns\EtiquetaCalzado\EtiquetasCalzado.exe~TipoAccion: Expresion~Riesgo: BAJO</v>
      </c>
      <c r="P52" t="str">
        <f>CONCATENATE("('",B52,"','",C52,"','",D52,"','",E52,"','",F52,"','",G52,"','",H52,"','",I52,"','",J52,"','",K52,"','",L52,"','",M52,"'),")</f>
        <v>('COMPRAS','Herramienta.Compras','Herramienta.Compras|etiquetaCalzado','Herramientas|Compras|Impresion Etiquetas Calzado','Expresion','../3100Capacitacion/PlugIns\EtiquetaCalzado\EtiquetasCalzado.exe','COMPRAS, SISTEMAS','BAJO','COMPR00140','COMPR_GERC','Plugin','Edson H. Parra'),</v>
      </c>
    </row>
    <row r="53" s="1" customFormat="1" customHeight="1" spans="1:16">
      <c r="A53" s="5" t="s">
        <v>744</v>
      </c>
      <c r="B53" s="1" t="str">
        <f>CONCATENATE(COMPRAS!A53,SISTEMAS!A929)</f>
        <v>COMPRAS</v>
      </c>
      <c r="C53" s="1" t="s">
        <v>795</v>
      </c>
      <c r="D53" s="1" t="s">
        <v>818</v>
      </c>
      <c r="E53" s="1" t="s">
        <v>819</v>
      </c>
      <c r="F53" s="1" t="s">
        <v>85</v>
      </c>
      <c r="G53" s="1" t="s">
        <v>820</v>
      </c>
      <c r="H53" s="1" t="s">
        <v>799</v>
      </c>
      <c r="I53" s="6" t="s">
        <v>48</v>
      </c>
      <c r="J53" t="s">
        <v>748</v>
      </c>
      <c r="K53" t="s">
        <v>749</v>
      </c>
      <c r="L53" s="2" t="s">
        <v>752</v>
      </c>
      <c r="M53" s="2" t="s">
        <v>107</v>
      </c>
      <c r="N53" s="2" t="s">
        <v>113</v>
      </c>
      <c r="O53" t="str">
        <f>CONCATENATE("Acceso: ",D53,"~Menu: ",E53,"~Perfil: ",K53,"~Usuario: ",J53,"~ClaveAccion: ",G53,"~TipoAccion: ",F53,"~Riesgo: ",I53)</f>
        <v>Acceso: Herramienta.Compras|EtiqDecoracion~Menu: Herramientas|Compras|Impresion Etiquetas Decoracion~Perfil: COMPR_GERC~Usuario: COMPR00140~ClaveAccion: ../3100Capacitacion/PlugIns\EtiquetasDecoracion.exe~TipoAccion: Expresion~Riesgo: BAJO</v>
      </c>
      <c r="P53" t="str">
        <f>CONCATENATE("('",B53,"','",C53,"','",D53,"','",E53,"','",F53,"','",G53,"','",H53,"','",I53,"','",J53,"','",K53,"','",L53,"','",M53,"'),")</f>
        <v>('COMPRAS','Herramienta.Compras','Herramienta.Compras|EtiqDecoracion','Herramientas|Compras|Impresion Etiquetas Decoracion','Expresion','../3100Capacitacion/PlugIns\EtiquetasDecoracion.exe','COMPRAS, SISTEMAS','BAJO','COMPR00140','COMPR_GERC','Plugin','Edson H. Parra'),</v>
      </c>
    </row>
    <row r="54" s="1" customFormat="1" customHeight="1" spans="1:16">
      <c r="A54" s="5" t="s">
        <v>744</v>
      </c>
      <c r="B54" s="1" t="str">
        <f>CONCATENATE(COMPRAS!A54,SISTEMAS!A928)</f>
        <v>COMPRAS</v>
      </c>
      <c r="C54" s="1" t="s">
        <v>795</v>
      </c>
      <c r="D54" s="1" t="s">
        <v>821</v>
      </c>
      <c r="E54" s="1" t="s">
        <v>822</v>
      </c>
      <c r="F54" s="1" t="s">
        <v>85</v>
      </c>
      <c r="G54" s="1" t="s">
        <v>823</v>
      </c>
      <c r="H54" s="1" t="s">
        <v>799</v>
      </c>
      <c r="I54" s="6" t="s">
        <v>48</v>
      </c>
      <c r="J54" t="s">
        <v>748</v>
      </c>
      <c r="K54" t="s">
        <v>749</v>
      </c>
      <c r="L54" s="2" t="s">
        <v>752</v>
      </c>
      <c r="M54" s="2" t="s">
        <v>107</v>
      </c>
      <c r="N54" s="2" t="s">
        <v>113</v>
      </c>
      <c r="O54" t="str">
        <f>CONCATENATE("Acceso: ",D54,"~Menu: ",E54,"~Perfil: ",K54,"~Usuario: ",J54,"~ClaveAccion: ",G54,"~TipoAccion: ",F54,"~Riesgo: ",I54)</f>
        <v>Acceso: Herramienta.Compras|EtiqCelulares~Menu: Herramientas|Compras|Impresion Etiquetas Celulares~Perfil: COMPR_GERC~Usuario: COMPR00140~ClaveAccion: ../3100Capacitacion/PlugIns\EtiquetasCelulares.exe~TipoAccion: Expresion~Riesgo: BAJO</v>
      </c>
      <c r="P54" t="str">
        <f>CONCATENATE("('",B54,"','",C54,"','",D54,"','",E54,"','",F54,"','",G54,"','",H54,"','",I54,"','",J54,"','",K54,"','",L54,"','",M54,"'),")</f>
        <v>('COMPRAS','Herramienta.Compras','Herramienta.Compras|EtiqCelulares','Herramientas|Compras|Impresion Etiquetas Celulares','Expresion','../3100Capacitacion/PlugIns\EtiquetasCelulares.exe','COMPRAS, SISTEMAS','BAJO','COMPR00140','COMPR_GERC','Plugin','Edson H. Parra'),</v>
      </c>
    </row>
    <row r="55" s="1" customFormat="1" customHeight="1" spans="1:16">
      <c r="A55" s="5" t="s">
        <v>744</v>
      </c>
      <c r="B55" s="1" t="str">
        <f>CONCATENATE(COMPRAS!A55,SISTEMAS!A927)</f>
        <v>COMPRAS</v>
      </c>
      <c r="C55" s="1" t="s">
        <v>795</v>
      </c>
      <c r="D55" s="1" t="s">
        <v>824</v>
      </c>
      <c r="E55" s="1" t="s">
        <v>825</v>
      </c>
      <c r="F55" s="1" t="s">
        <v>85</v>
      </c>
      <c r="G55" s="1" t="s">
        <v>826</v>
      </c>
      <c r="H55" s="1" t="s">
        <v>799</v>
      </c>
      <c r="I55" s="6" t="s">
        <v>48</v>
      </c>
      <c r="J55" t="s">
        <v>748</v>
      </c>
      <c r="K55" t="s">
        <v>749</v>
      </c>
      <c r="L55" s="2" t="s">
        <v>752</v>
      </c>
      <c r="M55" s="2" t="s">
        <v>107</v>
      </c>
      <c r="N55" s="2" t="s">
        <v>113</v>
      </c>
      <c r="O55" t="str">
        <f>CONCATENATE("Acceso: ",D55,"~Menu: ",E55,"~Perfil: ",K55,"~Usuario: ",J55,"~ClaveAccion: ",G55,"~TipoAccion: ",F55,"~Riesgo: ",I55)</f>
        <v>Acceso: Herramienta.Compras|EtiqPerfumeria~Menu: Herramientas|Compras|Impresion Etiquetas Perfumeria~Perfil: COMPR_GERC~Usuario: COMPR00140~ClaveAccion: ../3100Capacitacion/PlugIns\EtiquetasPerfumeria.exe~TipoAccion: Expresion~Riesgo: BAJO</v>
      </c>
      <c r="P55" t="str">
        <f>CONCATENATE("('",B55,"','",C55,"','",D55,"','",E55,"','",F55,"','",G55,"','",H55,"','",I55,"','",J55,"','",K55,"','",L55,"','",M55,"'),")</f>
        <v>('COMPRAS','Herramienta.Compras','Herramienta.Compras|EtiqPerfumeria','Herramientas|Compras|Impresion Etiquetas Perfumeria','Expresion','../3100Capacitacion/PlugIns\EtiquetasPerfumeria.exe','COMPRAS, SISTEMAS','BAJO','COMPR00140','COMPR_GERC','Plugin','Edson H. Parra'),</v>
      </c>
    </row>
    <row r="56" customFormat="1" customHeight="1" spans="1:14">
      <c r="A56" s="5"/>
      <c r="B56" t="str">
        <f>CONCATENATE(COMPRAS!A56,ALMACEN!A21,CREDITO!A41,VENTAS!A41,COBRANZA!A5,CONTABILIDAD!A89,AUDITORIA!A24,RH!A18,PUBLICIDAD!A4,SISTEMAS!A417)</f>
        <v>CONTABILIDAD</v>
      </c>
      <c r="C56" t="s">
        <v>98</v>
      </c>
      <c r="D56" t="s">
        <v>98</v>
      </c>
      <c r="E56" t="s">
        <v>99</v>
      </c>
      <c r="F56" t="s">
        <v>17</v>
      </c>
      <c r="G56" t="s">
        <v>100</v>
      </c>
      <c r="H56" t="s">
        <v>101</v>
      </c>
      <c r="I56" s="5" t="s">
        <v>27</v>
      </c>
      <c r="L56" s="7" t="s">
        <v>503</v>
      </c>
      <c r="M56" s="7"/>
      <c r="N56" s="7"/>
    </row>
    <row r="57" s="1" customFormat="1" customHeight="1" spans="1:16">
      <c r="A57" s="5" t="s">
        <v>744</v>
      </c>
      <c r="B57" s="1" t="str">
        <f>CONCATENATE(COMPRAS!A57,ALMACEN!A7,CONTABILIDAD!A127,AUDITORIA!A17,PUBLICIDAD!A3,SISTEMAS!A948)</f>
        <v>COMPRAS</v>
      </c>
      <c r="C57" s="1" t="s">
        <v>44</v>
      </c>
      <c r="D57" s="1" t="s">
        <v>44</v>
      </c>
      <c r="E57" s="1" t="s">
        <v>45</v>
      </c>
      <c r="F57" s="1" t="s">
        <v>17</v>
      </c>
      <c r="G57" s="1" t="s">
        <v>46</v>
      </c>
      <c r="H57" s="1" t="s">
        <v>47</v>
      </c>
      <c r="I57" s="5" t="s">
        <v>27</v>
      </c>
      <c r="J57" t="s">
        <v>748</v>
      </c>
      <c r="K57" t="s">
        <v>749</v>
      </c>
      <c r="L57"/>
      <c r="M57" s="1" t="s">
        <v>107</v>
      </c>
      <c r="N57" s="1" t="s">
        <v>146</v>
      </c>
      <c r="O57" t="str">
        <f>CONCATENATE("Acceso: ",D57,"~Menu: ",E57,"~Perfil: ",K57,"~Usuario: ",J57,"~ClaveAccion: ",G57,"~TipoAccion: ",F57,"~Riesgo: ",I57)</f>
        <v>Acceso: Mov.Compras~Menu: Procesos|Compras~Perfil: COMPR_GERC~Usuario: COMPR00140~ClaveAccion: Compra.frm~TipoAccion: Formas~Riesgo: ALTO</v>
      </c>
      <c r="P57" t="str">
        <f>CONCATENATE("('",B57,"','",C57,"','",D57,"','",E57,"','",F57,"','",G57,"','",H57,"','",I57,"','",J57,"','",K57,"','",L57,"','",M57,"'),")</f>
        <v>('COMPRAS','Mov.Compras','Mov.Compras','Procesos|Compras','Formas','Compra.frm','ALMACEN, COMPRAS, CONTABILIDAD, AUDITORIA, PUBLICIDAD, SISTEMAS','ALTO','COMPR00140','COMPR_GERC','','Edson H. Parra'),</v>
      </c>
    </row>
    <row r="58" s="1" customFormat="1" customHeight="1" spans="1:16">
      <c r="A58" s="5" t="s">
        <v>744</v>
      </c>
      <c r="B58" s="1" t="str">
        <f>CONCATENATE(COMPRAS!A58,SISTEMAS!A949)</f>
        <v>COMPRAS</v>
      </c>
      <c r="C58" s="1" t="s">
        <v>827</v>
      </c>
      <c r="D58" s="1" t="s">
        <v>828</v>
      </c>
      <c r="E58" s="1" t="s">
        <v>829</v>
      </c>
      <c r="F58" s="1" t="s">
        <v>17</v>
      </c>
      <c r="G58" s="1" t="s">
        <v>383</v>
      </c>
      <c r="H58" s="1" t="s">
        <v>799</v>
      </c>
      <c r="I58" s="5" t="s">
        <v>434</v>
      </c>
      <c r="J58" t="s">
        <v>748</v>
      </c>
      <c r="K58" t="s">
        <v>749</v>
      </c>
      <c r="L58"/>
      <c r="M58" s="1" t="s">
        <v>152</v>
      </c>
      <c r="N58" s="1" t="s">
        <v>120</v>
      </c>
      <c r="O58" t="str">
        <f>CONCATENATE("Acceso: ",D58,"~Menu: ",E58,"~Perfil: ",K58,"~Usuario: ",J58,"~ClaveAccion: ",G58,"~TipoAccion: ",F58,"~Riesgo: ",I58)</f>
        <v>Acceso: Cta.Articulos|Art~Menu: Cuentas|Artículos|Artículos~Perfil: COMPR_GERC~Usuario: COMPR00140~ClaveAccion: Art.frm~TipoAccion: Formas~Riesgo: DOBLE</v>
      </c>
      <c r="P58" t="str">
        <f>CONCATENATE("('",B58,"','",C58,"','",D58,"','",E58,"','",F58,"','",G58,"','",H58,"','",I58,"','",J58,"','",K58,"','",L58,"','",M58,"'),")</f>
        <v>('COMPRAS','Cta.Articulos','Cta.Articulos|Art','Cuentas|Artículos|Artículos','Formas','Art.frm','COMPRAS, SISTEMAS','DOBLE','COMPR00140','COMPR_GERC','','Brenda G. Bonales'),</v>
      </c>
    </row>
    <row r="59" customFormat="1" customHeight="1" spans="1:14">
      <c r="A59" s="5"/>
      <c r="B59" t="str">
        <f>CONCATENATE(COMPRAS!A59,ALMACEN!A6,VENTAS!A44,CONTABILIDAD!A125,AUDITORIA!A19,SISTEMAS!A950)</f>
        <v>CONTABILIDAD</v>
      </c>
      <c r="C59" t="s">
        <v>40</v>
      </c>
      <c r="D59" t="s">
        <v>40</v>
      </c>
      <c r="E59" t="s">
        <v>41</v>
      </c>
      <c r="F59" t="s">
        <v>17</v>
      </c>
      <c r="G59" t="s">
        <v>42</v>
      </c>
      <c r="H59" t="s">
        <v>43</v>
      </c>
      <c r="I59" s="5" t="s">
        <v>27</v>
      </c>
      <c r="L59" s="7" t="s">
        <v>324</v>
      </c>
      <c r="M59" s="7"/>
      <c r="N59" s="7"/>
    </row>
    <row r="60" customFormat="1" customHeight="1" spans="1:14">
      <c r="A60" s="5"/>
      <c r="B60" t="str">
        <f>CONCATENATE(COMPRAS!A60,ALMACEN!A5,CREDITO!A7,VENTAS!A43,COBRANZA!A4,CONTABILIDAD!A126,AUDITORIA!A18,PUBLICIDAD!A2,SISTEMAS!A951)</f>
        <v>ALMACEN</v>
      </c>
      <c r="C60" t="s">
        <v>34</v>
      </c>
      <c r="D60" t="s">
        <v>34</v>
      </c>
      <c r="E60" t="s">
        <v>35</v>
      </c>
      <c r="F60" t="s">
        <v>17</v>
      </c>
      <c r="G60" t="s">
        <v>36</v>
      </c>
      <c r="H60" t="s">
        <v>37</v>
      </c>
      <c r="I60" s="5" t="s">
        <v>27</v>
      </c>
      <c r="L60" s="7" t="s">
        <v>151</v>
      </c>
      <c r="M60" s="7"/>
      <c r="N60" s="7"/>
    </row>
    <row r="61" s="1" customFormat="1" customHeight="1" spans="1:16">
      <c r="A61" s="5" t="s">
        <v>744</v>
      </c>
      <c r="B61" s="1" t="str">
        <f>CONCATENATE(COMPRAS!A61,ALMACEN!A2,CREDITO!A4,COBRANZA!A3,CONTABILIDAD!A128,AUDITORIA!A16,RH!A26,SISTEMAS!A952)</f>
        <v>COMPRAS</v>
      </c>
      <c r="C61" s="1" t="s">
        <v>15</v>
      </c>
      <c r="D61" s="1" t="s">
        <v>15</v>
      </c>
      <c r="E61" s="1" t="s">
        <v>16</v>
      </c>
      <c r="F61" s="1" t="s">
        <v>17</v>
      </c>
      <c r="G61" s="1" t="s">
        <v>18</v>
      </c>
      <c r="H61" s="1" t="s">
        <v>19</v>
      </c>
      <c r="I61" s="6" t="s">
        <v>48</v>
      </c>
      <c r="J61" t="s">
        <v>748</v>
      </c>
      <c r="K61" t="s">
        <v>749</v>
      </c>
      <c r="L61" s="1" t="s">
        <v>830</v>
      </c>
      <c r="M61" s="1" t="s">
        <v>107</v>
      </c>
      <c r="N61" s="1" t="s">
        <v>146</v>
      </c>
      <c r="O61" t="str">
        <f>CONCATENATE("Acceso: ",D61,"~Menu: ",E61,"~Perfil: ",K61,"~Usuario: ",J61,"~ClaveAccion: ",G61,"~TipoAccion: ",F61,"~Riesgo: ",I61)</f>
        <v>Acceso: Mov.Ventas~Menu: Procesos|Ventas~Perfil: COMPR_GERC~Usuario: COMPR00140~ClaveAccion: Venta.frm~TipoAccion: Formas~Riesgo: BAJO</v>
      </c>
      <c r="P61" t="str">
        <f>CONCATENATE("('",B61,"','",C61,"','",D61,"','",E61,"','",F61,"','",G61,"','",H61,"','",I61,"','",J61,"','",K61,"','",L61,"','",M61,"'),")</f>
        <v>('COMPRAS','Mov.Ventas','Mov.Ventas','Procesos|Ventas','Formas','Venta.frm','ALMACEN, COMPRAS, CREDITO, COBRANZA, CONTABILIDAD, AUDITORIA, RH, SISTEMAS','BAJO','COMPR00140','COMPR_GERC','Repetido en Amacen clave Cta.Productos','Edson H. Parra'),</v>
      </c>
    </row>
    <row r="62" customFormat="1" customHeight="1" spans="1:9">
      <c r="A62" s="5" t="s">
        <v>744</v>
      </c>
      <c r="B62" t="str">
        <f>CONCATENATE(COMPRAS!A62,SISTEMAS!A973)</f>
        <v>COMPRAS</v>
      </c>
      <c r="C62" t="s">
        <v>827</v>
      </c>
      <c r="D62" t="s">
        <v>831</v>
      </c>
      <c r="E62" t="s">
        <v>832</v>
      </c>
      <c r="F62" t="s">
        <v>17</v>
      </c>
      <c r="G62" t="s">
        <v>833</v>
      </c>
      <c r="H62" t="s">
        <v>799</v>
      </c>
      <c r="I62" s="5" t="s">
        <v>72</v>
      </c>
    </row>
    <row r="63" customFormat="1" customHeight="1" spans="1:9">
      <c r="A63" s="5" t="s">
        <v>744</v>
      </c>
      <c r="B63" t="str">
        <f>CONCATENATE(COMPRAS!A63,SISTEMAS!A972)</f>
        <v>COMPRAS</v>
      </c>
      <c r="C63" t="s">
        <v>827</v>
      </c>
      <c r="D63" t="s">
        <v>834</v>
      </c>
      <c r="E63" t="s">
        <v>835</v>
      </c>
      <c r="F63" t="s">
        <v>17</v>
      </c>
      <c r="G63" t="s">
        <v>836</v>
      </c>
      <c r="H63" t="s">
        <v>799</v>
      </c>
      <c r="I63" s="5" t="s">
        <v>72</v>
      </c>
    </row>
    <row r="64" customFormat="1" customHeight="1" spans="1:9">
      <c r="A64" s="5" t="s">
        <v>744</v>
      </c>
      <c r="B64" t="str">
        <f>CONCATENATE(COMPRAS!A64,SISTEMAS!A971)</f>
        <v>COMPRAS</v>
      </c>
      <c r="C64" t="s">
        <v>827</v>
      </c>
      <c r="D64" t="s">
        <v>837</v>
      </c>
      <c r="E64" t="s">
        <v>838</v>
      </c>
      <c r="F64" t="s">
        <v>17</v>
      </c>
      <c r="G64" t="s">
        <v>839</v>
      </c>
      <c r="H64" t="s">
        <v>799</v>
      </c>
      <c r="I64" s="5" t="s">
        <v>72</v>
      </c>
    </row>
    <row r="65" customFormat="1" customHeight="1" spans="1:9">
      <c r="A65" s="5" t="s">
        <v>744</v>
      </c>
      <c r="B65" t="str">
        <f>CONCATENATE(COMPRAS!A65,SISTEMAS!A970)</f>
        <v>COMPRAS</v>
      </c>
      <c r="C65" t="s">
        <v>827</v>
      </c>
      <c r="D65" t="s">
        <v>840</v>
      </c>
      <c r="E65" t="s">
        <v>841</v>
      </c>
      <c r="F65" t="s">
        <v>17</v>
      </c>
      <c r="G65" t="s">
        <v>842</v>
      </c>
      <c r="H65" t="s">
        <v>799</v>
      </c>
      <c r="I65" s="5" t="s">
        <v>72</v>
      </c>
    </row>
    <row r="66" customFormat="1" customHeight="1" spans="1:9">
      <c r="A66" s="5" t="s">
        <v>744</v>
      </c>
      <c r="B66" t="str">
        <f>CONCATENATE(COMPRAS!A66,SISTEMAS!A969)</f>
        <v>COMPRAS</v>
      </c>
      <c r="C66" t="s">
        <v>827</v>
      </c>
      <c r="D66" t="s">
        <v>843</v>
      </c>
      <c r="E66" t="s">
        <v>844</v>
      </c>
      <c r="F66" t="s">
        <v>17</v>
      </c>
      <c r="G66" t="s">
        <v>845</v>
      </c>
      <c r="H66" t="s">
        <v>799</v>
      </c>
      <c r="I66" s="5" t="s">
        <v>72</v>
      </c>
    </row>
    <row r="67" s="1" customFormat="1" customHeight="1" spans="1:16">
      <c r="A67" s="5" t="s">
        <v>744</v>
      </c>
      <c r="B67" s="1" t="str">
        <f>CONCATENATE(COMPRAS!A67,SISTEMAS!A968)</f>
        <v>COMPRAS</v>
      </c>
      <c r="C67" s="1" t="s">
        <v>827</v>
      </c>
      <c r="D67" s="1" t="s">
        <v>846</v>
      </c>
      <c r="E67" s="1" t="s">
        <v>847</v>
      </c>
      <c r="F67" s="1" t="s">
        <v>17</v>
      </c>
      <c r="G67" s="1" t="s">
        <v>848</v>
      </c>
      <c r="H67" s="1" t="s">
        <v>799</v>
      </c>
      <c r="I67" s="5" t="s">
        <v>27</v>
      </c>
      <c r="J67" t="s">
        <v>748</v>
      </c>
      <c r="K67" t="s">
        <v>749</v>
      </c>
      <c r="L67"/>
      <c r="M67" s="1" t="s">
        <v>38</v>
      </c>
      <c r="N67" s="1" t="s">
        <v>113</v>
      </c>
      <c r="O67" t="str">
        <f>CONCATENATE("Acceso: ",D67,"~Menu: ",E67,"~Perfil: ",K67,"~Usuario: ",J67,"~ClaveAccion: ",G67,"~TipoAccion: ",F67,"~Riesgo: ",I67)</f>
        <v>Acceso: Cta.Articulos|CB~Menu: Cuentas|Artículos|Códigos Barras~Perfil: COMPR_GERC~Usuario: COMPR00140~ClaveAccion: ArtCB.frm~TipoAccion: Formas~Riesgo: ALTO</v>
      </c>
      <c r="P67" t="str">
        <f>CONCATENATE("('",B67,"','",C67,"','",D67,"','",E67,"','",F67,"','",G67,"','",H67,"','",I67,"','",J67,"','",K67,"','",L67,"','",M67,"'),")</f>
        <v>('COMPRAS','Cta.Articulos','Cta.Articulos|CB','Cuentas|Artículos|Códigos Barras','Formas','ArtCB.frm','COMPRAS, SISTEMAS','ALTO','COMPR00140','COMPR_GERC','','Alma R. Bolaños'),</v>
      </c>
    </row>
    <row r="68" customFormat="1" customHeight="1" spans="1:9">
      <c r="A68" s="5" t="s">
        <v>744</v>
      </c>
      <c r="B68" t="str">
        <f>CONCATENATE(COMPRAS!A68,SISTEMAS!A967)</f>
        <v>COMPRAS</v>
      </c>
      <c r="C68" t="s">
        <v>827</v>
      </c>
      <c r="D68" t="s">
        <v>849</v>
      </c>
      <c r="E68" t="s">
        <v>850</v>
      </c>
      <c r="F68" t="s">
        <v>17</v>
      </c>
      <c r="G68" t="s">
        <v>851</v>
      </c>
      <c r="H68" t="s">
        <v>799</v>
      </c>
      <c r="I68" s="5" t="s">
        <v>72</v>
      </c>
    </row>
    <row r="69" customFormat="1" customHeight="1" spans="1:9">
      <c r="A69" s="5" t="s">
        <v>744</v>
      </c>
      <c r="B69" t="str">
        <f>CONCATENATE(COMPRAS!A69,SISTEMAS!A966)</f>
        <v>COMPRAS</v>
      </c>
      <c r="C69" t="s">
        <v>827</v>
      </c>
      <c r="D69" t="s">
        <v>852</v>
      </c>
      <c r="E69" t="s">
        <v>853</v>
      </c>
      <c r="F69" t="s">
        <v>17</v>
      </c>
      <c r="G69" t="s">
        <v>854</v>
      </c>
      <c r="H69" t="s">
        <v>799</v>
      </c>
      <c r="I69" s="5" t="s">
        <v>72</v>
      </c>
    </row>
    <row r="70" s="1" customFormat="1" customHeight="1" spans="1:16">
      <c r="A70" s="5" t="s">
        <v>744</v>
      </c>
      <c r="B70" s="1" t="str">
        <f>CONCATENATE(COMPRAS!A70,SISTEMAS!A963)</f>
        <v>COMPRAS</v>
      </c>
      <c r="C70" s="1" t="s">
        <v>827</v>
      </c>
      <c r="D70" s="1" t="s">
        <v>855</v>
      </c>
      <c r="E70" s="1" t="s">
        <v>856</v>
      </c>
      <c r="F70" s="1" t="s">
        <v>85</v>
      </c>
      <c r="G70" s="1" t="s">
        <v>857</v>
      </c>
      <c r="H70" s="1" t="s">
        <v>799</v>
      </c>
      <c r="I70" s="6" t="s">
        <v>54</v>
      </c>
      <c r="J70" t="s">
        <v>748</v>
      </c>
      <c r="K70" t="s">
        <v>749</v>
      </c>
      <c r="L70"/>
      <c r="M70" s="1" t="s">
        <v>209</v>
      </c>
      <c r="N70" s="1" t="s">
        <v>120</v>
      </c>
      <c r="O70" t="str">
        <f>CONCATENATE("Acceso: ",D70,"~Menu: ",E70,"~Perfil: ",K70,"~Usuario: ",J70,"~ClaveAccion: ",G70,"~TipoAccion: ",F70,"~Riesgo: ",I70)</f>
        <v>Acceso: Cta.Articulos|ArtSEO~Menu: Cuentas|Artículos|Articulo SEO~Perfil: COMPR_GERC~Usuario: COMPR00140~ClaveAccion: ../3100Capacitacion/PlugIns\eComerce.exe~TipoAccion: Expresion~Riesgo: NULO</v>
      </c>
      <c r="P70" t="str">
        <f>CONCATENATE("('",B70,"','",C70,"','",D70,"','",E70,"','",F70,"','",G70,"','",H70,"','",I70,"','",J70,"','",K70,"','",L70,"','",M70,"'),")</f>
        <v>('COMPRAS','Cta.Articulos','Cta.Articulos|ArtSEO','Cuentas|Artículos|Articulo SEO','Expresion','../3100Capacitacion/PlugIns\eComerce.exe','COMPRAS, SISTEMAS','NULO','COMPR00140','COMPR_GERC','','Carlos A. Diaz'),</v>
      </c>
    </row>
    <row r="71" s="1" customFormat="1" customHeight="1" spans="1:16">
      <c r="A71" s="5" t="s">
        <v>744</v>
      </c>
      <c r="B71" s="1" t="str">
        <f>CONCATENATE(COMPRAS!A71,SISTEMAS!A965)</f>
        <v>COMPRAS</v>
      </c>
      <c r="C71" s="1" t="s">
        <v>858</v>
      </c>
      <c r="D71" s="1" t="s">
        <v>859</v>
      </c>
      <c r="E71" s="1" t="s">
        <v>860</v>
      </c>
      <c r="F71" s="1" t="s">
        <v>17</v>
      </c>
      <c r="G71" s="1" t="s">
        <v>861</v>
      </c>
      <c r="H71" s="1" t="s">
        <v>799</v>
      </c>
      <c r="I71" s="6" t="s">
        <v>48</v>
      </c>
      <c r="J71" t="s">
        <v>748</v>
      </c>
      <c r="K71" t="s">
        <v>749</v>
      </c>
      <c r="M71" s="1" t="s">
        <v>107</v>
      </c>
      <c r="N71" s="1" t="s">
        <v>146</v>
      </c>
      <c r="O71" t="str">
        <f>CONCATENATE("Acceso: ",D71,"~Menu: ",E71,"~Perfil: ",K71,"~Usuario: ",J71,"~ClaveAccion: ",G71,"~TipoAccion: ",F71,"~Riesgo: ",I71)</f>
        <v>Acceso: Cta.Proveedores|Proveedores~Menu: Cuentas|Proveedores|Proveedores~Perfil: COMPR_GERC~Usuario: COMPR00140~ClaveAccion: Prov.frm~TipoAccion: Formas~Riesgo: BAJO</v>
      </c>
      <c r="P71" t="str">
        <f>CONCATENATE("('",B71,"','",C71,"','",D71,"','",E71,"','",F71,"','",G71,"','",H71,"','",I71,"','",J71,"','",K71,"','",L71,"','",M71,"'),")</f>
        <v>('COMPRAS','Cta.Proveedores','Cta.Proveedores|Proveedores','Cuentas|Proveedores|Proveedores','Formas','Prov.frm','COMPRAS, SISTEMAS','BAJO','COMPR00140','COMPR_GERC','','Edson H. Parra'),</v>
      </c>
    </row>
    <row r="72" customFormat="1" customHeight="1" spans="1:9">
      <c r="A72" s="5" t="s">
        <v>744</v>
      </c>
      <c r="B72" t="str">
        <f>CONCATENATE(COMPRAS!A72,SISTEMAS!A956)</f>
        <v>COMPRAS</v>
      </c>
      <c r="C72" t="s">
        <v>858</v>
      </c>
      <c r="D72" t="s">
        <v>862</v>
      </c>
      <c r="E72" t="s">
        <v>863</v>
      </c>
      <c r="F72" t="s">
        <v>17</v>
      </c>
      <c r="G72" t="s">
        <v>864</v>
      </c>
      <c r="H72" t="s">
        <v>799</v>
      </c>
      <c r="I72" s="5" t="s">
        <v>72</v>
      </c>
    </row>
    <row r="73" s="1" customFormat="1" customHeight="1" spans="1:16">
      <c r="A73" s="5" t="s">
        <v>744</v>
      </c>
      <c r="B73" s="1" t="str">
        <f>CONCATENATE(COMPRAS!A73,SISTEMAS!A1389)</f>
        <v>COMPRAS</v>
      </c>
      <c r="C73" s="1" t="s">
        <v>865</v>
      </c>
      <c r="D73" s="1" t="s">
        <v>865</v>
      </c>
      <c r="E73" s="1" t="s">
        <v>866</v>
      </c>
      <c r="F73" s="1" t="s">
        <v>451</v>
      </c>
      <c r="G73" s="1" t="s">
        <v>156</v>
      </c>
      <c r="H73" s="1" t="s">
        <v>799</v>
      </c>
      <c r="I73" s="5" t="s">
        <v>54</v>
      </c>
      <c r="J73" t="s">
        <v>748</v>
      </c>
      <c r="K73" t="s">
        <v>749</v>
      </c>
      <c r="L73"/>
      <c r="M73" s="1" t="s">
        <v>209</v>
      </c>
      <c r="N73" s="1" t="s">
        <v>146</v>
      </c>
      <c r="O73" t="str">
        <f>CONCATENATE("Acceso: ",D73,"~Menu: ",E73,"~Perfil: ",K73,"~Usuario: ",J73,"~ClaveAccion: ",G73,"~TipoAccion: ",F73,"~Riesgo: ",I73)</f>
        <v>Acceso: RM1016AsciiPlaneadorrep~Menu: Compras Mavi|RM1016 Ascii Planeador~Perfil: COMPR_GERC~Usuario: COMPR00140~ClaveAccion: NULL~TipoAccion: Reportes~Riesgo: NULO</v>
      </c>
      <c r="P73" t="str">
        <f>CONCATENATE("('",B73,"','",C73,"','",D73,"','",E73,"','",F73,"','",G73,"','",H73,"','",I73,"','",J73,"','",K73,"','",L73,"','",M73,"'),")</f>
        <v>('COMPRAS','RM1016AsciiPlaneadorrep','RM1016AsciiPlaneadorrep','Compras Mavi|RM1016 Ascii Planeador','Reportes','NULL','COMPRAS, SISTEMAS','NULO','COMPR00140','COMPR_GERC','','Carlos A. Diaz'),</v>
      </c>
    </row>
    <row r="74" s="1" customFormat="1" customHeight="1" spans="1:16">
      <c r="A74" s="5" t="s">
        <v>744</v>
      </c>
      <c r="B74" s="1" t="str">
        <f>CONCATENATE(COMPRAS!A74,CONTABILIDAD!A296,SISTEMAS!A1379)</f>
        <v>COMPRAS</v>
      </c>
      <c r="C74" s="1" t="s">
        <v>867</v>
      </c>
      <c r="D74" s="1" t="s">
        <v>867</v>
      </c>
      <c r="E74" s="1" t="s">
        <v>868</v>
      </c>
      <c r="F74" s="1" t="s">
        <v>451</v>
      </c>
      <c r="G74" s="1" t="s">
        <v>156</v>
      </c>
      <c r="H74" s="1" t="s">
        <v>869</v>
      </c>
      <c r="I74" s="5" t="s">
        <v>54</v>
      </c>
      <c r="J74" t="s">
        <v>748</v>
      </c>
      <c r="K74" t="s">
        <v>749</v>
      </c>
      <c r="L74"/>
      <c r="M74" s="1" t="s">
        <v>209</v>
      </c>
      <c r="N74" s="1" t="s">
        <v>113</v>
      </c>
      <c r="O74" t="str">
        <f>CONCATENATE("Acceso: ",D74,"~Menu: ",E74,"~Perfil: ",K74,"~Usuario: ",J74,"~ClaveAccion: ",G74,"~TipoAccion: ",F74,"~Riesgo: ",I74)</f>
        <v>Acceso: RM1025AsciiVtExisMarcasMenu~Menu: Compras Mavi|RM1025 Ascii VtExMarcas~Perfil: COMPR_GERC~Usuario: COMPR00140~ClaveAccion: NULL~TipoAccion: Reportes~Riesgo: NULO</v>
      </c>
      <c r="P74" t="str">
        <f>CONCATENATE("('",B74,"','",C74,"','",D74,"','",E74,"','",F74,"','",G74,"','",H74,"','",I74,"','",J74,"','",K74,"','",L74,"','",M74,"'),")</f>
        <v>('COMPRAS','RM1025AsciiVtExisMarcasMenu','RM1025AsciiVtExisMarcasMenu','Compras Mavi|RM1025 Ascii VtExMarcas','Reportes','NULL','COMPRAS, CONTABILIDAD, SISTEMAS','NULO','COMPR00140','COMPR_GERC','','Carlos A. Diaz'),</v>
      </c>
    </row>
    <row r="75" s="1" customFormat="1" customHeight="1" spans="1:16">
      <c r="A75" s="5" t="s">
        <v>744</v>
      </c>
      <c r="B75" s="1" t="str">
        <f>CONCATENATE(COMPRAS!A75,SISTEMAS!A1351)</f>
        <v>COMPRAS</v>
      </c>
      <c r="C75" s="1" t="s">
        <v>870</v>
      </c>
      <c r="D75" s="1" t="s">
        <v>870</v>
      </c>
      <c r="E75" s="1" t="s">
        <v>871</v>
      </c>
      <c r="F75" s="1" t="s">
        <v>451</v>
      </c>
      <c r="G75" s="1" t="s">
        <v>156</v>
      </c>
      <c r="H75" s="1" t="s">
        <v>799</v>
      </c>
      <c r="I75" s="5" t="s">
        <v>54</v>
      </c>
      <c r="J75" t="s">
        <v>748</v>
      </c>
      <c r="K75" t="s">
        <v>749</v>
      </c>
      <c r="L75"/>
      <c r="M75" s="1" t="s">
        <v>209</v>
      </c>
      <c r="N75" s="1" t="s">
        <v>113</v>
      </c>
      <c r="O75" t="str">
        <f>CONCATENATE("Acceso: ",D75,"~Menu: ",E75,"~Perfil: ",K75,"~Usuario: ",J75,"~ClaveAccion: ",G75,"~TipoAccion: ",F75,"~Riesgo: ",I75)</f>
        <v>Acceso: RM1139ConsultaExistenciaAmazonREP~Menu: Compras Mavi|RM1139 Consulta de Existencias ~Perfil: COMPR_GERC~Usuario: COMPR00140~ClaveAccion: NULL~TipoAccion: Reportes~Riesgo: NULO</v>
      </c>
      <c r="P75" t="str">
        <f>CONCATENATE("('",B75,"','",C75,"','",D75,"','",E75,"','",F75,"','",G75,"','",H75,"','",I75,"','",J75,"','",K75,"','",L75,"','",M75,"'),")</f>
        <v>('COMPRAS','RM1139ConsultaExistenciaAmazonREP','RM1139ConsultaExistenciaAmazonREP','Compras Mavi|RM1139 Consulta de Existencias ','Reportes','NULL','COMPRAS, SISTEMAS','NULO','COMPR00140','COMPR_GERC','','Carlos A. Diaz'),</v>
      </c>
    </row>
    <row r="76" s="1" customFormat="1" customHeight="1" spans="1:16">
      <c r="A76" s="5" t="s">
        <v>744</v>
      </c>
      <c r="B76" s="1" t="str">
        <f>CONCATENATE(COMPRAS!A76)</f>
        <v>COMPRAS</v>
      </c>
      <c r="C76" s="1" t="s">
        <v>872</v>
      </c>
      <c r="D76" s="1" t="s">
        <v>872</v>
      </c>
      <c r="E76" s="1" t="s">
        <v>873</v>
      </c>
      <c r="F76" s="1" t="s">
        <v>451</v>
      </c>
      <c r="G76" s="1" t="s">
        <v>874</v>
      </c>
      <c r="H76" s="1" t="s">
        <v>744</v>
      </c>
      <c r="I76" s="5" t="s">
        <v>54</v>
      </c>
      <c r="J76" t="s">
        <v>748</v>
      </c>
      <c r="K76" t="s">
        <v>749</v>
      </c>
      <c r="L76"/>
      <c r="M76" s="1" t="s">
        <v>209</v>
      </c>
      <c r="N76" s="1" t="s">
        <v>120</v>
      </c>
      <c r="O76" t="str">
        <f>CONCATENATE("Acceso: ",D76,"~Menu: ",E76,"~Perfil: ",K76,"~Usuario: ",J76,"~ClaveAccion: ",G76,"~TipoAccion: ",F76,"~Riesgo: ",I76)</f>
        <v>Acceso: RM1186ReporteExistenciasRep~Menu: Ventas|RM1186 Reporte De Existencias~Perfil: COMPR_GERC~Usuario: COMPR00140~ClaveAccion: RM1186ReporteExistenciasFrm.frm~TipoAccion: Reportes~Riesgo: NULO</v>
      </c>
      <c r="P76" t="str">
        <f>CONCATENATE("('",B76,"','",C76,"','",D76,"','",E76,"','",F76,"','",G76,"','",H76,"','",I76,"','",J76,"','",K76,"','",L76,"','",M76,"'),")</f>
        <v>('COMPRAS','RM1186ReporteExistenciasRep','RM1186ReporteExistenciasRep','Ventas|RM1186 Reporte De Existencias','Reportes','RM1186ReporteExistenciasFrm.frm','COMPRAS','NULO','COMPR00140','COMPR_GERC','','Carlos A. Diaz'),</v>
      </c>
    </row>
    <row r="77" s="1" customFormat="1" customHeight="1" spans="1:16">
      <c r="A77" s="5" t="s">
        <v>744</v>
      </c>
      <c r="B77" s="1" t="str">
        <f>CONCATENATE(COMPRAS!A77,ALMACEN!A208,CREDITO!A233,VENTAS!A60,CONTABILIDAD!A300,SISTEMAS!A1318)</f>
        <v>COMPRAS</v>
      </c>
      <c r="C77" s="1" t="s">
        <v>731</v>
      </c>
      <c r="D77" s="1" t="s">
        <v>731</v>
      </c>
      <c r="E77" s="1" t="s">
        <v>732</v>
      </c>
      <c r="F77" s="1" t="s">
        <v>451</v>
      </c>
      <c r="G77" s="1" t="s">
        <v>733</v>
      </c>
      <c r="H77" s="1" t="s">
        <v>734</v>
      </c>
      <c r="I77" s="5" t="s">
        <v>54</v>
      </c>
      <c r="J77" t="s">
        <v>748</v>
      </c>
      <c r="K77" t="s">
        <v>749</v>
      </c>
      <c r="L77"/>
      <c r="M77" s="1" t="s">
        <v>209</v>
      </c>
      <c r="N77" s="1" t="s">
        <v>113</v>
      </c>
      <c r="O77" t="str">
        <f>CONCATENATE("Acceso: ",D77,"~Menu: ",E77,"~Perfil: ",K77,"~Usuario: ",J77,"~ClaveAccion: ",G77,"~TipoAccion: ",F77,"~Riesgo: ",I77)</f>
        <v>Acceso: RM1034VTASSerieCfdVtaRep~Menu: Vtas Generales Mavi|RM1034 Equivalencia CFD ADAFLEX~Perfil: COMPR_GERC~Usuario: COMPR00140~ClaveAccion: RM1034VTASSerieCfdVtaFrm.frm~TipoAccion: Reportes~Riesgo: NULO</v>
      </c>
      <c r="P77" t="str">
        <f>CONCATENATE("('",B77,"','",C77,"','",D77,"','",E77,"','",F77,"','",G77,"','",H77,"','",I77,"','",J77,"','",K77,"','",L77,"','",M77,"'),")</f>
        <v>('COMPRAS','RM1034VTASSerieCfdVtaRep','RM1034VTASSerieCfdVtaRep','Vtas Generales Mavi|RM1034 Equivalencia CFD ADAFLEX','Reportes','RM1034VTASSerieCfdVtaFrm.frm','ALMACEN, COMPRAS, CREDITO, VENTAS, CONTABILIDAD, SISTEMAS','NULO','COMPR00140','COMPR_GERC','','Carlos A. Diaz'),</v>
      </c>
    </row>
    <row r="78" customFormat="1" customHeight="1" spans="1:14">
      <c r="A78" s="5"/>
      <c r="B78" t="str">
        <f>CONCATENATE(COMPRAS!A78,ALMACEN!A197,VENTAS!A66,COBRANZA!A89,AUDITORIA!A203,PUBLICIDAD!A14,SISTEMAS!A1285)</f>
        <v>ALMACEN</v>
      </c>
      <c r="C78" t="s">
        <v>697</v>
      </c>
      <c r="D78" t="s">
        <v>697</v>
      </c>
      <c r="E78" t="s">
        <v>698</v>
      </c>
      <c r="F78" t="s">
        <v>451</v>
      </c>
      <c r="G78" t="s">
        <v>699</v>
      </c>
      <c r="H78" t="s">
        <v>567</v>
      </c>
      <c r="I78" s="5" t="s">
        <v>54</v>
      </c>
      <c r="L78" s="7" t="s">
        <v>151</v>
      </c>
      <c r="M78" s="7"/>
      <c r="N78" s="7"/>
    </row>
    <row r="79" s="1" customFormat="1" customHeight="1" spans="1:16">
      <c r="A79" s="5" t="s">
        <v>744</v>
      </c>
      <c r="B79" s="1" t="str">
        <f>CONCATENATE(COMPRAS!A79)</f>
        <v>COMPRAS</v>
      </c>
      <c r="C79" s="1" t="s">
        <v>875</v>
      </c>
      <c r="D79" s="1" t="s">
        <v>875</v>
      </c>
      <c r="E79" s="1" t="s">
        <v>876</v>
      </c>
      <c r="F79" s="1" t="s">
        <v>451</v>
      </c>
      <c r="G79" s="1" t="s">
        <v>877</v>
      </c>
      <c r="H79" s="1" t="s">
        <v>744</v>
      </c>
      <c r="I79" s="5" t="s">
        <v>54</v>
      </c>
      <c r="J79" t="s">
        <v>748</v>
      </c>
      <c r="K79" t="s">
        <v>749</v>
      </c>
      <c r="L79" s="4" t="s">
        <v>878</v>
      </c>
      <c r="M79" s="2" t="s">
        <v>209</v>
      </c>
      <c r="N79" s="2" t="s">
        <v>113</v>
      </c>
      <c r="O79" t="str">
        <f t="shared" ref="O79:O92" si="4">CONCATENATE("Acceso: ",D79,"~Menu: ",E79,"~Perfil: ",K79,"~Usuario: ",J79,"~ClaveAccion: ",G79,"~TipoAccion: ",F79,"~Riesgo: ",I79)</f>
        <v>Acceso: RM0211AneRecMercRep~Menu: Compras Mavi|RM0211 Anexo Recepción de Mercancía~Perfil: COMPR_GERC~Usuario: COMPR00140~ClaveAccion: RM0211AneRecMercFrm.frm~TipoAccion: Reportes~Riesgo: NULO</v>
      </c>
      <c r="P79" t="str">
        <f t="shared" ref="P79:P92" si="5">CONCATENATE("('",B79,"','",C79,"','",D79,"','",E79,"','",F79,"','",G79,"','",H79,"','",I79,"','",J79,"','",K79,"','",L79,"','",M79,"'),")</f>
        <v>('COMPRAS','RM0211AneRecMercRep','RM0211AneRecMercRep','Compras Mavi|RM0211 Anexo Recepción de Mercancía','Reportes','RM0211AneRecMercFrm.frm','COMPRAS','NULO','COMPR00140','COMPR_GERC','Que diferencia hay entre el 211 y el 771','Carlos A. Diaz'),</v>
      </c>
    </row>
    <row r="80" s="1" customFormat="1" customHeight="1" spans="1:16">
      <c r="A80" s="5" t="s">
        <v>744</v>
      </c>
      <c r="B80" s="1" t="str">
        <f>CONCATENATE(COMPRAS!A80,SISTEMAS!A1288)</f>
        <v>COMPRAS</v>
      </c>
      <c r="C80" s="1" t="s">
        <v>879</v>
      </c>
      <c r="D80" s="1" t="s">
        <v>879</v>
      </c>
      <c r="E80" s="1" t="s">
        <v>880</v>
      </c>
      <c r="F80" s="1" t="s">
        <v>451</v>
      </c>
      <c r="G80" s="1" t="s">
        <v>881</v>
      </c>
      <c r="H80" s="1" t="s">
        <v>799</v>
      </c>
      <c r="I80" s="5" t="s">
        <v>54</v>
      </c>
      <c r="J80" t="s">
        <v>748</v>
      </c>
      <c r="K80" t="s">
        <v>749</v>
      </c>
      <c r="L80"/>
      <c r="M80" s="1" t="s">
        <v>209</v>
      </c>
      <c r="N80" s="1" t="s">
        <v>113</v>
      </c>
      <c r="O80" t="str">
        <f t="shared" si="4"/>
        <v>Acceso: RM0218AcuerdoProvRep~Menu: Compras|RM218 Acuerdo Proveedores~Perfil: COMPR_GERC~Usuario: COMPR00140~ClaveAccion: RM0218AcuerdoProvFrm.frm~TipoAccion: Reportes~Riesgo: NULO</v>
      </c>
      <c r="P80" t="str">
        <f t="shared" si="5"/>
        <v>('COMPRAS','RM0218AcuerdoProvRep','RM0218AcuerdoProvRep','Compras|RM218 Acuerdo Proveedores','Reportes','RM0218AcuerdoProvFrm.frm','COMPRAS, SISTEMAS','NULO','COMPR00140','COMPR_GERC','','Carlos A. Diaz'),</v>
      </c>
    </row>
    <row r="81" s="1" customFormat="1" customHeight="1" spans="1:16">
      <c r="A81" s="5" t="s">
        <v>744</v>
      </c>
      <c r="B81" s="1" t="str">
        <f>CONCATENATE(COMPRAS!A81)</f>
        <v>COMPRAS</v>
      </c>
      <c r="C81" s="1" t="s">
        <v>882</v>
      </c>
      <c r="D81" s="1" t="s">
        <v>882</v>
      </c>
      <c r="E81" s="1" t="s">
        <v>883</v>
      </c>
      <c r="F81" s="1" t="s">
        <v>451</v>
      </c>
      <c r="G81" s="1" t="s">
        <v>884</v>
      </c>
      <c r="H81" s="1" t="s">
        <v>744</v>
      </c>
      <c r="I81" s="5" t="s">
        <v>54</v>
      </c>
      <c r="J81" t="s">
        <v>748</v>
      </c>
      <c r="K81" t="s">
        <v>749</v>
      </c>
      <c r="L81"/>
      <c r="M81" s="1" t="s">
        <v>209</v>
      </c>
      <c r="N81" s="1" t="s">
        <v>146</v>
      </c>
      <c r="O81" t="str">
        <f t="shared" si="4"/>
        <v>Acceso: RM1181COMSSellInRep~Menu: Compras Mavi|RM1181 Reporte Sell In~Perfil: COMPR_GERC~Usuario: COMPR00140~ClaveAccion: RM1181COMSGenerarReporteFrm.frm~TipoAccion: Reportes~Riesgo: NULO</v>
      </c>
      <c r="P81" t="str">
        <f t="shared" si="5"/>
        <v>('COMPRAS','RM1181COMSSellInRep','RM1181COMSSellInRep','Compras Mavi|RM1181 Reporte Sell In','Reportes','RM1181COMSGenerarReporteFrm.frm','COMPRAS','NULO','COMPR00140','COMPR_GERC','','Carlos A. Diaz'),</v>
      </c>
    </row>
    <row r="82" s="1" customFormat="1" customHeight="1" spans="1:16">
      <c r="A82" s="5" t="s">
        <v>744</v>
      </c>
      <c r="B82" s="1" t="str">
        <f>CONCATENATE(COMPRAS!A82,VENTAS!A72)</f>
        <v>COMPRAS</v>
      </c>
      <c r="C82" s="1" t="s">
        <v>885</v>
      </c>
      <c r="D82" s="1" t="s">
        <v>885</v>
      </c>
      <c r="E82" s="1" t="s">
        <v>886</v>
      </c>
      <c r="F82" s="1" t="s">
        <v>451</v>
      </c>
      <c r="G82" s="1" t="s">
        <v>887</v>
      </c>
      <c r="H82" s="1" t="s">
        <v>888</v>
      </c>
      <c r="I82" s="5" t="s">
        <v>54</v>
      </c>
      <c r="J82" t="s">
        <v>748</v>
      </c>
      <c r="K82" t="s">
        <v>749</v>
      </c>
      <c r="L82"/>
      <c r="M82" s="1" t="s">
        <v>209</v>
      </c>
      <c r="N82" s="1" t="s">
        <v>113</v>
      </c>
      <c r="O82" t="str">
        <f t="shared" si="4"/>
        <v>Acceso: DM0251CuotaDiariaRep~Menu: Vtas Generales Mavi|DM0251 Cuota Diaria Telemarketing Mayoreo~Perfil: COMPR_GERC~Usuario: COMPR00140~ClaveAccion: DM0251CuotaDiariaFrm.frm~TipoAccion: Reportes~Riesgo: NULO</v>
      </c>
      <c r="P82" t="str">
        <f t="shared" si="5"/>
        <v>('COMPRAS','DM0251CuotaDiariaRep','DM0251CuotaDiariaRep','Vtas Generales Mavi|DM0251 Cuota Diaria Telemarketing Mayoreo','Reportes','DM0251CuotaDiariaFrm.frm','COMPRAS, VENTAS','NULO','COMPR00140','COMPR_GERC','','Carlos A. Diaz'),</v>
      </c>
    </row>
    <row r="83" s="1" customFormat="1" customHeight="1" spans="1:16">
      <c r="A83" s="5" t="s">
        <v>744</v>
      </c>
      <c r="B83" s="1" t="str">
        <f>CONCATENATE(COMPRAS!A83)</f>
        <v>COMPRAS</v>
      </c>
      <c r="C83" s="1" t="s">
        <v>889</v>
      </c>
      <c r="D83" s="1" t="s">
        <v>889</v>
      </c>
      <c r="E83" s="1" t="s">
        <v>890</v>
      </c>
      <c r="F83" s="1" t="s">
        <v>451</v>
      </c>
      <c r="G83" s="1" t="s">
        <v>891</v>
      </c>
      <c r="H83" s="1" t="s">
        <v>744</v>
      </c>
      <c r="I83" s="6" t="s">
        <v>48</v>
      </c>
      <c r="J83" t="s">
        <v>748</v>
      </c>
      <c r="K83" t="s">
        <v>749</v>
      </c>
      <c r="M83" s="1" t="s">
        <v>38</v>
      </c>
      <c r="N83" s="1" t="s">
        <v>113</v>
      </c>
      <c r="O83" t="str">
        <f t="shared" si="4"/>
        <v>Acceso: RM1185COMSInvMinimoRequeridoPorLineaRep~Menu: Inventarios Mavi|Tabla De Inventario Minimo Requerido Por Linea~Perfil: COMPR_GERC~Usuario: COMPR00140~ClaveAccion: RM1185COMSInvTablaInvMinimoRequeridoPorLineaFrm.frm~TipoAccion: Reportes~Riesgo: BAJO</v>
      </c>
      <c r="P83" t="str">
        <f t="shared" si="5"/>
        <v>('COMPRAS','RM1185COMSInvMinimoRequeridoPorLineaRep','RM1185COMSInvMinimoRequeridoPorLineaRep','Inventarios Mavi|Tabla De Inventario Minimo Requerido Por Linea','Reportes','RM1185COMSInvTablaInvMinimoRequeridoPorLineaFrm.frm','COMPRAS','BAJO','COMPR00140','COMPR_GERC','','Alma R. Bolaños'),</v>
      </c>
    </row>
    <row r="84" s="1" customFormat="1" customHeight="1" spans="1:16">
      <c r="A84" s="5" t="s">
        <v>744</v>
      </c>
      <c r="B84" s="1" t="str">
        <f>CONCATENATE(COMPRAS!A84,SISTEMAS!A1434)</f>
        <v>COMPRAS</v>
      </c>
      <c r="C84" s="1" t="s">
        <v>892</v>
      </c>
      <c r="D84" s="1" t="s">
        <v>892</v>
      </c>
      <c r="E84" s="1" t="s">
        <v>893</v>
      </c>
      <c r="F84" s="1" t="s">
        <v>451</v>
      </c>
      <c r="G84" s="1" t="s">
        <v>894</v>
      </c>
      <c r="H84" s="1" t="s">
        <v>799</v>
      </c>
      <c r="I84" s="6" t="s">
        <v>54</v>
      </c>
      <c r="J84" t="s">
        <v>748</v>
      </c>
      <c r="K84" t="s">
        <v>749</v>
      </c>
      <c r="L84"/>
      <c r="M84" s="1" t="s">
        <v>209</v>
      </c>
      <c r="N84" s="1" t="s">
        <v>113</v>
      </c>
      <c r="O84" t="str">
        <f t="shared" si="4"/>
        <v>Acceso: RM1188ReporteCobranzaSeguroVidaRep~Menu: CXC Generales Mavi|RM1188 Reporte Cobranza Seguro Vida~Perfil: COMPR_GERC~Usuario: COMPR00140~ClaveAccion: RM1188ReporteCobranzaSeguroVidaFrm.frm~TipoAccion: Reportes~Riesgo: NULO</v>
      </c>
      <c r="P84" t="str">
        <f t="shared" si="5"/>
        <v>('COMPRAS','RM1188ReporteCobranzaSeguroVidaRep','RM1188ReporteCobranzaSeguroVidaRep','CXC Generales Mavi|RM1188 Reporte Cobranza Seguro Vida','Reportes','RM1188ReporteCobranzaSeguroVidaFrm.frm','COMPRAS, SISTEMAS','NULO','COMPR00140','COMPR_GERC','','Carlos A. Diaz'),</v>
      </c>
    </row>
    <row r="85" s="1" customFormat="1" customHeight="1" spans="1:16">
      <c r="A85" s="5" t="s">
        <v>744</v>
      </c>
      <c r="B85" s="1" t="str">
        <f>CONCATENATE(COMPRAS!A85)</f>
        <v>COMPRAS</v>
      </c>
      <c r="C85" s="1" t="s">
        <v>895</v>
      </c>
      <c r="D85" s="1" t="s">
        <v>895</v>
      </c>
      <c r="E85" s="1" t="s">
        <v>896</v>
      </c>
      <c r="F85" s="1" t="s">
        <v>451</v>
      </c>
      <c r="G85" s="1" t="s">
        <v>897</v>
      </c>
      <c r="H85" s="1" t="s">
        <v>744</v>
      </c>
      <c r="I85" s="5" t="s">
        <v>54</v>
      </c>
      <c r="J85" t="s">
        <v>748</v>
      </c>
      <c r="K85" t="s">
        <v>749</v>
      </c>
      <c r="L85" s="7" t="s">
        <v>898</v>
      </c>
      <c r="M85" s="5" t="s">
        <v>209</v>
      </c>
      <c r="N85" s="5" t="s">
        <v>113</v>
      </c>
      <c r="O85" t="str">
        <f t="shared" si="4"/>
        <v>Acceso: RM1176GarantiasPrincipalRep~Menu: Vtas Generales Mavi|RM1176 Garantias Ampliadas~Perfil: COMPR_GERC~Usuario: COMPR00140~ClaveAccion: RM1176ReporteGarantiasfrm.frm~TipoAccion: Reportes~Riesgo: NULO</v>
      </c>
      <c r="P85" t="str">
        <f t="shared" si="5"/>
        <v>('COMPRAS','RM1176GarantiasPrincipalRep','RM1176GarantiasPrincipalRep','Vtas Generales Mavi|RM1176 Garantias Ampliadas','Reportes','RM1176ReporteGarantiasfrm.frm','COMPRAS','NULO','COMPR00140','COMPR_GERC','¿Qué diferencia hay entre el 1176 y el 1116?','Carlos A. Diaz'),</v>
      </c>
    </row>
    <row r="86" s="1" customFormat="1" customHeight="1" spans="1:16">
      <c r="A86" s="5" t="s">
        <v>744</v>
      </c>
      <c r="B86" s="1" t="str">
        <f>CONCATENATE(COMPRAS!A86)</f>
        <v>COMPRAS</v>
      </c>
      <c r="C86" s="1" t="s">
        <v>899</v>
      </c>
      <c r="D86" s="1" t="s">
        <v>899</v>
      </c>
      <c r="E86" s="1" t="s">
        <v>900</v>
      </c>
      <c r="F86" s="1" t="s">
        <v>451</v>
      </c>
      <c r="G86" s="1" t="s">
        <v>901</v>
      </c>
      <c r="H86" s="1" t="s">
        <v>744</v>
      </c>
      <c r="I86" s="5" t="s">
        <v>54</v>
      </c>
      <c r="J86" t="s">
        <v>748</v>
      </c>
      <c r="K86" t="s">
        <v>749</v>
      </c>
      <c r="L86"/>
      <c r="M86" s="1" t="s">
        <v>209</v>
      </c>
      <c r="N86" s="1" t="s">
        <v>113</v>
      </c>
      <c r="O86" t="str">
        <f t="shared" si="4"/>
        <v>Acceso: RM1190COMSAntiguedadComprasRep~Menu: Compras Mavi|RM1190 Antiguedad De Compras~Perfil: COMPR_GERC~Usuario: COMPR00140~ClaveAccion: RM1190COMSGenerarReporteFrm.frm~TipoAccion: Reportes~Riesgo: NULO</v>
      </c>
      <c r="P86" t="str">
        <f t="shared" si="5"/>
        <v>('COMPRAS','RM1190COMSAntiguedadComprasRep','RM1190COMSAntiguedadComprasRep','Compras Mavi|RM1190 Antiguedad De Compras','Reportes','RM1190COMSGenerarReporteFrm.frm','COMPRAS','NULO','COMPR00140','COMPR_GERC','','Carlos A. Diaz'),</v>
      </c>
    </row>
    <row r="87" s="1" customFormat="1" customHeight="1" spans="1:16">
      <c r="A87" s="5" t="s">
        <v>744</v>
      </c>
      <c r="B87" s="1" t="str">
        <f>CONCATENATE(COMPRAS!A87)</f>
        <v>COMPRAS</v>
      </c>
      <c r="C87" s="1" t="s">
        <v>902</v>
      </c>
      <c r="D87" s="1" t="s">
        <v>902</v>
      </c>
      <c r="E87" s="1" t="s">
        <v>903</v>
      </c>
      <c r="F87" s="1" t="s">
        <v>451</v>
      </c>
      <c r="G87" s="1" t="s">
        <v>904</v>
      </c>
      <c r="H87" s="1" t="s">
        <v>744</v>
      </c>
      <c r="I87" s="5" t="s">
        <v>54</v>
      </c>
      <c r="J87" t="s">
        <v>748</v>
      </c>
      <c r="K87" t="s">
        <v>749</v>
      </c>
      <c r="L87" s="7" t="s">
        <v>793</v>
      </c>
      <c r="M87" s="5" t="s">
        <v>209</v>
      </c>
      <c r="N87" s="5" t="s">
        <v>113</v>
      </c>
      <c r="O87" t="str">
        <f t="shared" si="4"/>
        <v>Acceso: DM0155CompraAnalisisMov~Menu: Compras Mavi|General de Movimientos  ( Compras )~Perfil: COMPR_GERC~Usuario: COMPR00140~ClaveAccion: DM0155RepCompraAnalisisMov.frm~TipoAccion: Reportes~Riesgo: NULO</v>
      </c>
      <c r="P87" t="str">
        <f t="shared" si="5"/>
        <v>('COMPRAS','DM0155CompraAnalisisMov','DM0155CompraAnalisisMov','Compras Mavi|General de Movimientos  ( Compras )','Reportes','DM0155RepCompraAnalisisMov.frm','COMPRAS','NULO','COMPR00140','COMPR_GERC','Opcion Nativa de Intelisis','Carlos A. Diaz'),</v>
      </c>
    </row>
    <row r="88" s="1" customFormat="1" customHeight="1" spans="1:16">
      <c r="A88" s="5" t="s">
        <v>744</v>
      </c>
      <c r="B88" s="1" t="str">
        <f>CONCATENATE(COMPRAS!A88)</f>
        <v>COMPRAS</v>
      </c>
      <c r="C88" s="1" t="s">
        <v>905</v>
      </c>
      <c r="D88" s="1" t="s">
        <v>905</v>
      </c>
      <c r="E88" s="1" t="s">
        <v>906</v>
      </c>
      <c r="F88" s="1" t="s">
        <v>451</v>
      </c>
      <c r="G88" s="1" t="s">
        <v>156</v>
      </c>
      <c r="H88" s="1" t="s">
        <v>744</v>
      </c>
      <c r="I88" s="5" t="s">
        <v>27</v>
      </c>
      <c r="J88" t="s">
        <v>748</v>
      </c>
      <c r="K88" t="s">
        <v>749</v>
      </c>
      <c r="L88" s="7" t="s">
        <v>907</v>
      </c>
      <c r="M88" s="5" t="s">
        <v>415</v>
      </c>
      <c r="N88" s="5" t="s">
        <v>113</v>
      </c>
      <c r="O88" t="str">
        <f t="shared" si="4"/>
        <v>Acceso: RM1145FabCalzSinMarcaOMultiRep~Menu: Compras Mavi|RM1145 Marcas y Multimarca~Perfil: COMPR_GERC~Usuario: COMPR00140~ClaveAccion: NULL~TipoAccion: Reportes~Riesgo: ALTO</v>
      </c>
      <c r="P88" t="str">
        <f t="shared" si="5"/>
        <v>('COMPRAS','RM1145FabCalzSinMarcaOMultiRep','RM1145FabCalzSinMarcaOMultiRep','Compras Mavi|RM1145 Marcas y Multimarca','Reportes','NULL','COMPRAS','ALTO','COMPR00140','COMPR_GERC','Tres ojetos diferentes solo veo el de marcas y Multimarcas','Luis A. Peña'),</v>
      </c>
    </row>
    <row r="89" s="1" customFormat="1" customHeight="1" spans="1:16">
      <c r="A89" s="5" t="s">
        <v>744</v>
      </c>
      <c r="B89" s="1" t="str">
        <f>CONCATENATE(COMPRAS!A89)</f>
        <v>COMPRAS</v>
      </c>
      <c r="C89" s="1" t="s">
        <v>908</v>
      </c>
      <c r="D89" s="1" t="s">
        <v>908</v>
      </c>
      <c r="E89" s="1" t="s">
        <v>909</v>
      </c>
      <c r="F89" s="1" t="s">
        <v>451</v>
      </c>
      <c r="G89" s="1" t="s">
        <v>910</v>
      </c>
      <c r="H89" s="1" t="s">
        <v>744</v>
      </c>
      <c r="I89" s="5" t="s">
        <v>54</v>
      </c>
      <c r="J89" t="s">
        <v>748</v>
      </c>
      <c r="K89" t="s">
        <v>749</v>
      </c>
      <c r="L89"/>
      <c r="M89" s="1" t="s">
        <v>209</v>
      </c>
      <c r="N89" s="1" t="s">
        <v>113</v>
      </c>
      <c r="O89" t="str">
        <f t="shared" si="4"/>
        <v>Acceso: RM1151ListadoAppDimaRep~Menu: Compras Mavi|Reporte: RM1151 Listado App Dima~Perfil: COMPR_GERC~Usuario: COMPR00140~ClaveAccion: RM1151PrincipalFrm.frm~TipoAccion: Reportes~Riesgo: NULO</v>
      </c>
      <c r="P89" t="str">
        <f t="shared" si="5"/>
        <v>('COMPRAS','RM1151ListadoAppDimaRep','RM1151ListadoAppDimaRep','Compras Mavi|Reporte: RM1151 Listado App Dima','Reportes','RM1151PrincipalFrm.frm','COMPRAS','NULO','COMPR00140','COMPR_GERC','','Carlos A. Diaz'),</v>
      </c>
    </row>
    <row r="90" s="1" customFormat="1" customHeight="1" spans="1:16">
      <c r="A90" s="5" t="s">
        <v>744</v>
      </c>
      <c r="B90" s="1" t="str">
        <f>CONCATENATE(COMPRAS!A90,ALMACEN!A181,VENTAS!A76,AUDITORIA!A190,SISTEMAS!A1427)</f>
        <v>COMPRAS</v>
      </c>
      <c r="C90" s="1" t="s">
        <v>647</v>
      </c>
      <c r="D90" s="1" t="s">
        <v>647</v>
      </c>
      <c r="E90" s="1" t="s">
        <v>648</v>
      </c>
      <c r="F90" s="1" t="s">
        <v>451</v>
      </c>
      <c r="G90" s="1" t="s">
        <v>649</v>
      </c>
      <c r="H90" s="1" t="s">
        <v>298</v>
      </c>
      <c r="I90" s="5" t="s">
        <v>54</v>
      </c>
      <c r="J90" t="s">
        <v>748</v>
      </c>
      <c r="K90" t="s">
        <v>749</v>
      </c>
      <c r="L90"/>
      <c r="M90" s="1" t="s">
        <v>209</v>
      </c>
      <c r="N90" s="1" t="s">
        <v>113</v>
      </c>
      <c r="O90" t="str">
        <f t="shared" si="4"/>
        <v>Acceso: RM1135CorridasCalzadoRep~Menu: Distribucion Mavi|RM1135Existencias Calzado~Perfil: COMPR_GERC~Usuario: COMPR00140~ClaveAccion: RM1135ReporteCorridasCalzadoFrm.frm~TipoAccion: Reportes~Riesgo: NULO</v>
      </c>
      <c r="P90" t="str">
        <f t="shared" si="5"/>
        <v>('COMPRAS','RM1135CorridasCalzadoRep','RM1135CorridasCalzadoRep','Distribucion Mavi|RM1135Existencias Calzado','Reportes','RM1135ReporteCorridasCalzadoFrm.frm','ALMACEN, COMPRAS, VENTAS, AUDITORIA, SISTEMAS','NULO','COMPR00140','COMPR_GERC','','Carlos A. Diaz'),</v>
      </c>
    </row>
    <row r="91" s="1" customFormat="1" customHeight="1" spans="1:16">
      <c r="A91" s="5" t="s">
        <v>744</v>
      </c>
      <c r="B91" s="1" t="str">
        <f>CONCATENATE(COMPRAS!A91)</f>
        <v>COMPRAS</v>
      </c>
      <c r="C91" s="1" t="s">
        <v>911</v>
      </c>
      <c r="D91" s="1" t="s">
        <v>911</v>
      </c>
      <c r="E91" s="1" t="s">
        <v>912</v>
      </c>
      <c r="F91" s="1" t="s">
        <v>451</v>
      </c>
      <c r="G91" s="1" t="s">
        <v>913</v>
      </c>
      <c r="H91" s="1" t="s">
        <v>744</v>
      </c>
      <c r="I91" s="5" t="s">
        <v>54</v>
      </c>
      <c r="J91" t="s">
        <v>748</v>
      </c>
      <c r="K91" t="s">
        <v>749</v>
      </c>
      <c r="L91"/>
      <c r="M91" s="1" t="s">
        <v>209</v>
      </c>
      <c r="N91" s="1" t="s">
        <v>120</v>
      </c>
      <c r="O91" t="str">
        <f t="shared" si="4"/>
        <v>Acceso: RM1115MenuRep~Menu: Compras Mavi|RM1115 Reporte Backorder~Perfil: COMPR_GERC~Usuario: COMPR00140~ClaveAccion: RM1115BackOrderFrm.frm~TipoAccion: Reportes~Riesgo: NULO</v>
      </c>
      <c r="P91" t="str">
        <f t="shared" si="5"/>
        <v>('COMPRAS','RM1115MenuRep','RM1115MenuRep','Compras Mavi|RM1115 Reporte Backorder','Reportes','RM1115BackOrderFrm.frm','COMPRAS','NULO','COMPR00140','COMPR_GERC','','Carlos A. Diaz'),</v>
      </c>
    </row>
    <row r="92" s="1" customFormat="1" customHeight="1" spans="1:16">
      <c r="A92" s="5" t="s">
        <v>744</v>
      </c>
      <c r="B92" s="1" t="str">
        <f>CONCATENATE(COMPRAS!A92)</f>
        <v>COMPRAS</v>
      </c>
      <c r="C92" s="1" t="s">
        <v>914</v>
      </c>
      <c r="D92" s="1" t="s">
        <v>914</v>
      </c>
      <c r="E92" s="1" t="s">
        <v>915</v>
      </c>
      <c r="F92" s="1" t="s">
        <v>451</v>
      </c>
      <c r="G92" s="1" t="s">
        <v>916</v>
      </c>
      <c r="H92" s="1" t="s">
        <v>744</v>
      </c>
      <c r="I92" s="5" t="s">
        <v>54</v>
      </c>
      <c r="J92" t="s">
        <v>748</v>
      </c>
      <c r="K92" t="s">
        <v>749</v>
      </c>
      <c r="L92" s="7" t="s">
        <v>898</v>
      </c>
      <c r="M92" s="5" t="s">
        <v>209</v>
      </c>
      <c r="N92" s="5" t="s">
        <v>113</v>
      </c>
      <c r="O92" t="str">
        <f t="shared" si="4"/>
        <v>Acceso: RM1116MenuRep~Menu: Vtas Generales MAVI|RM1116 Reporte de Garantias~Perfil: COMPR_GERC~Usuario: COMPR00140~ClaveAccion: RM1116REPORTEDEGARANTIASFrm.frm~TipoAccion: Reportes~Riesgo: NULO</v>
      </c>
      <c r="P92" t="str">
        <f t="shared" si="5"/>
        <v>('COMPRAS','RM1116MenuRep','RM1116MenuRep','Vtas Generales MAVI|RM1116 Reporte de Garantias','Reportes','RM1116REPORTEDEGARANTIASFrm.frm','COMPRAS','NULO','COMPR00140','COMPR_GERC','¿Qué diferencia hay entre el 1176 y el 1116?','Carlos A. Diaz'),</v>
      </c>
    </row>
    <row r="93" customFormat="1" customHeight="1" spans="1:15">
      <c r="A93" s="5"/>
      <c r="B93" t="str">
        <f>CONCATENATE(COMPRAS!A93,ALMACEN!A176,AUDITORIA!A182,SISTEMAS!A1453)</f>
        <v>ALMACEN</v>
      </c>
      <c r="C93" t="s">
        <v>632</v>
      </c>
      <c r="D93" t="s">
        <v>632</v>
      </c>
      <c r="E93" t="s">
        <v>633</v>
      </c>
      <c r="F93" t="s">
        <v>451</v>
      </c>
      <c r="G93" t="s">
        <v>634</v>
      </c>
      <c r="H93" t="s">
        <v>361</v>
      </c>
      <c r="I93" s="5" t="s">
        <v>54</v>
      </c>
      <c r="L93" s="7" t="s">
        <v>407</v>
      </c>
      <c r="M93" s="7"/>
      <c r="N93" s="7"/>
      <c r="O93" s="8"/>
    </row>
    <row r="94" customFormat="1" customHeight="1" spans="1:15">
      <c r="A94" s="5"/>
      <c r="B94" t="str">
        <f>CONCATENATE(COMPRAS!A94,CONTABILIDAD!A323,SISTEMAS!A1457)</f>
        <v>CONTABILIDAD</v>
      </c>
      <c r="C94" t="s">
        <v>917</v>
      </c>
      <c r="D94" t="s">
        <v>917</v>
      </c>
      <c r="E94" t="s">
        <v>918</v>
      </c>
      <c r="F94" t="s">
        <v>451</v>
      </c>
      <c r="G94" t="s">
        <v>919</v>
      </c>
      <c r="H94" t="s">
        <v>869</v>
      </c>
      <c r="I94" s="5" t="s">
        <v>54</v>
      </c>
      <c r="O94" s="8"/>
    </row>
    <row r="95" s="1" customFormat="1" customHeight="1" spans="1:16">
      <c r="A95" s="5" t="s">
        <v>744</v>
      </c>
      <c r="B95" s="1" t="str">
        <f>CONCATENATE(COMPRAS!A95,ALMACEN!A172,VENTAS!A85,AUDITORIA!A176,SISTEMAS!A1464)</f>
        <v>COMPRAS</v>
      </c>
      <c r="C95" s="1" t="s">
        <v>620</v>
      </c>
      <c r="D95" s="1" t="s">
        <v>620</v>
      </c>
      <c r="E95" s="1" t="s">
        <v>621</v>
      </c>
      <c r="F95" s="1" t="s">
        <v>451</v>
      </c>
      <c r="G95" s="1" t="s">
        <v>622</v>
      </c>
      <c r="H95" s="1" t="s">
        <v>298</v>
      </c>
      <c r="I95" s="5" t="s">
        <v>54</v>
      </c>
      <c r="J95" t="s">
        <v>748</v>
      </c>
      <c r="K95" t="s">
        <v>749</v>
      </c>
      <c r="L95"/>
      <c r="M95" s="1" t="s">
        <v>209</v>
      </c>
      <c r="N95" s="1" t="s">
        <v>146</v>
      </c>
      <c r="O95" t="str">
        <f>CONCATENATE("Acceso: ",D95,"~Menu: ",E95,"~Perfil: ",K95,"~Usuario: ",J95,"~ClaveAccion: ",G95,"~TipoAccion: ",F95,"~Riesgo: ",I95)</f>
        <v>Acceso: RM0254MaviRelExiYVenNetRep~Menu: Distribucion Mavi|RM0254Relacion de Existencias y Ventas Netas~Perfil: COMPR_GERC~Usuario: COMPR00140~ClaveAccion: RM0254MaviRelExiYVenNetFrm.frm~TipoAccion: Reportes~Riesgo: NULO</v>
      </c>
      <c r="P95" t="str">
        <f>CONCATENATE("('",B95,"','",C95,"','",D95,"','",E95,"','",F95,"','",G95,"','",H95,"','",I95,"','",J95,"','",K95,"','",L95,"','",M95,"'),")</f>
        <v>('COMPRAS','RM0254MaviRelExiYVenNetRep','RM0254MaviRelExiYVenNetRep','Distribucion Mavi|RM0254Relacion de Existencias y Ventas Netas','Reportes','RM0254MaviRelExiYVenNetFrm.frm','ALMACEN, COMPRAS, VENTAS, AUDITORIA, SISTEMAS','NULO','COMPR00140','COMPR_GERC','','Carlos A. Diaz'),</v>
      </c>
    </row>
    <row r="96" s="1" customFormat="1" customHeight="1" spans="1:16">
      <c r="A96" s="5" t="s">
        <v>744</v>
      </c>
      <c r="B96" s="1" t="str">
        <f>CONCATENATE(COMPRAS!A96,ALMACEN!A171,CONTABILIDAD!A326,SISTEMAS!A1465)</f>
        <v>COMPRAS</v>
      </c>
      <c r="C96" s="1" t="s">
        <v>617</v>
      </c>
      <c r="D96" s="1" t="s">
        <v>617</v>
      </c>
      <c r="E96" s="1" t="s">
        <v>618</v>
      </c>
      <c r="F96" s="1" t="s">
        <v>451</v>
      </c>
      <c r="G96" s="1" t="s">
        <v>619</v>
      </c>
      <c r="H96" s="1" t="s">
        <v>270</v>
      </c>
      <c r="I96" s="5" t="s">
        <v>54</v>
      </c>
      <c r="J96" t="s">
        <v>748</v>
      </c>
      <c r="K96" t="s">
        <v>749</v>
      </c>
      <c r="L96"/>
      <c r="M96" s="1" t="s">
        <v>209</v>
      </c>
      <c r="N96" s="1" t="s">
        <v>120</v>
      </c>
      <c r="O96" t="str">
        <f>CONCATENATE("Acceso: ",D96,"~Menu: ",E96,"~Perfil: ",K96,"~Usuario: ",J96,"~ClaveAccion: ",G96,"~TipoAccion: ",F96,"~Riesgo: ",I96)</f>
        <v>Acceso: RM0217ConcentradoAcuerdosProvMenuRep~Menu: Compras Mavi|RM0217concentradoAcuerdosProveedor~Perfil: COMPR_GERC~Usuario: COMPR00140~ClaveAccion: RM0217ConcentradoAcuerdoProveedorFrm.frm~TipoAccion: Reportes~Riesgo: NULO</v>
      </c>
      <c r="P96" t="str">
        <f>CONCATENATE("('",B96,"','",C96,"','",D96,"','",E96,"','",F96,"','",G96,"','",H96,"','",I96,"','",J96,"','",K96,"','",L96,"','",M96,"'),")</f>
        <v>('COMPRAS','RM0217ConcentradoAcuerdosProvMenuRep','RM0217ConcentradoAcuerdosProvMenuRep','Compras Mavi|RM0217concentradoAcuerdosProveedor','Reportes','RM0217ConcentradoAcuerdoProveedorFrm.frm','ALMACEN, COMPRAS, CONTABILIDAD, SISTEMAS','NULO','COMPR00140','COMPR_GERC','','Carlos A. Diaz'),</v>
      </c>
    </row>
    <row r="97" customFormat="1" ht="25.5" spans="1:15">
      <c r="A97" s="5"/>
      <c r="B97" t="str">
        <f>CONCATENATE(COMPRAS!A97,VENTAS!A84)</f>
        <v>VENTAS</v>
      </c>
      <c r="C97" t="s">
        <v>920</v>
      </c>
      <c r="D97" t="s">
        <v>920</v>
      </c>
      <c r="E97" t="s">
        <v>921</v>
      </c>
      <c r="F97" t="s">
        <v>451</v>
      </c>
      <c r="G97" t="s">
        <v>922</v>
      </c>
      <c r="H97" t="s">
        <v>888</v>
      </c>
      <c r="I97" s="5" t="s">
        <v>54</v>
      </c>
      <c r="L97" s="7" t="s">
        <v>794</v>
      </c>
      <c r="M97" s="7"/>
      <c r="N97" s="7"/>
      <c r="O97" s="8"/>
    </row>
    <row r="98" s="1" customFormat="1" customHeight="1" spans="1:16">
      <c r="A98" s="5" t="s">
        <v>744</v>
      </c>
      <c r="B98" s="1" t="str">
        <f>CONCATENATE(COMPRAS!A98,CONTABILIDAD!A327,SISTEMAS!A1468)</f>
        <v>COMPRAS</v>
      </c>
      <c r="C98" s="1" t="s">
        <v>923</v>
      </c>
      <c r="D98" s="1" t="s">
        <v>923</v>
      </c>
      <c r="E98" s="1" t="s">
        <v>924</v>
      </c>
      <c r="F98" s="1" t="s">
        <v>451</v>
      </c>
      <c r="G98" s="1" t="s">
        <v>925</v>
      </c>
      <c r="H98" s="1" t="s">
        <v>869</v>
      </c>
      <c r="I98" s="5" t="s">
        <v>54</v>
      </c>
      <c r="J98" t="s">
        <v>748</v>
      </c>
      <c r="K98" t="s">
        <v>749</v>
      </c>
      <c r="L98"/>
      <c r="M98" s="1" t="s">
        <v>209</v>
      </c>
      <c r="N98" s="1" t="s">
        <v>120</v>
      </c>
      <c r="O98" t="str">
        <f>CONCATENATE("Acceso: ",D98,"~Menu: ",E98,"~Perfil: ",K98,"~Usuario: ",J98,"~ClaveAccion: ",G98,"~TipoAccion: ",F98,"~Riesgo: ",I98)</f>
        <v>Acceso: RM0195ComsVeco1Rep~Menu: Compras Mavi|RM0195 Reporte Auxiliar de VECO~Perfil: COMPR_GERC~Usuario: COMPR00140~ClaveAccion: RM0195ComsVeco1Frm.frm~TipoAccion: Reportes~Riesgo: NULO</v>
      </c>
      <c r="P98" t="str">
        <f>CONCATENATE("('",B98,"','",C98,"','",D98,"','",E98,"','",F98,"','",G98,"','",H98,"','",I98,"','",J98,"','",K98,"','",L98,"','",M98,"'),")</f>
        <v>('COMPRAS','RM0195ComsVeco1Rep','RM0195ComsVeco1Rep','Compras Mavi|RM0195 Reporte Auxiliar de VECO','Reportes','RM0195ComsVeco1Frm.frm','COMPRAS, CONTABILIDAD, SISTEMAS','NULO','COMPR00140','COMPR_GERC','','Carlos A. Diaz'),</v>
      </c>
    </row>
    <row r="99" s="1" customFormat="1" customHeight="1" spans="1:16">
      <c r="A99" s="5" t="s">
        <v>744</v>
      </c>
      <c r="B99" s="1" t="str">
        <f>CONCATENATE(COMPRAS!A99,SISTEMAS!A1501)</f>
        <v>COMPRAS</v>
      </c>
      <c r="C99" s="1" t="s">
        <v>926</v>
      </c>
      <c r="D99" s="1" t="s">
        <v>926</v>
      </c>
      <c r="E99" s="1" t="s">
        <v>927</v>
      </c>
      <c r="F99" s="1" t="s">
        <v>451</v>
      </c>
      <c r="G99" s="1" t="s">
        <v>928</v>
      </c>
      <c r="H99" s="1" t="s">
        <v>799</v>
      </c>
      <c r="I99" s="6" t="s">
        <v>48</v>
      </c>
      <c r="J99" t="s">
        <v>748</v>
      </c>
      <c r="K99" t="s">
        <v>749</v>
      </c>
      <c r="M99" s="1" t="s">
        <v>107</v>
      </c>
      <c r="N99" s="1" t="s">
        <v>120</v>
      </c>
      <c r="O99" t="str">
        <f>CONCATENATE("Acceso: ",D99,"~Menu: ",E99,"~Perfil: ",K99,"~Usuario: ",J99,"~ClaveAccion: ",G99,"~TipoAccion: ",F99,"~Riesgo: ",I99)</f>
        <v>Acceso: DM0321ReporteSegurosRep~Menu: Ventas|DM0321 Reporte Seguros de Vida~Perfil: COMPR_GERC~Usuario: COMPR00140~ClaveAccion: DM0321ReporteSegurosFrm.frm~TipoAccion: Reportes~Riesgo: BAJO</v>
      </c>
      <c r="P99" t="str">
        <f>CONCATENATE("('",B99,"','",C99,"','",D99,"','",E99,"','",F99,"','",G99,"','",H99,"','",I99,"','",J99,"','",K99,"','",L99,"','",M99,"'),")</f>
        <v>('COMPRAS','DM0321ReporteSegurosRep','DM0321ReporteSegurosRep','Ventas|DM0321 Reporte Seguros de Vida','Reportes','DM0321ReporteSegurosFrm.frm','COMPRAS, SISTEMAS','BAJO','COMPR00140','COMPR_GERC','','Edson H. Parra'),</v>
      </c>
    </row>
    <row r="100" s="1" customFormat="1" customHeight="1" spans="1:16">
      <c r="A100" s="5" t="s">
        <v>744</v>
      </c>
      <c r="B100" s="1" t="str">
        <f>CONCATENATE(COMPRAS!A100,SISTEMAS!A1498)</f>
        <v>COMPRAS</v>
      </c>
      <c r="C100" s="1" t="s">
        <v>929</v>
      </c>
      <c r="D100" s="1" t="s">
        <v>929</v>
      </c>
      <c r="E100" s="1" t="s">
        <v>930</v>
      </c>
      <c r="F100" s="1" t="s">
        <v>451</v>
      </c>
      <c r="G100" s="1" t="s">
        <v>931</v>
      </c>
      <c r="H100" s="1" t="s">
        <v>799</v>
      </c>
      <c r="I100" s="6" t="s">
        <v>48</v>
      </c>
      <c r="J100" t="s">
        <v>748</v>
      </c>
      <c r="K100" t="s">
        <v>749</v>
      </c>
      <c r="M100" s="1" t="s">
        <v>152</v>
      </c>
      <c r="N100" s="1" t="s">
        <v>113</v>
      </c>
      <c r="O100" t="str">
        <f>CONCATENATE("Acceso: ",D100,"~Menu: ",E100,"~Perfil: ",K100,"~Usuario: ",J100,"~ClaveAccion: ",G100,"~TipoAccion: ",F100,"~Riesgo: ",I100)</f>
        <v>Acceso: RM1185COMSAnalisisDeInventarioRep~Menu: Inventarios Mavi|RM1185 Analisis De Inventario~Perfil: COMPR_GERC~Usuario: COMPR00140~ClaveAccion: RM1185COMSGenerarReporteFrm.frm~TipoAccion: Reportes~Riesgo: BAJO</v>
      </c>
      <c r="P100" t="str">
        <f>CONCATENATE("('",B100,"','",C100,"','",D100,"','",E100,"','",F100,"','",G100,"','",H100,"','",I100,"','",J100,"','",K100,"','",L100,"','",M100,"'),")</f>
        <v>('COMPRAS','RM1185COMSAnalisisDeInventarioRep','RM1185COMSAnalisisDeInventarioRep','Inventarios Mavi|RM1185 Analisis De Inventario','Reportes','RM1185COMSGenerarReporteFrm.frm','COMPRAS, SISTEMAS','BAJO','COMPR00140','COMPR_GERC','','Brenda G. Bonales'),</v>
      </c>
    </row>
    <row r="101" customFormat="1" customHeight="1" spans="1:15">
      <c r="A101" s="5" t="s">
        <v>932</v>
      </c>
      <c r="B101" t="str">
        <f>CONCATENATE(COMPRAS!A101,SISTEMAS!A1503)</f>
        <v>CONTABILIDAD</v>
      </c>
      <c r="C101" t="s">
        <v>933</v>
      </c>
      <c r="D101" t="s">
        <v>933</v>
      </c>
      <c r="E101" t="s">
        <v>934</v>
      </c>
      <c r="F101" t="s">
        <v>451</v>
      </c>
      <c r="G101" t="s">
        <v>156</v>
      </c>
      <c r="H101" t="s">
        <v>799</v>
      </c>
      <c r="I101" s="5" t="s">
        <v>54</v>
      </c>
      <c r="O101" s="8"/>
    </row>
    <row r="102" customFormat="1" customHeight="1" spans="1:15">
      <c r="A102" s="5" t="s">
        <v>932</v>
      </c>
      <c r="B102" t="str">
        <f>CONCATENATE(COMPRAS!A102,SISTEMAS!A1502)</f>
        <v>CONTABILIDAD</v>
      </c>
      <c r="C102" t="s">
        <v>935</v>
      </c>
      <c r="D102" t="s">
        <v>935</v>
      </c>
      <c r="E102" t="s">
        <v>936</v>
      </c>
      <c r="F102" t="s">
        <v>451</v>
      </c>
      <c r="G102" t="s">
        <v>156</v>
      </c>
      <c r="H102" t="s">
        <v>799</v>
      </c>
      <c r="I102" s="5" t="s">
        <v>54</v>
      </c>
      <c r="O102" s="8"/>
    </row>
    <row r="103" s="1" customFormat="1" customHeight="1" spans="1:16">
      <c r="A103" s="5" t="s">
        <v>744</v>
      </c>
      <c r="B103" s="1" t="str">
        <f>CONCATENATE(COMPRAS!A103)</f>
        <v>COMPRAS</v>
      </c>
      <c r="C103" s="1" t="s">
        <v>937</v>
      </c>
      <c r="D103" s="1" t="s">
        <v>937</v>
      </c>
      <c r="E103" s="1" t="s">
        <v>938</v>
      </c>
      <c r="F103" s="1" t="s">
        <v>451</v>
      </c>
      <c r="G103" s="1" t="s">
        <v>939</v>
      </c>
      <c r="H103" s="1" t="s">
        <v>744</v>
      </c>
      <c r="I103" s="5" t="s">
        <v>27</v>
      </c>
      <c r="J103" t="s">
        <v>750</v>
      </c>
      <c r="K103" t="s">
        <v>751</v>
      </c>
      <c r="L103" s="7" t="s">
        <v>907</v>
      </c>
      <c r="M103" s="5" t="s">
        <v>415</v>
      </c>
      <c r="N103" s="5" t="s">
        <v>113</v>
      </c>
      <c r="O103" t="str">
        <f>CONCATENATE("Acceso: ",D103,"~Menu: ",E103,"~Perfil: ",K103,"~Usuario: ",J103,"~ClaveAccion: ",G103,"~TipoAccion: ",F103,"~Riesgo: ",I103)</f>
        <v>Acceso: RM1145ArticulosSinMarcaEcommerceRep~Menu: Compras Mavi|RM1145 Articulos Sin Marca~Perfil: COMPR_AUXB~Usuario: COMPR00004~ClaveAccion: RM1145ReportesCeroFRM.frm~TipoAccion: Reportes~Riesgo: ALTO</v>
      </c>
      <c r="P103" t="str">
        <f>CONCATENATE("('",B103,"','",C103,"','",D103,"','",E103,"','",F103,"','",G103,"','",H103,"','",I103,"','",J103,"','",K103,"','",L103,"','",M103,"'),")</f>
        <v>('COMPRAS','RM1145ArticulosSinMarcaEcommerceRep','RM1145ArticulosSinMarcaEcommerceRep','Compras Mavi|RM1145 Articulos Sin Marca','Reportes','RM1145ReportesCeroFRM.frm','COMPRAS','ALTO','COMPR00004','COMPR_AUXB','Tres ojetos diferentes solo veo el de marcas y Multimarcas','Luis A. Peña'),</v>
      </c>
    </row>
    <row r="104" s="1" customFormat="1" customHeight="1" spans="1:16">
      <c r="A104" s="5" t="s">
        <v>744</v>
      </c>
      <c r="B104" s="1" t="str">
        <f>CONCATENATE(COMPRAS!A104,CREDITO!A206,SISTEMAS!A1473)</f>
        <v>COMPRAS</v>
      </c>
      <c r="C104" s="1" t="s">
        <v>940</v>
      </c>
      <c r="D104" s="1" t="s">
        <v>940</v>
      </c>
      <c r="E104" s="1" t="s">
        <v>941</v>
      </c>
      <c r="F104" s="1" t="s">
        <v>451</v>
      </c>
      <c r="G104" s="1" t="s">
        <v>942</v>
      </c>
      <c r="H104" s="1" t="s">
        <v>943</v>
      </c>
      <c r="I104" s="5" t="s">
        <v>54</v>
      </c>
      <c r="J104" t="s">
        <v>748</v>
      </c>
      <c r="K104" t="s">
        <v>749</v>
      </c>
      <c r="L104"/>
      <c r="M104" s="1" t="s">
        <v>209</v>
      </c>
      <c r="N104" s="1" t="s">
        <v>113</v>
      </c>
      <c r="O104" t="str">
        <f>CONCATENATE("Acceso: ",D104,"~Menu: ",E104,"~Perfil: ",K104,"~Usuario: ",J104,"~ClaveAccion: ",G104,"~TipoAccion: ",F104,"~Riesgo: ",I104)</f>
        <v>Acceso: RM1099MenuRep~Menu: Vtas Generales Mavi|RM1099 Clientes Mayoreo~Perfil: COMPR_GERC~Usuario: COMPR00140~ClaveAccion: RM1099ReporteClienteMayoreoTesoreriaFrm.frm~TipoAccion: Reportes~Riesgo: NULO</v>
      </c>
      <c r="P104" t="str">
        <f>CONCATENATE("('",B104,"','",C104,"','",D104,"','",E104,"','",F104,"','",G104,"','",H104,"','",I104,"','",J104,"','",K104,"','",L104,"','",M104,"'),")</f>
        <v>('COMPRAS','RM1099MenuRep','RM1099MenuRep','Vtas Generales Mavi|RM1099 Clientes Mayoreo','Reportes','RM1099ReporteClienteMayoreoTesoreriaFrm.frm','COMPRAS, CREDITO, SISTEMAS','NULO','COMPR00140','COMPR_GERC','','Carlos A. Diaz'),</v>
      </c>
    </row>
    <row r="105" s="1" customFormat="1" customHeight="1" spans="1:16">
      <c r="A105" s="5" t="s">
        <v>744</v>
      </c>
      <c r="B105" s="1" t="str">
        <f>CONCATENATE(COMPRAS!A105,SISTEMAS!A1480)</f>
        <v>COMPRAS</v>
      </c>
      <c r="C105" s="1" t="s">
        <v>944</v>
      </c>
      <c r="D105" s="1" t="s">
        <v>944</v>
      </c>
      <c r="E105" s="1" t="s">
        <v>945</v>
      </c>
      <c r="F105" s="1" t="s">
        <v>451</v>
      </c>
      <c r="G105" s="1" t="s">
        <v>946</v>
      </c>
      <c r="H105" s="1" t="s">
        <v>799</v>
      </c>
      <c r="I105" s="5" t="s">
        <v>54</v>
      </c>
      <c r="J105" t="s">
        <v>750</v>
      </c>
      <c r="K105" t="s">
        <v>751</v>
      </c>
      <c r="L105"/>
      <c r="M105" s="1" t="s">
        <v>209</v>
      </c>
      <c r="N105" s="1" t="s">
        <v>113</v>
      </c>
      <c r="O105" t="str">
        <f>CONCATENATE("Acceso: ",D105,"~Menu: ",E105,"~Perfil: ",K105,"~Usuario: ",J105,"~ClaveAccion: ",G105,"~TipoAccion: ",F105,"~Riesgo: ",I105)</f>
        <v>Acceso: RM1073RepMenDevolMenurep~Menu: Vtas Generales Mavi|RM1073 Rep Mensual Devoluciones~Perfil: COMPR_AUXB~Usuario: COMPR00004~ClaveAccion: RM1073RepMenDevolFrm.frm~TipoAccion: Reportes~Riesgo: NULO</v>
      </c>
      <c r="P105" t="str">
        <f>CONCATENATE("('",B105,"','",C105,"','",D105,"','",E105,"','",F105,"','",G105,"','",H105,"','",I105,"','",J105,"','",K105,"','",L105,"','",M105,"'),")</f>
        <v>('COMPRAS','RM1073RepMenDevolMenurep','RM1073RepMenDevolMenurep','Vtas Generales Mavi|RM1073 Rep Mensual Devoluciones','Reportes','RM1073RepMenDevolFrm.frm','COMPRAS, SISTEMAS','NULO','COMPR00004','COMPR_AUXB','','Carlos A. Diaz'),</v>
      </c>
    </row>
    <row r="106" s="1" customFormat="1" customHeight="1" spans="1:16">
      <c r="A106" s="5" t="s">
        <v>744</v>
      </c>
      <c r="B106" s="1" t="str">
        <f>CONCATENATE(COMPRAS!A106)</f>
        <v>COMPRAS</v>
      </c>
      <c r="C106" s="1" t="s">
        <v>947</v>
      </c>
      <c r="D106" s="1" t="s">
        <v>947</v>
      </c>
      <c r="E106" s="1" t="s">
        <v>948</v>
      </c>
      <c r="F106" s="1" t="s">
        <v>451</v>
      </c>
      <c r="G106" s="1" t="s">
        <v>949</v>
      </c>
      <c r="H106" s="1" t="s">
        <v>744</v>
      </c>
      <c r="I106" s="5" t="s">
        <v>54</v>
      </c>
      <c r="J106" t="s">
        <v>748</v>
      </c>
      <c r="K106" t="s">
        <v>749</v>
      </c>
      <c r="L106"/>
      <c r="M106" s="1" t="s">
        <v>209</v>
      </c>
      <c r="N106" s="1" t="s">
        <v>146</v>
      </c>
      <c r="O106" t="str">
        <f>CONCATENATE("Acceso: ",D106,"~Menu: ",E106,"~Perfil: ",K106,"~Usuario: ",J106,"~ClaveAccion: ",G106,"~TipoAccion: ",F106,"~Riesgo: ",I106)</f>
        <v>Acceso: RM1079ExisVtaBacOrdRep~Menu: Compras Mavi|&lt;T&gt;RM1079 Existencias, Ventas y Backorder&lt;T&gt;~Perfil: COMPR_GERC~Usuario: COMPR00140~ClaveAccion: RM1079ExisVtasBacOrdfrm.frm~TipoAccion: Reportes~Riesgo: NULO</v>
      </c>
      <c r="P106" t="str">
        <f>CONCATENATE("('",B106,"','",C106,"','",D106,"','",E106,"','",F106,"','",G106,"','",H106,"','",I106,"','",J106,"','",K106,"','",L106,"','",M106,"'),")</f>
        <v>('COMPRAS','RM1079ExisVtaBacOrdRep','RM1079ExisVtaBacOrdRep','Compras Mavi|&lt;T&gt;RM1079 Existencias, Ventas y Backorder&lt;T&gt;','Reportes','RM1079ExisVtasBacOrdfrm.frm','COMPRAS','NULO','COMPR00140','COMPR_GERC','','Carlos A. Diaz'),</v>
      </c>
    </row>
    <row r="107" customFormat="1" spans="1:15">
      <c r="A107" s="5"/>
      <c r="B107" t="str">
        <f>CONCATENATE(COMPRAS!A107,VENTAS!A100,AUDITORIA!A151,SISTEMAS!A1483)</f>
        <v>VENTAS</v>
      </c>
      <c r="C107" t="s">
        <v>950</v>
      </c>
      <c r="D107" t="s">
        <v>950</v>
      </c>
      <c r="E107" t="s">
        <v>951</v>
      </c>
      <c r="F107" t="s">
        <v>451</v>
      </c>
      <c r="G107" t="s">
        <v>952</v>
      </c>
      <c r="H107" t="s">
        <v>953</v>
      </c>
      <c r="I107" s="5" t="s">
        <v>54</v>
      </c>
      <c r="O107" s="8"/>
    </row>
    <row r="108" s="1" customFormat="1" customHeight="1" spans="1:16">
      <c r="A108" s="5" t="s">
        <v>744</v>
      </c>
      <c r="B108" s="1" t="str">
        <f>CONCATENATE(COMPRAS!A108,ALMACEN!A154,VENTAS!A104,COBRANZA!A72,AUDITORIA!A146,PUBLICIDAD!A12,SISTEMAS!A1518)</f>
        <v>COMPRAS</v>
      </c>
      <c r="C108" s="1" t="s">
        <v>564</v>
      </c>
      <c r="D108" s="1" t="s">
        <v>564</v>
      </c>
      <c r="E108" s="1" t="s">
        <v>565</v>
      </c>
      <c r="F108" s="1" t="s">
        <v>451</v>
      </c>
      <c r="G108" s="1" t="s">
        <v>566</v>
      </c>
      <c r="H108" s="1" t="s">
        <v>567</v>
      </c>
      <c r="I108" s="5" t="s">
        <v>54</v>
      </c>
      <c r="J108" t="s">
        <v>748</v>
      </c>
      <c r="K108" t="s">
        <v>749</v>
      </c>
      <c r="L108"/>
      <c r="M108" s="1" t="s">
        <v>209</v>
      </c>
      <c r="N108" s="1" t="s">
        <v>146</v>
      </c>
      <c r="O108" t="str">
        <f t="shared" ref="O108:O117" si="6">CONCATENATE("Acceso: ",D108,"~Menu: ",E108,"~Perfil: ",K108,"~Usuario: ",J108,"~ClaveAccion: ",G108,"~TipoAccion: ",F108,"~Riesgo: ",I108)</f>
        <v>Acceso: RM0239InvListexistAlmRep~Menu: Inventarios Mavi|RM239 Listado Existencias por Almacén~Perfil: COMPR_GERC~Usuario: COMPR00140~ClaveAccion: RM0239InvListExistAlm2Frm.frm~TipoAccion: Reportes~Riesgo: NULO</v>
      </c>
      <c r="P108" t="str">
        <f t="shared" ref="P108:P117" si="7">CONCATENATE("('",B108,"','",C108,"','",D108,"','",E108,"','",F108,"','",G108,"','",H108,"','",I108,"','",J108,"','",K108,"','",L108,"','",M108,"'),")</f>
        <v>('COMPRAS','RM0239InvListexistAlmRep','RM0239InvListexistAlmRep','Inventarios Mavi|RM239 Listado Existencias por Almacén','Reportes','RM0239InvListExistAlm2Frm.frm','ALMACEN, COMPRAS, VENTAS, COBRANZA, AUDITORIA, PUBLICIDAD, SISTEMAS','NULO','COMPR00140','COMPR_GERC','','Carlos A. Diaz'),</v>
      </c>
    </row>
    <row r="109" customFormat="1" customHeight="1" spans="1:16">
      <c r="A109" s="5"/>
      <c r="B109" t="str">
        <f>CONCATENATE(COMPRAS!A109,ALMACEN!A153,VENTAS!A103,CONTABILIDAD!A344,AUDITORIA!A145,SISTEMAS!A1519)</f>
        <v>ALMACEN</v>
      </c>
      <c r="C109" t="s">
        <v>561</v>
      </c>
      <c r="D109" t="s">
        <v>561</v>
      </c>
      <c r="E109" t="s">
        <v>562</v>
      </c>
      <c r="F109" t="s">
        <v>451</v>
      </c>
      <c r="G109" t="s">
        <v>563</v>
      </c>
      <c r="H109" t="s">
        <v>43</v>
      </c>
      <c r="I109" s="5" t="s">
        <v>54</v>
      </c>
      <c r="J109" t="s">
        <v>748</v>
      </c>
      <c r="K109" t="s">
        <v>749</v>
      </c>
      <c r="O109" t="str">
        <f t="shared" si="6"/>
        <v>Acceso: RM0238ConAuxMovimientosInvRep~Menu: Inventarios Mavi|RM238 Consulta Auxiliar de Movimientos Inventario~Perfil: COMPR_GERC~Usuario: COMPR00140~ClaveAccion: RM0238ConAuxMovimientosInvFrm.frm~TipoAccion: Reportes~Riesgo: NULO</v>
      </c>
      <c r="P109" t="str">
        <f t="shared" si="7"/>
        <v>('ALMACEN','RM0238ConAuxMovimientosInvRep','RM0238ConAuxMovimientosInvRep','Inventarios Mavi|RM238 Consulta Auxiliar de Movimientos Inventario','Reportes','RM0238ConAuxMovimientosInvFrm.frm','ALMACEN, COMPRAS, VENTAS, CONTABILIDAD, AUDITORIA, SISTEMAS','NULO','COMPR00140','COMPR_GERC','',''),</v>
      </c>
    </row>
    <row r="110" s="1" customFormat="1" customHeight="1" spans="1:16">
      <c r="A110" s="5" t="s">
        <v>744</v>
      </c>
      <c r="B110" s="1" t="str">
        <f>CONCATENATE(COMPRAS!A110,ALMACEN!A151,AUDITORIA!A138,SISTEMAS!A1537)</f>
        <v>COMPRAS</v>
      </c>
      <c r="C110" s="1" t="s">
        <v>554</v>
      </c>
      <c r="D110" s="1" t="s">
        <v>554</v>
      </c>
      <c r="E110" s="1" t="s">
        <v>555</v>
      </c>
      <c r="F110" s="1" t="s">
        <v>451</v>
      </c>
      <c r="G110" s="1" t="s">
        <v>556</v>
      </c>
      <c r="H110" s="1" t="s">
        <v>361</v>
      </c>
      <c r="I110" s="5" t="s">
        <v>54</v>
      </c>
      <c r="J110" t="s">
        <v>748</v>
      </c>
      <c r="K110" t="s">
        <v>749</v>
      </c>
      <c r="L110"/>
      <c r="M110" s="1" t="s">
        <v>209</v>
      </c>
      <c r="N110" s="1" t="s">
        <v>113</v>
      </c>
      <c r="O110" t="str">
        <f t="shared" si="6"/>
        <v>Acceso: RM0188ComRelVtasApoyoRep~Menu: Vtas Generales Mavi|RM0188 Relación de Ventas con apoyo~Perfil: COMPR_GERC~Usuario: COMPR00140~ClaveAccion: RM0188ComRelVtasApoyoFrm.frm~TipoAccion: Reportes~Riesgo: NULO</v>
      </c>
      <c r="P110" t="str">
        <f t="shared" si="7"/>
        <v>('COMPRAS','RM0188ComRelVtasApoyoRep','RM0188ComRelVtasApoyoRep','Vtas Generales Mavi|RM0188 Relación de Ventas con apoyo','Reportes','RM0188ComRelVtasApoyoFrm.frm','ALMACEN, COMPRAS, AUDITORIA, SISTEMAS','NULO','COMPR00140','COMPR_GERC','','Carlos A. Diaz'),</v>
      </c>
    </row>
    <row r="111" s="1" customFormat="1" customHeight="1" spans="1:16">
      <c r="A111" s="5" t="s">
        <v>744</v>
      </c>
      <c r="B111" s="1" t="str">
        <f>CONCATENATE(COMPRAS!A111,PUBLICIDAD!A11)</f>
        <v>COMPRAS</v>
      </c>
      <c r="C111" s="1" t="s">
        <v>954</v>
      </c>
      <c r="D111" s="1" t="s">
        <v>954</v>
      </c>
      <c r="E111" s="1" t="s">
        <v>955</v>
      </c>
      <c r="F111" s="1" t="s">
        <v>451</v>
      </c>
      <c r="G111" s="1" t="s">
        <v>956</v>
      </c>
      <c r="H111" s="1" t="s">
        <v>957</v>
      </c>
      <c r="I111" s="5" t="s">
        <v>54</v>
      </c>
      <c r="J111" t="s">
        <v>748</v>
      </c>
      <c r="K111" t="s">
        <v>749</v>
      </c>
      <c r="L111"/>
      <c r="M111" s="1" t="s">
        <v>209</v>
      </c>
      <c r="N111" s="1" t="s">
        <v>113</v>
      </c>
      <c r="O111" t="str">
        <f t="shared" si="6"/>
        <v>Acceso: RM1184RepVentasMXRep~Menu: Vtas Generales Mavi|RM1184 Reporte Ventas Mx~Perfil: COMPR_GERC~Usuario: COMPR00140~ClaveAccion: RM1184ConfiguracionRepVentasMXFrm.frm~TipoAccion: Reportes~Riesgo: NULO</v>
      </c>
      <c r="P111" t="str">
        <f t="shared" si="7"/>
        <v>('COMPRAS','RM1184RepVentasMXRep','RM1184RepVentasMXRep','Vtas Generales Mavi|RM1184 Reporte Ventas Mx','Reportes','RM1184ConfiguracionRepVentasMXFrm.frm','COMPRAS, PUBLICIDAD','NULO','COMPR00140','COMPR_GERC','','Carlos A. Diaz'),</v>
      </c>
    </row>
    <row r="112" s="1" customFormat="1" customHeight="1" spans="1:16">
      <c r="A112" s="5" t="s">
        <v>744</v>
      </c>
      <c r="B112" s="1" t="str">
        <f>CONCATENATE(COMPRAS!A112)</f>
        <v>COMPRAS</v>
      </c>
      <c r="C112" s="1" t="s">
        <v>958</v>
      </c>
      <c r="D112" s="1" t="s">
        <v>958</v>
      </c>
      <c r="E112" s="1" t="s">
        <v>959</v>
      </c>
      <c r="F112" s="1" t="s">
        <v>451</v>
      </c>
      <c r="G112" s="1" t="s">
        <v>960</v>
      </c>
      <c r="H112" s="1" t="s">
        <v>744</v>
      </c>
      <c r="I112" s="6" t="s">
        <v>48</v>
      </c>
      <c r="J112" t="s">
        <v>748</v>
      </c>
      <c r="K112" t="s">
        <v>749</v>
      </c>
      <c r="M112" s="1" t="s">
        <v>415</v>
      </c>
      <c r="N112" s="1" t="s">
        <v>113</v>
      </c>
      <c r="O112" t="str">
        <f t="shared" si="6"/>
        <v>Acceso: RM1185COMSInvMinimoRequeridoRep~Menu: Inventarios Mavi|Tabla De Inventario Minimo Requerido~Perfil: COMPR_GERC~Usuario: COMPR00140~ClaveAccion: RM1185COMSInvTablaInvMinimoRequeridoAuxiliarFrm.frm~TipoAccion: Reportes~Riesgo: BAJO</v>
      </c>
      <c r="P112" t="str">
        <f t="shared" si="7"/>
        <v>('COMPRAS','RM1185COMSInvMinimoRequeridoRep','RM1185COMSInvMinimoRequeridoRep','Inventarios Mavi|Tabla De Inventario Minimo Requerido','Reportes','RM1185COMSInvTablaInvMinimoRequeridoAuxiliarFrm.frm','COMPRAS','BAJO','COMPR00140','COMPR_GERC','','Luis A. Peña'),</v>
      </c>
    </row>
    <row r="113" s="1" customFormat="1" customHeight="1" spans="1:16">
      <c r="A113" s="5" t="s">
        <v>744</v>
      </c>
      <c r="B113" s="1" t="str">
        <f>CONCATENATE(COMPRAS!A113)</f>
        <v>COMPRAS</v>
      </c>
      <c r="C113" s="1" t="s">
        <v>961</v>
      </c>
      <c r="D113" s="1" t="s">
        <v>961</v>
      </c>
      <c r="E113" s="1" t="s">
        <v>962</v>
      </c>
      <c r="F113" s="1" t="s">
        <v>451</v>
      </c>
      <c r="G113" s="1" t="s">
        <v>156</v>
      </c>
      <c r="H113" s="1" t="s">
        <v>744</v>
      </c>
      <c r="I113" s="5" t="s">
        <v>27</v>
      </c>
      <c r="J113" t="s">
        <v>750</v>
      </c>
      <c r="K113" t="s">
        <v>751</v>
      </c>
      <c r="L113" s="7" t="s">
        <v>907</v>
      </c>
      <c r="M113" s="5" t="s">
        <v>415</v>
      </c>
      <c r="N113" s="5" t="s">
        <v>146</v>
      </c>
      <c r="O113" t="str">
        <f t="shared" si="6"/>
        <v>Acceso: RM1145ArticulosQRep~Menu: Compras Mavi|RM1145 Articulos Q~Perfil: COMPR_AUXB~Usuario: COMPR00004~ClaveAccion: NULL~TipoAccion: Reportes~Riesgo: ALTO</v>
      </c>
      <c r="P113" t="str">
        <f t="shared" si="7"/>
        <v>('COMPRAS','RM1145ArticulosQRep','RM1145ArticulosQRep','Compras Mavi|RM1145 Articulos Q','Reportes','NULL','COMPRAS','ALTO','COMPR00004','COMPR_AUXB','Tres ojetos diferentes solo veo el de marcas y Multimarcas','Luis A. Peña'),</v>
      </c>
    </row>
    <row r="114" s="1" customFormat="1" customHeight="1" spans="1:16">
      <c r="A114" s="5" t="s">
        <v>744</v>
      </c>
      <c r="B114" s="1" t="str">
        <f>CONCATENATE(COMPRAS!A114,SISTEMAS!A1548)</f>
        <v>COMPRAS</v>
      </c>
      <c r="C114" s="1" t="s">
        <v>963</v>
      </c>
      <c r="D114" s="1" t="s">
        <v>963</v>
      </c>
      <c r="E114" s="1" t="s">
        <v>964</v>
      </c>
      <c r="F114" s="1" t="s">
        <v>451</v>
      </c>
      <c r="G114" s="1" t="s">
        <v>965</v>
      </c>
      <c r="H114" s="1" t="s">
        <v>799</v>
      </c>
      <c r="I114" s="5" t="s">
        <v>54</v>
      </c>
      <c r="J114" t="s">
        <v>748</v>
      </c>
      <c r="K114" t="s">
        <v>749</v>
      </c>
      <c r="L114"/>
      <c r="M114" s="1" t="s">
        <v>209</v>
      </c>
      <c r="N114" s="1" t="s">
        <v>113</v>
      </c>
      <c r="O114" t="str">
        <f t="shared" si="6"/>
        <v>Acceso: RM1167CostoMonederoRep~Menu: Vtas Generales Mavi|RM1167CostoMonederoRep~Perfil: COMPR_GERC~Usuario: COMPR00140~ClaveAccion: RM1167CostoMonederoFrm.frm~TipoAccion: Reportes~Riesgo: NULO</v>
      </c>
      <c r="P114" t="str">
        <f t="shared" si="7"/>
        <v>('COMPRAS','RM1167CostoMonederoRep','RM1167CostoMonederoRep','Vtas Generales Mavi|RM1167CostoMonederoRep','Reportes','RM1167CostoMonederoFrm.frm','COMPRAS, SISTEMAS','NULO','COMPR00140','COMPR_GERC','','Carlos A. Diaz'),</v>
      </c>
    </row>
    <row r="115" s="1" customFormat="1" customHeight="1" spans="1:16">
      <c r="A115" s="5" t="s">
        <v>744</v>
      </c>
      <c r="B115" s="1" t="str">
        <f>CONCATENATE(COMPRAS!A115,SISTEMAS!A1608)</f>
        <v>COMPRAS</v>
      </c>
      <c r="C115" s="1" t="s">
        <v>966</v>
      </c>
      <c r="D115" s="1" t="s">
        <v>966</v>
      </c>
      <c r="E115" s="1" t="s">
        <v>967</v>
      </c>
      <c r="F115" s="1" t="s">
        <v>451</v>
      </c>
      <c r="G115" s="1" t="s">
        <v>968</v>
      </c>
      <c r="H115" s="1" t="s">
        <v>799</v>
      </c>
      <c r="I115" s="6" t="s">
        <v>48</v>
      </c>
      <c r="J115" t="s">
        <v>748</v>
      </c>
      <c r="K115" t="s">
        <v>749</v>
      </c>
      <c r="M115" s="1" t="s">
        <v>38</v>
      </c>
      <c r="N115" s="1" t="s">
        <v>113</v>
      </c>
      <c r="O115" t="str">
        <f t="shared" si="6"/>
        <v>Acceso: RM1083Menuplaneadorrep~Menu: Compras Mavi|RM1083 Planeador de 1 a 120 Dias~Perfil: COMPR_GERC~Usuario: COMPR00140~ClaveAccion: RM1083Planeador1a120Diasfrm.frm~TipoAccion: Reportes~Riesgo: BAJO</v>
      </c>
      <c r="P115" t="str">
        <f t="shared" si="7"/>
        <v>('COMPRAS','RM1083Menuplaneadorrep','RM1083Menuplaneadorrep','Compras Mavi|RM1083 Planeador de 1 a 120 Dias','Reportes','RM1083Planeador1a120Diasfrm.frm','COMPRAS, SISTEMAS','BAJO','COMPR00140','COMPR_GERC','','Alma R. Bolaños'),</v>
      </c>
    </row>
    <row r="116" s="1" customFormat="1" customHeight="1" spans="1:16">
      <c r="A116" s="5" t="s">
        <v>744</v>
      </c>
      <c r="B116" s="1" t="str">
        <f>CONCATENATE(COMPRAS!A116,SISTEMAS!A1619)</f>
        <v>COMPRAS</v>
      </c>
      <c r="C116" s="1" t="s">
        <v>969</v>
      </c>
      <c r="D116" s="1" t="s">
        <v>969</v>
      </c>
      <c r="E116" s="1" t="s">
        <v>970</v>
      </c>
      <c r="F116" s="1" t="s">
        <v>451</v>
      </c>
      <c r="G116" s="1" t="s">
        <v>971</v>
      </c>
      <c r="H116" s="1" t="s">
        <v>799</v>
      </c>
      <c r="I116" s="6" t="s">
        <v>54</v>
      </c>
      <c r="J116" t="s">
        <v>750</v>
      </c>
      <c r="K116" t="s">
        <v>751</v>
      </c>
      <c r="L116"/>
      <c r="M116" s="1" t="s">
        <v>209</v>
      </c>
      <c r="N116" s="1" t="s">
        <v>113</v>
      </c>
      <c r="O116" t="str">
        <f t="shared" si="6"/>
        <v>Acceso: RM1013EnviosNPDMenurep~Menu: Vtas Generales Mavi|RM1013 Envios a NPD~Perfil: COMPR_AUXB~Usuario: COMPR00004~ClaveAccion: RM1013InfoNPDFrm.frm~TipoAccion: Reportes~Riesgo: NULO</v>
      </c>
      <c r="P116" t="str">
        <f t="shared" si="7"/>
        <v>('COMPRAS','RM1013EnviosNPDMenurep','RM1013EnviosNPDMenurep','Vtas Generales Mavi|RM1013 Envios a NPD','Reportes','RM1013InfoNPDFrm.frm','COMPRAS, SISTEMAS','NULO','COMPR00004','COMPR_AUXB','','Carlos A. Diaz'),</v>
      </c>
    </row>
    <row r="117" s="1" customFormat="1" customHeight="1" spans="1:16">
      <c r="A117" s="5" t="s">
        <v>744</v>
      </c>
      <c r="B117" s="1" t="str">
        <f>CONCATENATE(COMPRAS!A117)</f>
        <v>COMPRAS</v>
      </c>
      <c r="C117" s="1" t="s">
        <v>972</v>
      </c>
      <c r="D117" s="1" t="s">
        <v>972</v>
      </c>
      <c r="E117" s="1" t="s">
        <v>973</v>
      </c>
      <c r="F117" s="1" t="s">
        <v>451</v>
      </c>
      <c r="G117" s="1" t="s">
        <v>974</v>
      </c>
      <c r="H117" s="1" t="s">
        <v>744</v>
      </c>
      <c r="I117" s="5" t="s">
        <v>54</v>
      </c>
      <c r="J117" t="s">
        <v>748</v>
      </c>
      <c r="K117" t="s">
        <v>749</v>
      </c>
      <c r="L117" s="7" t="s">
        <v>878</v>
      </c>
      <c r="M117" s="5" t="s">
        <v>209</v>
      </c>
      <c r="N117" s="5" t="s">
        <v>146</v>
      </c>
      <c r="O117" t="str">
        <f t="shared" si="6"/>
        <v>Acceso: RM0771AbaRecMercRep~Menu: Compras Mavi|RM771 Formato Recepción de Mercancia~Perfil: COMPR_GERC~Usuario: COMPR00140~ClaveAccion: RM0771AbaRecMercFrm.frm~TipoAccion: Reportes~Riesgo: NULO</v>
      </c>
      <c r="P117" t="str">
        <f t="shared" si="7"/>
        <v>('COMPRAS','RM0771AbaRecMercRep','RM0771AbaRecMercRep','Compras Mavi|RM771 Formato Recepción de Mercancia','Reportes','RM0771AbaRecMercFrm.frm','COMPRAS','NULO','COMPR00140','COMPR_GERC','Que diferencia hay entre el 211 y el 771','Carlos A. Diaz'),</v>
      </c>
    </row>
    <row r="118" customFormat="1" customHeight="1" spans="1:15">
      <c r="A118" s="5"/>
      <c r="B118" t="str">
        <f>CONCATENATE(COMPRAS!A118,ALMACEN!A135,CREDITO!A180,CONTABILIDAD!A357,AUDITORIA!A123,SISTEMAS!A1621)</f>
        <v>CREDITO</v>
      </c>
      <c r="C118" t="s">
        <v>504</v>
      </c>
      <c r="D118" t="s">
        <v>504</v>
      </c>
      <c r="E118" t="s">
        <v>505</v>
      </c>
      <c r="F118" t="s">
        <v>451</v>
      </c>
      <c r="G118" t="s">
        <v>506</v>
      </c>
      <c r="H118" t="s">
        <v>507</v>
      </c>
      <c r="I118" s="5" t="s">
        <v>48</v>
      </c>
      <c r="L118" s="7" t="s">
        <v>553</v>
      </c>
      <c r="M118" s="7"/>
      <c r="N118" s="7"/>
      <c r="O118" s="8"/>
    </row>
    <row r="119" customFormat="1" spans="1:15">
      <c r="A119" s="5"/>
      <c r="B119" t="str">
        <f>CONCATENATE(COMPRAS!A119,CREDITO!A177,VENTAS!A114,AUDITORIA!A113,RH!A44,SISTEMAS!A1591)</f>
        <v>VENTAS</v>
      </c>
      <c r="C119" t="s">
        <v>975</v>
      </c>
      <c r="D119" t="s">
        <v>975</v>
      </c>
      <c r="E119" t="s">
        <v>976</v>
      </c>
      <c r="F119" t="s">
        <v>451</v>
      </c>
      <c r="G119" t="s">
        <v>977</v>
      </c>
      <c r="H119" t="s">
        <v>978</v>
      </c>
      <c r="I119" s="5" t="s">
        <v>54</v>
      </c>
      <c r="O119" s="8"/>
    </row>
    <row r="120" customHeight="1" spans="1:16">
      <c r="A120" s="5" t="s">
        <v>744</v>
      </c>
      <c r="B120" s="1" t="str">
        <f>CONCATENATE(COMPRAS!A120,CONTABILIDAD!A373,SISTEMAS!A1574)</f>
        <v>COMPRAS</v>
      </c>
      <c r="C120" s="1" t="s">
        <v>979</v>
      </c>
      <c r="D120" s="1" t="s">
        <v>979</v>
      </c>
      <c r="E120" s="1" t="s">
        <v>980</v>
      </c>
      <c r="F120" s="1" t="s">
        <v>451</v>
      </c>
      <c r="G120" s="1" t="s">
        <v>981</v>
      </c>
      <c r="H120" s="1" t="s">
        <v>869</v>
      </c>
      <c r="I120" s="5" t="s">
        <v>54</v>
      </c>
      <c r="J120" t="s">
        <v>748</v>
      </c>
      <c r="K120" t="s">
        <v>749</v>
      </c>
      <c r="L120"/>
      <c r="M120" s="1" t="s">
        <v>209</v>
      </c>
      <c r="N120" s="1" t="s">
        <v>113</v>
      </c>
      <c r="O120" t="str">
        <f>CONCATENATE("Acceso: ",D120,"~Menu: ",E120,"~Perfil: ",K120,"~Usuario: ",J120,"~ClaveAccion: ",G120,"~TipoAccion: ",F120,"~Riesgo: ",I120)</f>
        <v>Acceso: DM0245ReporteRemesaREP~Menu: Tesoreria|DM0245ReporteRemesaREP~Perfil: COMPR_GERC~Usuario: COMPR00140~ClaveAccion: MaviDM0245ReporteRemesafrm.frm~TipoAccion: Reportes~Riesgo: NULO</v>
      </c>
      <c r="P120" t="str">
        <f>CONCATENATE("('",B120,"','",C120,"','",D120,"','",E120,"','",F120,"','",G120,"','",H120,"','",I120,"','",J120,"','",K120,"','",L120,"','",M120,"'),")</f>
        <v>('COMPRAS','DM0245ReporteRemesaREP','DM0245ReporteRemesaREP','Tesoreria|DM0245ReporteRemesaREP','Reportes','MaviDM0245ReporteRemesafrm.frm','COMPRAS, CONTABILIDAD, SISTEMAS','NULO','COMPR00140','COMPR_GERC','','Carlos A. Diaz'),</v>
      </c>
    </row>
  </sheetData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5"/>
  <sheetViews>
    <sheetView workbookViewId="0">
      <pane xSplit="2" ySplit="1" topLeftCell="C135" activePane="bottomRight" state="frozen"/>
      <selection/>
      <selection pane="topRight"/>
      <selection pane="bottomLeft"/>
      <selection pane="bottomRight" activeCell="E140" sqref="E140"/>
    </sheetView>
  </sheetViews>
  <sheetFormatPr defaultColWidth="9" defaultRowHeight="15"/>
  <cols>
    <col min="1" max="1" width="13.2857142857143" style="1" hidden="1" customWidth="1"/>
    <col min="2" max="2" width="12.2857142857143" customWidth="1"/>
    <col min="3" max="3" width="21.7142857142857" customWidth="1"/>
    <col min="4" max="4" width="18.5714285714286" customWidth="1"/>
    <col min="5" max="5" width="42.1428571428571" customWidth="1"/>
    <col min="6" max="6" width="9.14285714285714" customWidth="1"/>
    <col min="7" max="7" width="30.2857142857143" style="1" customWidth="1"/>
    <col min="8" max="8" width="14.2857142857143" customWidth="1"/>
    <col min="9" max="9" width="9.14285714285714" customWidth="1"/>
    <col min="10" max="10" width="13.7142857142857" customWidth="1"/>
    <col min="11" max="11" width="14.4285714285714" customWidth="1"/>
    <col min="12" max="12" width="6.71428571428571" style="1" customWidth="1"/>
    <col min="13" max="13" width="13.8571428571429" customWidth="1"/>
    <col min="14" max="14" width="9.42857142857143" customWidth="1"/>
    <col min="15" max="16" width="9.14285714285714" hidden="1" customWidth="1"/>
    <col min="17" max="1027" width="9.14285714285714" customWidth="1"/>
  </cols>
  <sheetData>
    <row r="1" spans="1:15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s="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</row>
    <row r="2" spans="1:16">
      <c r="A2" t="s">
        <v>982</v>
      </c>
      <c r="B2" t="str">
        <f>CONCATENATE(CREDITO!A2,SISTEMAS!A964)</f>
        <v>CREDITO</v>
      </c>
      <c r="C2" t="s">
        <v>983</v>
      </c>
      <c r="D2" t="s">
        <v>984</v>
      </c>
      <c r="E2" t="s">
        <v>985</v>
      </c>
      <c r="F2" t="s">
        <v>17</v>
      </c>
      <c r="G2" t="s">
        <v>986</v>
      </c>
      <c r="H2" t="s">
        <v>987</v>
      </c>
      <c r="I2" t="s">
        <v>54</v>
      </c>
      <c r="J2" t="s">
        <v>988</v>
      </c>
      <c r="K2" t="s">
        <v>989</v>
      </c>
      <c r="L2"/>
      <c r="O2" t="str">
        <f>CONCATENATE("Acceso: ",D2,"~Menu: ",E2,"~Perfil: ",K2,"~Usuario: ",J2,"~ClaveAccion: ",G2,"~TipoAccion: ",F2,"~Riesgo: ",I2)</f>
        <v>Acceso: Cta.Clientes|CteL~Menu: Cuentas|Clientes|Listas de Clientes~Perfil: CREDI_GERB~Usuario: CREDI00001~ClaveAccion: CteL.frm~TipoAccion: Formas~Riesgo: NULO</v>
      </c>
      <c r="P2" t="str">
        <f>CONCATENATE("('",B2,"','",C2,"','",D2,"','",E2,"','",F2,"','",G2,"','",H2,"','",I2,"','",J2,"','",K2,"','",L2,"','",M2,"'),")</f>
        <v>('CREDITO','Cta.Clientes','Cta.Clientes|CteL','Cuentas|Clientes|Listas de Clientes','Formas','CteL.frm','CREDITO, SISTEMAS','NULO','CREDI00001','CREDI_GERB','',''),</v>
      </c>
    </row>
    <row r="3" spans="1:16">
      <c r="A3" t="s">
        <v>982</v>
      </c>
      <c r="B3" t="str">
        <f>CONCATENATE(CREDITO!A3,SISTEMAS!A962)</f>
        <v>CREDITO</v>
      </c>
      <c r="C3" t="s">
        <v>983</v>
      </c>
      <c r="D3" t="s">
        <v>990</v>
      </c>
      <c r="E3" t="s">
        <v>991</v>
      </c>
      <c r="F3" t="s">
        <v>17</v>
      </c>
      <c r="G3" t="s">
        <v>992</v>
      </c>
      <c r="H3" t="s">
        <v>987</v>
      </c>
      <c r="I3" t="s">
        <v>27</v>
      </c>
      <c r="J3" t="s">
        <v>988</v>
      </c>
      <c r="K3" t="s">
        <v>989</v>
      </c>
      <c r="L3"/>
      <c r="O3" t="str">
        <f>CONCATENATE("Acceso: ",D3,"~Menu: ",E3,"~Perfil: ",K3,"~Usuario: ",J3,"~ClaveAccion: ",G3,"~TipoAccion: ",F3,"~Riesgo: ",I3)</f>
        <v>Acceso: Cta.Clientes|Clientes~Menu: Cuentas|Clientes|Clientes~Perfil: CREDI_GERB~Usuario: CREDI00001~ClaveAccion: Cte.frm~TipoAccion: Formas~Riesgo: ALTO</v>
      </c>
      <c r="P3" t="str">
        <f>CONCATENATE("('",B3,"','",C3,"','",D3,"','",E3,"','",F3,"','",G3,"','",H3,"','",I3,"','",J3,"','",K3,"','",L3,"','",M3,"'),")</f>
        <v>('CREDITO','Cta.Clientes','Cta.Clientes|Clientes','Cuentas|Clientes|Clientes','Formas','Cte.frm','CREDITO, SISTEMAS','ALTO','CREDI00001','CREDI_GERB','',''),</v>
      </c>
    </row>
    <row r="4" spans="1:12">
      <c r="A4"/>
      <c r="B4" t="str">
        <f>CONCATENATE(CREDITO!A4,ALMACEN!A2,COMPRAS!A61,COBRANZA!A3,CONTABILIDAD!A128,AUDITORIA!A16,RH!A26,SISTEMAS!A952)</f>
        <v>COMPRAS</v>
      </c>
      <c r="C4" t="s">
        <v>15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L4"/>
    </row>
    <row r="5" spans="1:12">
      <c r="A5"/>
      <c r="B5" t="str">
        <f>CONCATENATE(CREDITO!A5,ALMACEN!A4,VENTAS!A46,CONTABILIDAD!A130,AUDITORIA!A15,SISTEMAS!A953)</f>
        <v>CONTABILIDAD</v>
      </c>
      <c r="C5" t="s">
        <v>29</v>
      </c>
      <c r="D5" t="s">
        <v>29</v>
      </c>
      <c r="E5" t="s">
        <v>30</v>
      </c>
      <c r="F5" t="s">
        <v>17</v>
      </c>
      <c r="G5" t="s">
        <v>31</v>
      </c>
      <c r="H5" t="s">
        <v>32</v>
      </c>
      <c r="L5"/>
    </row>
    <row r="6" spans="1:12">
      <c r="A6"/>
      <c r="B6" t="str">
        <f>CONCATENATE(CREDITO!A6,ALMACEN!A3,VENTAS!A45,COBRANZA!A2,CONTABILIDAD!A129,AUDITORIA!A82,SISTEMAS!A954)</f>
        <v>CONTABILIDAD</v>
      </c>
      <c r="C6" t="s">
        <v>23</v>
      </c>
      <c r="D6" t="s">
        <v>23</v>
      </c>
      <c r="E6" t="s">
        <v>24</v>
      </c>
      <c r="F6" t="s">
        <v>17</v>
      </c>
      <c r="G6" t="s">
        <v>25</v>
      </c>
      <c r="H6" t="s">
        <v>26</v>
      </c>
      <c r="L6"/>
    </row>
    <row r="7" spans="1:12">
      <c r="A7"/>
      <c r="B7" t="str">
        <f>CONCATENATE(CREDITO!A7,ALMACEN!A5,COMPRAS!A60,VENTAS!A43,COBRANZA!A4,CONTABILIDAD!A126,AUDITORIA!A18,PUBLICIDAD!A2,SISTEMAS!A951)</f>
        <v>ALMACEN</v>
      </c>
      <c r="C7" t="s">
        <v>34</v>
      </c>
      <c r="D7" t="s">
        <v>34</v>
      </c>
      <c r="E7" t="s">
        <v>35</v>
      </c>
      <c r="F7" t="s">
        <v>17</v>
      </c>
      <c r="G7" t="s">
        <v>36</v>
      </c>
      <c r="H7" t="s">
        <v>37</v>
      </c>
      <c r="L7"/>
    </row>
    <row r="8" spans="1:12">
      <c r="A8"/>
      <c r="B8" t="str">
        <f>CONCATENATE(CREDITO!A8,CONTABILIDAD!A133,SISTEMAS!A1014)</f>
        <v>CONTABILIDAD</v>
      </c>
      <c r="C8" t="s">
        <v>993</v>
      </c>
      <c r="D8" t="s">
        <v>994</v>
      </c>
      <c r="E8" t="s">
        <v>995</v>
      </c>
      <c r="F8" t="s">
        <v>17</v>
      </c>
      <c r="G8" t="s">
        <v>996</v>
      </c>
      <c r="H8" t="s">
        <v>997</v>
      </c>
      <c r="L8"/>
    </row>
    <row r="9" spans="1:12">
      <c r="A9"/>
      <c r="B9" t="str">
        <f>CONCATENATE(CREDITO!A9,CONTABILIDAD!A132,SISTEMAS!A1015)</f>
        <v>CONTABILIDAD</v>
      </c>
      <c r="C9" t="s">
        <v>993</v>
      </c>
      <c r="D9" t="s">
        <v>998</v>
      </c>
      <c r="E9" t="s">
        <v>999</v>
      </c>
      <c r="F9" t="s">
        <v>17</v>
      </c>
      <c r="G9" t="s">
        <v>1000</v>
      </c>
      <c r="H9" t="s">
        <v>997</v>
      </c>
      <c r="L9"/>
    </row>
    <row r="10" spans="1:12">
      <c r="A10"/>
      <c r="B10" t="str">
        <f>CONCATENATE(CREDITO!A10,ALMACEN!A20,CONTABILIDAD!A194,AUDITORIA!A2,SISTEMAS!A1042)</f>
        <v>COBRANZA</v>
      </c>
      <c r="C10" t="s">
        <v>49</v>
      </c>
      <c r="D10" t="s">
        <v>94</v>
      </c>
      <c r="E10" t="s">
        <v>95</v>
      </c>
      <c r="F10" t="s">
        <v>17</v>
      </c>
      <c r="G10" s="1" t="s">
        <v>96</v>
      </c>
      <c r="H10" t="s">
        <v>53</v>
      </c>
      <c r="L10"/>
    </row>
    <row r="11" spans="1:15">
      <c r="A11" t="s">
        <v>982</v>
      </c>
      <c r="B11" t="str">
        <f>CONCATENATE(CREDITO!A11,ALMACEN!A19,CONTABILIDAD!A193,AUDITORIA!A3,SISTEMAS!A1041)</f>
        <v>CREDITO</v>
      </c>
      <c r="C11" t="s">
        <v>49</v>
      </c>
      <c r="D11" t="s">
        <v>91</v>
      </c>
      <c r="E11" t="s">
        <v>92</v>
      </c>
      <c r="F11" t="s">
        <v>17</v>
      </c>
      <c r="G11" t="s">
        <v>93</v>
      </c>
      <c r="H11" t="s">
        <v>53</v>
      </c>
      <c r="I11" t="s">
        <v>72</v>
      </c>
      <c r="J11" t="s">
        <v>988</v>
      </c>
      <c r="K11" t="s">
        <v>989</v>
      </c>
      <c r="L11"/>
      <c r="O11" t="str">
        <f>CONCATENATE("Acceso: ",D11,"~Menu: ",E11,"~Perfil: ",K11,"~Usuario: ",J11,"~ClaveAccion: ",G11,"~TipoAccion: ",F11,"~Riesgo: ",I11)</f>
        <v>Acceso: Exp.Cxc|RM0956~Menu: Exploradores|Cuentas por Cobrar|RM0956 Envio de Información a Cobro (FIDE, FONACOT)~Perfil: CREDI_GERB~Usuario: CREDI00001~ClaveAccion: RM0956CxcForEnvInfCobroFrm.frm~TipoAccion: Formas~Riesgo: SIN USO</v>
      </c>
    </row>
    <row r="12" spans="1:15">
      <c r="A12" t="s">
        <v>982</v>
      </c>
      <c r="B12" t="str">
        <f>CONCATENATE(CREDITO!A12,ALMACEN!A18,CONTABILIDAD!A192,AUDITORIA!A4,SISTEMAS!A1040)</f>
        <v>CREDITO</v>
      </c>
      <c r="C12" t="s">
        <v>49</v>
      </c>
      <c r="D12" t="s">
        <v>88</v>
      </c>
      <c r="E12" t="s">
        <v>89</v>
      </c>
      <c r="F12" t="s">
        <v>17</v>
      </c>
      <c r="G12" t="s">
        <v>90</v>
      </c>
      <c r="H12" t="s">
        <v>53</v>
      </c>
      <c r="I12" t="s">
        <v>72</v>
      </c>
      <c r="J12" t="s">
        <v>988</v>
      </c>
      <c r="K12" t="s">
        <v>989</v>
      </c>
      <c r="L12"/>
      <c r="O12" t="str">
        <f>CONCATENATE("Acceso: ",D12,"~Menu: ",E12,"~Perfil: ",K12,"~Usuario: ",J12,"~ClaveAccion: ",G12,"~TipoAccion: ",F12,"~Riesgo: ",I12)</f>
        <v>Acceso: Exp.Cxc|RM0755B~Menu: Exploradores|Cuentas por Cobrar|RM0755B Auxiliar Saldos de Clientes Instituciones~Perfil: CREDI_GERB~Usuario: CREDI00001~ClaveAccion: RM0755BCxcForAnaCarteraFrm.frm~TipoAccion: Formas~Riesgo: SIN USO</v>
      </c>
    </row>
    <row r="13" spans="1:12">
      <c r="A13"/>
      <c r="B13" t="str">
        <f>CONCATENATE(CREDITO!A13,ALMACEN!A17,CONTABILIDAD!A191,AUDITORIA!A5,SISTEMAS!A1039)</f>
        <v>COBRANZA</v>
      </c>
      <c r="C13" t="s">
        <v>49</v>
      </c>
      <c r="D13" t="s">
        <v>83</v>
      </c>
      <c r="E13" t="s">
        <v>84</v>
      </c>
      <c r="F13" t="s">
        <v>85</v>
      </c>
      <c r="G13" s="1" t="s">
        <v>86</v>
      </c>
      <c r="H13" t="s">
        <v>53</v>
      </c>
      <c r="L13"/>
    </row>
    <row r="14" customHeight="1" spans="2:12">
      <c r="B14" t="str">
        <f>CONCATENATE(CREDITO!A14,CONTABILIDAD!A184,SISTEMAS!A1053)</f>
        <v>CONTABILIDAD</v>
      </c>
      <c r="C14" t="s">
        <v>993</v>
      </c>
      <c r="D14" t="s">
        <v>1001</v>
      </c>
      <c r="E14" t="s">
        <v>1002</v>
      </c>
      <c r="F14" t="s">
        <v>17</v>
      </c>
      <c r="G14" t="s">
        <v>1003</v>
      </c>
      <c r="H14" t="s">
        <v>997</v>
      </c>
      <c r="L14"/>
    </row>
    <row r="15" spans="1:15">
      <c r="A15" t="s">
        <v>982</v>
      </c>
      <c r="B15" t="str">
        <f>CONCATENATE(CREDITO!A15,ALMACEN!A16,CONTABILIDAD!A183,AUDITORIA!A6,SISTEMAS!A1038)</f>
        <v>CREDITO</v>
      </c>
      <c r="C15" t="s">
        <v>49</v>
      </c>
      <c r="D15" t="s">
        <v>79</v>
      </c>
      <c r="E15" t="s">
        <v>80</v>
      </c>
      <c r="F15" t="s">
        <v>17</v>
      </c>
      <c r="G15" t="s">
        <v>81</v>
      </c>
      <c r="H15" t="s">
        <v>53</v>
      </c>
      <c r="I15" t="s">
        <v>72</v>
      </c>
      <c r="J15" t="s">
        <v>988</v>
      </c>
      <c r="K15" t="s">
        <v>989</v>
      </c>
      <c r="L15"/>
      <c r="O15" t="str">
        <f>CONCATENATE("Acceso: ",D15,"~Menu: ",E15,"~Perfil: ",K15,"~Usuario: ",J15,"~ClaveAccion: ",G15,"~TipoAccion: ",F15,"~Riesgo: ",I15)</f>
        <v>Acceso: Exp.Cxc|RM0949CtrlEnv~Menu: Exploradores|Cuentas por Cobrar|RM0949 Control de Envíos a Cobros Instituciones~Perfil: CREDI_GERB~Usuario: CREDI00001~ClaveAccion: RM0949CxcCtrlEnvCobInstFrm.frm~TipoAccion: Formas~Riesgo: SIN USO</v>
      </c>
    </row>
    <row r="16" spans="1:15">
      <c r="A16" t="s">
        <v>982</v>
      </c>
      <c r="B16" t="str">
        <f>CONCATENATE(CREDITO!A16,ALMACEN!A15,CONTABILIDAD!A182,AUDITORIA!A7,SISTEMAS!A1037)</f>
        <v>CREDITO</v>
      </c>
      <c r="C16" t="s">
        <v>49</v>
      </c>
      <c r="D16" t="s">
        <v>76</v>
      </c>
      <c r="E16" t="s">
        <v>77</v>
      </c>
      <c r="F16" t="s">
        <v>17</v>
      </c>
      <c r="G16" t="s">
        <v>78</v>
      </c>
      <c r="H16" t="s">
        <v>53</v>
      </c>
      <c r="I16" t="s">
        <v>72</v>
      </c>
      <c r="J16" t="s">
        <v>988</v>
      </c>
      <c r="K16" t="s">
        <v>989</v>
      </c>
      <c r="L16"/>
      <c r="O16" t="str">
        <f>CONCATENATE("Acceso: ",D16,"~Menu: ",E16,"~Perfil: ",K16,"~Usuario: ",J16,"~ClaveAccion: ",G16,"~TipoAccion: ",F16,"~Riesgo: ",I16)</f>
        <v>Acceso: Exp.Cxc|RM0948Coincide~Menu: Exploradores|Cuentas por Cobrar|RM0948 Análisis de Enteros de Instituciones~Perfil: CREDI_GERB~Usuario: CREDI00001~ClaveAccion: RM0948CxcAnEntInstFrm.frm~TipoAccion: Formas~Riesgo: SIN USO</v>
      </c>
    </row>
    <row r="17" spans="1:15">
      <c r="A17" t="s">
        <v>982</v>
      </c>
      <c r="B17" t="str">
        <f>CONCATENATE(CREDITO!A17,ALMACEN!A14,CONTABILIDAD!A181,AUDITORIA!A8,SISTEMAS!A1036)</f>
        <v>CREDITO</v>
      </c>
      <c r="C17" t="s">
        <v>49</v>
      </c>
      <c r="D17" t="s">
        <v>73</v>
      </c>
      <c r="E17" t="s">
        <v>74</v>
      </c>
      <c r="F17" t="s">
        <v>17</v>
      </c>
      <c r="G17" t="s">
        <v>75</v>
      </c>
      <c r="H17" t="s">
        <v>53</v>
      </c>
      <c r="I17" t="s">
        <v>72</v>
      </c>
      <c r="J17" t="s">
        <v>988</v>
      </c>
      <c r="K17" t="s">
        <v>989</v>
      </c>
      <c r="L17"/>
      <c r="O17" t="str">
        <f>CONCATENATE("Acceso: ",D17,"~Menu: ",E17,"~Perfil: ",K17,"~Usuario: ",J17,"~ClaveAccion: ",G17,"~TipoAccion: ",F17,"~Riesgo: ",I17)</f>
        <v>Acceso: Exp.Cxc|RM936DocsPendEnvCobInst~Menu: Exploradores|Cuentas por Cobrar|RM0936 Documentos Pendientes de Envio a Cobro Instituciones~Perfil: CREDI_GERB~Usuario: CREDI00001~ClaveAccion: RM0936DoctosPendEnvioCobroInstitucionesFrm.frm~TipoAccion: Formas~Riesgo: SIN USO</v>
      </c>
    </row>
    <row r="18" spans="1:15">
      <c r="A18" t="s">
        <v>982</v>
      </c>
      <c r="B18" t="str">
        <f>CONCATENATE(CREDITO!A18,ALMACEN!A13,CONTABILIDAD!A180,AUDITORIA!A9,SISTEMAS!A1035)</f>
        <v>CREDITO</v>
      </c>
      <c r="C18" t="s">
        <v>49</v>
      </c>
      <c r="D18" t="s">
        <v>69</v>
      </c>
      <c r="E18" t="s">
        <v>70</v>
      </c>
      <c r="F18" t="s">
        <v>17</v>
      </c>
      <c r="G18" t="s">
        <v>71</v>
      </c>
      <c r="H18" t="s">
        <v>53</v>
      </c>
      <c r="I18" t="s">
        <v>72</v>
      </c>
      <c r="J18" t="s">
        <v>988</v>
      </c>
      <c r="K18" t="s">
        <v>989</v>
      </c>
      <c r="L18"/>
      <c r="O18" t="str">
        <f>CONCATENATE("Acceso: ",D18,"~Menu: ",E18,"~Perfil: ",K18,"~Usuario: ",J18,"~ClaveAccion: ",G18,"~TipoAccion: ",F18,"~Riesgo: ",I18)</f>
        <v>Acceso: Exp.Cxc|RM0935CtesInstituciones~Menu: Exploradores|Cuentas por Cobrar|RM0935 Clientes de Instituciones~Perfil: CREDI_GERB~Usuario: CREDI00001~ClaveAccion: RM0935CtesCatInstFrm.frm~TipoAccion: Formas~Riesgo: SIN USO</v>
      </c>
    </row>
    <row r="19" spans="1:12">
      <c r="A19"/>
      <c r="B19" t="str">
        <f>CONCATENATE(CREDITO!A19,ALMACEN!A12,CONTABILIDAD!A179,AUDITORIA!A10,SISTEMAS!A1034)</f>
        <v>CONTABILIDAD</v>
      </c>
      <c r="C19" t="s">
        <v>49</v>
      </c>
      <c r="D19" t="s">
        <v>66</v>
      </c>
      <c r="E19" t="s">
        <v>67</v>
      </c>
      <c r="F19" t="s">
        <v>17</v>
      </c>
      <c r="G19" t="s">
        <v>68</v>
      </c>
      <c r="H19" t="s">
        <v>53</v>
      </c>
      <c r="L19"/>
    </row>
    <row r="20" spans="1:12">
      <c r="A20"/>
      <c r="B20" t="str">
        <f>CONCATENATE(CREDITO!A20,ALMACEN!A11,CONTABILIDAD!A178,AUDITORIA!A11,SISTEMAS!A1033)</f>
        <v>CONTABILIDAD</v>
      </c>
      <c r="C20" t="s">
        <v>49</v>
      </c>
      <c r="D20" t="s">
        <v>63</v>
      </c>
      <c r="E20" t="s">
        <v>64</v>
      </c>
      <c r="F20" t="s">
        <v>17</v>
      </c>
      <c r="G20" t="s">
        <v>65</v>
      </c>
      <c r="H20" t="s">
        <v>53</v>
      </c>
      <c r="L20"/>
    </row>
    <row r="21" spans="1:12">
      <c r="A21"/>
      <c r="B21" t="str">
        <f>CONCATENATE(CREDITO!A21,ALMACEN!A10,CONTABILIDAD!A177,AUDITORIA!A12,SISTEMAS!A1032)</f>
        <v>CONTABILIDAD</v>
      </c>
      <c r="C21" t="s">
        <v>49</v>
      </c>
      <c r="D21" t="s">
        <v>60</v>
      </c>
      <c r="E21" t="s">
        <v>61</v>
      </c>
      <c r="F21" t="s">
        <v>17</v>
      </c>
      <c r="G21" t="s">
        <v>62</v>
      </c>
      <c r="H21" t="s">
        <v>53</v>
      </c>
      <c r="L21"/>
    </row>
    <row r="22" spans="1:12">
      <c r="A22"/>
      <c r="B22" t="str">
        <f>CONCATENATE(CREDITO!A22,ALMACEN!A9,CONTABILIDAD!A176,AUDITORIA!A13,SISTEMAS!A1031)</f>
        <v>CONTABILIDAD</v>
      </c>
      <c r="C22" t="s">
        <v>49</v>
      </c>
      <c r="D22" t="s">
        <v>57</v>
      </c>
      <c r="E22" t="s">
        <v>58</v>
      </c>
      <c r="F22" t="s">
        <v>17</v>
      </c>
      <c r="G22" t="s">
        <v>59</v>
      </c>
      <c r="H22" t="s">
        <v>53</v>
      </c>
      <c r="L22"/>
    </row>
    <row r="23" spans="1:12">
      <c r="A23"/>
      <c r="B23" t="str">
        <f>CONCATENATE(CREDITO!A23,ALMACEN!A8,CONTABILIDAD!A175,AUDITORIA!A14,SISTEMAS!A1016)</f>
        <v>CONTABILIDAD</v>
      </c>
      <c r="C23" t="s">
        <v>49</v>
      </c>
      <c r="D23" t="s">
        <v>50</v>
      </c>
      <c r="E23" t="s">
        <v>51</v>
      </c>
      <c r="F23" t="s">
        <v>17</v>
      </c>
      <c r="G23" t="s">
        <v>52</v>
      </c>
      <c r="H23" t="s">
        <v>53</v>
      </c>
      <c r="L23"/>
    </row>
    <row r="24" customHeight="1" spans="1:12">
      <c r="A24" s="2"/>
      <c r="B24" t="str">
        <f>CONCATENATE(CREDITO!A24,CONTABILIDAD!A174,SISTEMAS!A1017)</f>
        <v>CONTABILIDAD</v>
      </c>
      <c r="C24" t="s">
        <v>993</v>
      </c>
      <c r="D24" t="s">
        <v>1004</v>
      </c>
      <c r="E24" t="s">
        <v>1005</v>
      </c>
      <c r="F24" t="s">
        <v>17</v>
      </c>
      <c r="G24" t="s">
        <v>1006</v>
      </c>
      <c r="H24" t="s">
        <v>997</v>
      </c>
      <c r="L24"/>
    </row>
    <row r="25" customHeight="1" spans="1:12">
      <c r="A25" s="2"/>
      <c r="B25" t="str">
        <f>CONCATENATE(CREDITO!A25,CONTABILIDAD!A173,SISTEMAS!A1018)</f>
        <v>CONTABILIDAD</v>
      </c>
      <c r="C25" t="s">
        <v>993</v>
      </c>
      <c r="D25" t="s">
        <v>1007</v>
      </c>
      <c r="E25" t="s">
        <v>1008</v>
      </c>
      <c r="F25" t="s">
        <v>17</v>
      </c>
      <c r="G25" t="s">
        <v>1009</v>
      </c>
      <c r="H25" t="s">
        <v>997</v>
      </c>
      <c r="L25"/>
    </row>
    <row r="26" customHeight="1" spans="1:12">
      <c r="A26" s="2"/>
      <c r="B26" t="str">
        <f>CONCATENATE(CREDITO!A26,CONTABILIDAD!A172,SISTEMAS!A1019)</f>
        <v>CONTABILIDAD</v>
      </c>
      <c r="C26" t="s">
        <v>993</v>
      </c>
      <c r="D26" t="s">
        <v>1010</v>
      </c>
      <c r="E26" t="s">
        <v>1011</v>
      </c>
      <c r="F26" t="s">
        <v>17</v>
      </c>
      <c r="G26" s="1" t="s">
        <v>1012</v>
      </c>
      <c r="H26" t="s">
        <v>997</v>
      </c>
      <c r="L26" s="1" t="s">
        <v>553</v>
      </c>
    </row>
    <row r="27" customHeight="1" spans="1:12">
      <c r="A27" s="2"/>
      <c r="B27" t="str">
        <f>CONCATENATE(CREDITO!A27,CONTABILIDAD!A171,SISTEMAS!A1020)</f>
        <v>CONTABILIDAD</v>
      </c>
      <c r="C27" t="s">
        <v>993</v>
      </c>
      <c r="D27" t="s">
        <v>1013</v>
      </c>
      <c r="E27" t="s">
        <v>1014</v>
      </c>
      <c r="F27" t="s">
        <v>17</v>
      </c>
      <c r="G27" t="s">
        <v>1015</v>
      </c>
      <c r="H27" t="s">
        <v>997</v>
      </c>
      <c r="L27"/>
    </row>
    <row r="28" customHeight="1" spans="1:12">
      <c r="A28" s="2"/>
      <c r="B28" t="str">
        <f>CONCATENATE(CREDITO!A28,CONTABILIDAD!A170,SISTEMAS!A1021)</f>
        <v>CONTABILIDAD</v>
      </c>
      <c r="C28" t="s">
        <v>993</v>
      </c>
      <c r="D28" t="s">
        <v>1016</v>
      </c>
      <c r="E28" t="s">
        <v>1017</v>
      </c>
      <c r="F28" t="s">
        <v>17</v>
      </c>
      <c r="G28" t="s">
        <v>1018</v>
      </c>
      <c r="H28" t="s">
        <v>997</v>
      </c>
      <c r="L28"/>
    </row>
    <row r="29" customHeight="1" spans="1:12">
      <c r="A29" s="2"/>
      <c r="B29" t="str">
        <f>CONCATENATE(CREDITO!A29,CONTABILIDAD!A169,SISTEMAS!A1022)</f>
        <v>CONTABILIDAD</v>
      </c>
      <c r="C29" t="s">
        <v>993</v>
      </c>
      <c r="D29" t="s">
        <v>1019</v>
      </c>
      <c r="E29" t="s">
        <v>1020</v>
      </c>
      <c r="F29" t="s">
        <v>17</v>
      </c>
      <c r="G29" s="1" t="s">
        <v>1021</v>
      </c>
      <c r="H29" t="s">
        <v>997</v>
      </c>
      <c r="L29" s="2" t="s">
        <v>1022</v>
      </c>
    </row>
    <row r="30" customHeight="1" spans="1:12">
      <c r="A30" s="2"/>
      <c r="B30" t="str">
        <f>CONCATENATE(CREDITO!A30,CONTABILIDAD!A168,SISTEMAS!A1023)</f>
        <v>CONTABILIDAD</v>
      </c>
      <c r="C30" t="s">
        <v>993</v>
      </c>
      <c r="D30" t="s">
        <v>1023</v>
      </c>
      <c r="E30" t="s">
        <v>1024</v>
      </c>
      <c r="F30" t="s">
        <v>17</v>
      </c>
      <c r="G30" t="s">
        <v>1025</v>
      </c>
      <c r="H30" t="s">
        <v>997</v>
      </c>
      <c r="L30"/>
    </row>
    <row r="31" customHeight="1" spans="1:12">
      <c r="A31" s="2"/>
      <c r="B31" t="str">
        <f>CONCATENATE(CREDITO!A31,CONTABILIDAD!A167,SISTEMAS!A1024)</f>
        <v>CONTABILIDAD</v>
      </c>
      <c r="C31" t="s">
        <v>993</v>
      </c>
      <c r="D31" t="s">
        <v>1026</v>
      </c>
      <c r="E31" t="s">
        <v>1027</v>
      </c>
      <c r="F31" t="s">
        <v>17</v>
      </c>
      <c r="G31" t="s">
        <v>1028</v>
      </c>
      <c r="H31" t="s">
        <v>997</v>
      </c>
      <c r="L31"/>
    </row>
    <row r="32" customHeight="1" spans="1:12">
      <c r="A32" s="2"/>
      <c r="B32" t="str">
        <f>CONCATENATE(CREDITO!A32,CONTABILIDAD!A166,SISTEMAS!A1025)</f>
        <v>CONTABILIDAD</v>
      </c>
      <c r="C32" t="s">
        <v>993</v>
      </c>
      <c r="D32" t="s">
        <v>1029</v>
      </c>
      <c r="E32" t="s">
        <v>1030</v>
      </c>
      <c r="F32" t="s">
        <v>17</v>
      </c>
      <c r="G32" s="1" t="s">
        <v>1031</v>
      </c>
      <c r="H32" t="s">
        <v>997</v>
      </c>
      <c r="L32" s="2" t="s">
        <v>553</v>
      </c>
    </row>
    <row r="33" customHeight="1" spans="1:12">
      <c r="A33" s="2"/>
      <c r="B33" t="str">
        <f>CONCATENATE(CREDITO!A33,CONTABILIDAD!A165,SISTEMAS!A1026)</f>
        <v>CONTABILIDAD</v>
      </c>
      <c r="C33" t="s">
        <v>993</v>
      </c>
      <c r="D33" t="s">
        <v>1032</v>
      </c>
      <c r="E33" t="s">
        <v>1033</v>
      </c>
      <c r="F33" t="s">
        <v>17</v>
      </c>
      <c r="G33" t="s">
        <v>1034</v>
      </c>
      <c r="H33" t="s">
        <v>997</v>
      </c>
      <c r="L33"/>
    </row>
    <row r="34" customHeight="1" spans="1:12">
      <c r="A34" s="2"/>
      <c r="B34" t="str">
        <f>CONCATENATE(CREDITO!A34,CONTABILIDAD!A164,SISTEMAS!A1027)</f>
        <v>CONTABILIDAD</v>
      </c>
      <c r="C34" t="s">
        <v>993</v>
      </c>
      <c r="D34" t="s">
        <v>1035</v>
      </c>
      <c r="E34" t="s">
        <v>1036</v>
      </c>
      <c r="F34" t="s">
        <v>17</v>
      </c>
      <c r="G34" t="s">
        <v>1037</v>
      </c>
      <c r="H34" t="s">
        <v>997</v>
      </c>
      <c r="L34"/>
    </row>
    <row r="35" customHeight="1" spans="1:12">
      <c r="A35" s="2"/>
      <c r="B35" t="str">
        <f>CONCATENATE(CREDITO!A35,CONTABILIDAD!A163,SISTEMAS!A1028)</f>
        <v>CONTABILIDAD</v>
      </c>
      <c r="C35" t="s">
        <v>993</v>
      </c>
      <c r="D35" t="s">
        <v>1038</v>
      </c>
      <c r="E35" t="s">
        <v>1039</v>
      </c>
      <c r="F35" t="s">
        <v>17</v>
      </c>
      <c r="G35" t="s">
        <v>1040</v>
      </c>
      <c r="H35" t="s">
        <v>997</v>
      </c>
      <c r="L35"/>
    </row>
    <row r="36" customHeight="1" spans="1:12">
      <c r="A36" s="2"/>
      <c r="B36" t="str">
        <f>CONCATENATE(CREDITO!A36,CONTABILIDAD!A162,SISTEMAS!A1029)</f>
        <v>CONTABILIDAD</v>
      </c>
      <c r="C36" t="s">
        <v>993</v>
      </c>
      <c r="D36" t="s">
        <v>1041</v>
      </c>
      <c r="E36" t="s">
        <v>1042</v>
      </c>
      <c r="F36" t="s">
        <v>1043</v>
      </c>
      <c r="G36" t="s">
        <v>1044</v>
      </c>
      <c r="H36" t="s">
        <v>997</v>
      </c>
      <c r="L36"/>
    </row>
    <row r="37" customHeight="1" spans="1:12">
      <c r="A37" s="2"/>
      <c r="B37" t="str">
        <f>CONCATENATE(CREDITO!A37,CONTABILIDAD!A161,SISTEMAS!A1030)</f>
        <v>CONTABILIDAD</v>
      </c>
      <c r="C37" t="s">
        <v>993</v>
      </c>
      <c r="D37" t="s">
        <v>1045</v>
      </c>
      <c r="E37" t="s">
        <v>1046</v>
      </c>
      <c r="F37" t="s">
        <v>17</v>
      </c>
      <c r="G37" t="s">
        <v>1047</v>
      </c>
      <c r="H37" t="s">
        <v>997</v>
      </c>
      <c r="L37"/>
    </row>
    <row r="38" customHeight="1" spans="1:12">
      <c r="A38" s="2"/>
      <c r="B38" t="str">
        <f>CONCATENATE(CREDITO!A38,SISTEMAS!A1187)</f>
        <v>SISTEMAS</v>
      </c>
      <c r="C38" t="s">
        <v>1048</v>
      </c>
      <c r="D38" t="s">
        <v>1049</v>
      </c>
      <c r="E38" t="s">
        <v>1050</v>
      </c>
      <c r="F38" t="s">
        <v>17</v>
      </c>
      <c r="G38" t="s">
        <v>132</v>
      </c>
      <c r="H38" t="s">
        <v>987</v>
      </c>
      <c r="L38" s="4" t="s">
        <v>1051</v>
      </c>
    </row>
    <row r="39" customHeight="1" spans="1:12">
      <c r="A39" s="2"/>
      <c r="B39" t="str">
        <f>CONCATENATE(CREDITO!A39,SISTEMAS!A1186)</f>
        <v>SISTEMAS</v>
      </c>
      <c r="C39" t="s">
        <v>1048</v>
      </c>
      <c r="D39" t="s">
        <v>1052</v>
      </c>
      <c r="E39" t="s">
        <v>1053</v>
      </c>
      <c r="F39" t="s">
        <v>17</v>
      </c>
      <c r="G39" t="s">
        <v>1054</v>
      </c>
      <c r="H39" t="s">
        <v>987</v>
      </c>
      <c r="L39" s="4" t="s">
        <v>1051</v>
      </c>
    </row>
    <row r="40" customHeight="1" spans="1:12">
      <c r="A40" s="2"/>
      <c r="B40" t="str">
        <f>CONCATENATE(CREDITO!A40,SISTEMAS!A1188)</f>
        <v>SISTEMAS</v>
      </c>
      <c r="C40" t="s">
        <v>1048</v>
      </c>
      <c r="D40" t="s">
        <v>1055</v>
      </c>
      <c r="E40" t="s">
        <v>1056</v>
      </c>
      <c r="F40" t="s">
        <v>17</v>
      </c>
      <c r="G40" t="s">
        <v>1057</v>
      </c>
      <c r="H40" t="s">
        <v>987</v>
      </c>
      <c r="L40" s="4" t="s">
        <v>1051</v>
      </c>
    </row>
    <row r="41" spans="1:12">
      <c r="A41"/>
      <c r="B41" t="str">
        <f>CONCATENATE(CREDITO!A41,ALMACEN!A21,COMPRAS!A56,VENTAS!A41,COBRANZA!A5,CONTABILIDAD!A89,AUDITORIA!A24,RH!A18,PUBLICIDAD!A4,SISTEMAS!A417)</f>
        <v>CONTABILIDAD</v>
      </c>
      <c r="C41" t="s">
        <v>98</v>
      </c>
      <c r="D41" t="s">
        <v>98</v>
      </c>
      <c r="E41" t="s">
        <v>99</v>
      </c>
      <c r="F41" t="s">
        <v>17</v>
      </c>
      <c r="G41" t="s">
        <v>100</v>
      </c>
      <c r="H41" t="s">
        <v>101</v>
      </c>
      <c r="L41"/>
    </row>
    <row r="42" spans="1:12">
      <c r="A42"/>
      <c r="B42" t="str">
        <f>CONCATENATE(CREDITO!A42,ALMACEN!A22,COBRANZA!A6,CONTABILIDAD!A88,AUDITORIA!A25,RH!A17,SISTEMAS!A425)</f>
        <v>ALMACEN</v>
      </c>
      <c r="C42" t="s">
        <v>102</v>
      </c>
      <c r="D42" t="s">
        <v>102</v>
      </c>
      <c r="E42" t="s">
        <v>103</v>
      </c>
      <c r="F42" t="s">
        <v>17</v>
      </c>
      <c r="G42" t="s">
        <v>104</v>
      </c>
      <c r="H42" t="s">
        <v>105</v>
      </c>
      <c r="L42"/>
    </row>
    <row r="43" customHeight="1" spans="2:12">
      <c r="B43" t="str">
        <f>CONCATENATE(CREDITO!A43,SISTEMAS!A539)</f>
        <v>SISTEMAS</v>
      </c>
      <c r="C43" t="s">
        <v>1048</v>
      </c>
      <c r="D43" t="s">
        <v>1058</v>
      </c>
      <c r="E43" t="s">
        <v>1059</v>
      </c>
      <c r="F43" t="s">
        <v>17</v>
      </c>
      <c r="G43" t="s">
        <v>1060</v>
      </c>
      <c r="H43" t="s">
        <v>987</v>
      </c>
      <c r="L43"/>
    </row>
    <row r="44" customHeight="1" spans="2:12">
      <c r="B44" t="str">
        <f>CONCATENATE(CREDITO!A44,SISTEMAS!A538)</f>
        <v>SISTEMAS</v>
      </c>
      <c r="C44" t="s">
        <v>1048</v>
      </c>
      <c r="D44" t="s">
        <v>1061</v>
      </c>
      <c r="E44" t="s">
        <v>1062</v>
      </c>
      <c r="F44" t="s">
        <v>17</v>
      </c>
      <c r="G44" t="s">
        <v>1063</v>
      </c>
      <c r="H44" t="s">
        <v>987</v>
      </c>
      <c r="L44"/>
    </row>
    <row r="45" customHeight="1" spans="2:12">
      <c r="B45" t="str">
        <f>CONCATENATE(CREDITO!A45,SISTEMAS!A537)</f>
        <v>SISTEMAS</v>
      </c>
      <c r="C45" t="s">
        <v>1048</v>
      </c>
      <c r="D45" t="s">
        <v>1064</v>
      </c>
      <c r="E45" t="s">
        <v>1065</v>
      </c>
      <c r="F45" t="s">
        <v>17</v>
      </c>
      <c r="G45" t="s">
        <v>1066</v>
      </c>
      <c r="H45" t="s">
        <v>987</v>
      </c>
      <c r="L45"/>
    </row>
    <row r="46" customHeight="1" spans="2:12">
      <c r="B46" t="str">
        <f>CONCATENATE(CREDITO!A46,SISTEMAS!A536)</f>
        <v>SISTEMAS</v>
      </c>
      <c r="C46" t="s">
        <v>1048</v>
      </c>
      <c r="D46" t="s">
        <v>1067</v>
      </c>
      <c r="E46" t="s">
        <v>1068</v>
      </c>
      <c r="F46" t="s">
        <v>17</v>
      </c>
      <c r="G46" t="s">
        <v>1069</v>
      </c>
      <c r="H46" t="s">
        <v>987</v>
      </c>
      <c r="L46"/>
    </row>
    <row r="47" customHeight="1" spans="2:12">
      <c r="B47" t="str">
        <f>CONCATENATE(CREDITO!A47,SISTEMAS!A535)</f>
        <v>SISTEMAS</v>
      </c>
      <c r="C47" t="s">
        <v>1048</v>
      </c>
      <c r="D47" t="s">
        <v>1070</v>
      </c>
      <c r="E47" t="s">
        <v>1071</v>
      </c>
      <c r="F47" t="s">
        <v>17</v>
      </c>
      <c r="G47" t="s">
        <v>1072</v>
      </c>
      <c r="H47" t="s">
        <v>987</v>
      </c>
      <c r="L47"/>
    </row>
    <row r="48" customHeight="1" spans="2:12">
      <c r="B48" t="str">
        <f>CONCATENATE(CREDITO!A48,SISTEMAS!A534)</f>
        <v>SISTEMAS</v>
      </c>
      <c r="C48" t="s">
        <v>1048</v>
      </c>
      <c r="D48" t="s">
        <v>1073</v>
      </c>
      <c r="E48" t="s">
        <v>1074</v>
      </c>
      <c r="F48" t="s">
        <v>17</v>
      </c>
      <c r="G48" t="s">
        <v>1075</v>
      </c>
      <c r="H48" t="s">
        <v>987</v>
      </c>
      <c r="L48"/>
    </row>
    <row r="49" customHeight="1" spans="2:12">
      <c r="B49" t="str">
        <f>CONCATENATE(CREDITO!A49,SISTEMAS!A533)</f>
        <v>SISTEMAS</v>
      </c>
      <c r="C49" t="s">
        <v>1048</v>
      </c>
      <c r="D49" t="s">
        <v>1076</v>
      </c>
      <c r="E49" t="s">
        <v>1077</v>
      </c>
      <c r="F49" t="s">
        <v>17</v>
      </c>
      <c r="G49" t="s">
        <v>1078</v>
      </c>
      <c r="H49" t="s">
        <v>987</v>
      </c>
      <c r="L49"/>
    </row>
    <row r="50" spans="1:12">
      <c r="A50"/>
      <c r="B50" t="str">
        <f>CONCATENATE(CREDITO!A50,ALMACEN!A50,COMPRAS!A45,VENTAS!A40,CONTABILIDAD!A75,AUDITORIA!A26,RH!A16,SISTEMAS!A284)</f>
        <v>COMPRAS</v>
      </c>
      <c r="C50" t="s">
        <v>197</v>
      </c>
      <c r="D50" t="s">
        <v>197</v>
      </c>
      <c r="E50" t="s">
        <v>198</v>
      </c>
      <c r="F50" t="s">
        <v>85</v>
      </c>
      <c r="G50" t="s">
        <v>199</v>
      </c>
      <c r="H50" t="s">
        <v>200</v>
      </c>
      <c r="L50"/>
    </row>
    <row r="51" spans="1:12">
      <c r="A51"/>
      <c r="B51" t="str">
        <f>CONCATENATE(CREDITO!A51,ALMACEN!A57,COMPRAS!A44,VENTAS!A39,SISTEMAS!A357)</f>
        <v>VENTAS</v>
      </c>
      <c r="C51" t="s">
        <v>224</v>
      </c>
      <c r="D51" t="s">
        <v>224</v>
      </c>
      <c r="E51" t="s">
        <v>225</v>
      </c>
      <c r="F51" t="s">
        <v>17</v>
      </c>
      <c r="G51" t="s">
        <v>226</v>
      </c>
      <c r="H51" t="s">
        <v>227</v>
      </c>
      <c r="L51"/>
    </row>
    <row r="52" spans="1:12">
      <c r="A52"/>
      <c r="B52" t="str">
        <f>CONCATENATE(CREDITO!A52,ALMACEN!A56,VENTAS!A38,COBRANZA!A7,CONTABILIDAD!A73,AUDITORIA!A29,SISTEMAS!A356)</f>
        <v>VENTAS</v>
      </c>
      <c r="C52" t="s">
        <v>220</v>
      </c>
      <c r="D52" t="s">
        <v>220</v>
      </c>
      <c r="E52" t="s">
        <v>221</v>
      </c>
      <c r="F52" t="s">
        <v>17</v>
      </c>
      <c r="G52" t="s">
        <v>222</v>
      </c>
      <c r="H52" t="s">
        <v>26</v>
      </c>
      <c r="L52"/>
    </row>
    <row r="53" spans="1:16">
      <c r="A53" t="s">
        <v>982</v>
      </c>
      <c r="B53" t="str">
        <f>CONCATENATE(CREDITO!A53,AUDITORIA!A30,SISTEMAS!A355)</f>
        <v>CREDITO</v>
      </c>
      <c r="C53" t="s">
        <v>1079</v>
      </c>
      <c r="D53" t="s">
        <v>1079</v>
      </c>
      <c r="E53" t="s">
        <v>1080</v>
      </c>
      <c r="F53" t="s">
        <v>17</v>
      </c>
      <c r="G53" t="s">
        <v>1081</v>
      </c>
      <c r="H53" t="s">
        <v>1082</v>
      </c>
      <c r="I53" t="s">
        <v>54</v>
      </c>
      <c r="J53" t="s">
        <v>988</v>
      </c>
      <c r="K53" t="s">
        <v>989</v>
      </c>
      <c r="L53"/>
      <c r="O53" t="str">
        <f t="shared" ref="O53:O60" si="0">CONCATENATE("Acceso: ",D53,"~Menu: ",E53,"~Perfil: ",K53,"~Usuario: ",J53,"~ClaveAccion: ",G53,"~TipoAccion: ",F53,"~Riesgo: ",I53)</f>
        <v>Acceso: Mov.ServicasaServicredCredito~Menu: Procesos|Servicasa Servicred Crédito~Perfil: CREDI_GERB~Usuario: CREDI00001~ClaveAccion: MaviServicasaCredFrm.frm~TipoAccion: Formas~Riesgo: NULO</v>
      </c>
      <c r="P53" t="str">
        <f t="shared" ref="P53:P60" si="1">CONCATENATE("('",B53,"','",C53,"','",D53,"','",E53,"','",F53,"','",G53,"','",H53,"','",I53,"','",J53,"','",K53,"','",L53,"','",M53,"'),")</f>
        <v>('CREDITO','Mov.ServicasaServicredCredito','Mov.ServicasaServicredCredito','Procesos|Servicasa Servicred Crédito','Formas','MaviServicasaCredFrm.frm','CREDITO, AUDITORIA, SISTEMAS','NULO','CREDI00001','CREDI_GERB','',''),</v>
      </c>
    </row>
    <row r="54" spans="1:16">
      <c r="A54" t="s">
        <v>982</v>
      </c>
      <c r="B54" t="str">
        <f>CONCATENATE(CREDITO!A54,COBRANZA!A11,SISTEMAS!A362)</f>
        <v>CREDITO</v>
      </c>
      <c r="C54" t="s">
        <v>1083</v>
      </c>
      <c r="D54" t="s">
        <v>1083</v>
      </c>
      <c r="E54" t="s">
        <v>1084</v>
      </c>
      <c r="F54" t="s">
        <v>17</v>
      </c>
      <c r="G54" t="s">
        <v>1085</v>
      </c>
      <c r="H54" t="s">
        <v>1086</v>
      </c>
      <c r="I54" t="s">
        <v>54</v>
      </c>
      <c r="J54" t="s">
        <v>988</v>
      </c>
      <c r="K54" t="s">
        <v>989</v>
      </c>
      <c r="L54"/>
      <c r="O54" t="str">
        <f t="shared" si="0"/>
        <v>Acceso: Herramienta.DigitalizacionImpresionCaratulas~Menu: Herramientas|Relación de Documentos a Digitalizar~Perfil: CREDI_GERB~Usuario: CREDI00001~ClaveAccion: DM0100CREDIRelacExpEntregArGralVistaCtesFrm.frm~TipoAccion: Formas~Riesgo: NULO</v>
      </c>
      <c r="P54" t="str">
        <f t="shared" si="1"/>
        <v>('CREDITO','Herramienta.DigitalizacionImpresionCaratulas','Herramienta.DigitalizacionImpresionCaratulas','Herramientas|Relación de Documentos a Digitalizar','Formas','DM0100CREDIRelacExpEntregArGralVistaCtesFrm.frm','CREDITO, COBRANZA, SISTEMAS','NULO','CREDI00001','CREDI_GERB','',''),</v>
      </c>
    </row>
    <row r="55" spans="1:16">
      <c r="A55" t="s">
        <v>982</v>
      </c>
      <c r="B55" t="str">
        <f>CONCATENATE(CREDITO!A55,COBRANZA!A9,SISTEMAS!A361)</f>
        <v>CREDITO</v>
      </c>
      <c r="C55" t="s">
        <v>1087</v>
      </c>
      <c r="D55" t="s">
        <v>1087</v>
      </c>
      <c r="E55" t="s">
        <v>1088</v>
      </c>
      <c r="F55" t="s">
        <v>17</v>
      </c>
      <c r="G55" t="s">
        <v>1089</v>
      </c>
      <c r="H55" t="s">
        <v>1086</v>
      </c>
      <c r="I55" t="s">
        <v>54</v>
      </c>
      <c r="J55" t="s">
        <v>988</v>
      </c>
      <c r="K55" t="s">
        <v>989</v>
      </c>
      <c r="L55"/>
      <c r="O55" t="str">
        <f t="shared" si="0"/>
        <v>Acceso: Herramienta.DigitalizacionCapturarCuentas~Menu: Herramientas|Cuentas a entregar a Digitalizacion~Perfil: CREDI_GERB~Usuario: CREDI00001~ClaveAccion: DM0100CREDIRelacExpEntregArGralVistaCreditoFrm.frm~TipoAccion: Formas~Riesgo: NULO</v>
      </c>
      <c r="P55" t="str">
        <f t="shared" si="1"/>
        <v>('CREDITO','Herramienta.DigitalizacionCapturarCuentas','Herramienta.DigitalizacionCapturarCuentas','Herramientas|Cuentas a entregar a Digitalizacion','Formas','DM0100CREDIRelacExpEntregArGralVistaCreditoFrm.frm','CREDITO, COBRANZA, SISTEMAS','NULO','CREDI00001','CREDI_GERB','',''),</v>
      </c>
    </row>
    <row r="56" spans="1:16">
      <c r="A56" t="s">
        <v>982</v>
      </c>
      <c r="B56" t="str">
        <f>CONCATENATE(CREDITO!A56,SISTEMAS!A331)</f>
        <v>CREDITO</v>
      </c>
      <c r="C56" t="s">
        <v>1090</v>
      </c>
      <c r="D56" t="s">
        <v>1090</v>
      </c>
      <c r="E56" t="s">
        <v>1091</v>
      </c>
      <c r="F56" t="s">
        <v>85</v>
      </c>
      <c r="G56" t="s">
        <v>1092</v>
      </c>
      <c r="H56" t="s">
        <v>987</v>
      </c>
      <c r="I56" t="s">
        <v>27</v>
      </c>
      <c r="J56" t="s">
        <v>988</v>
      </c>
      <c r="K56" t="s">
        <v>989</v>
      </c>
      <c r="L56"/>
      <c r="O56" t="str">
        <f t="shared" si="0"/>
        <v>Acceso: Herramienta.MaviGenerarRuta~Menu: Herramientas|Generar Rutas~Perfil: CREDI_GERB~Usuario: CREDI00001~ClaveAccion: Si(Confirmacion(&lt;T&gt;¿Desea Generar las Rutas de Supervisión?&lt;T&gt;, BotonAceptar, BotonCancelar) = BotonAceptar , ProcesarSQL(&lt;T&gt;spMaviRutaGenerar :tEmpresa, :tUsuario, :nSuc&lt;T&gt;, Empresa, Usuario, Sucursal))~TipoAccion: Expresion~Riesgo: ALTO</v>
      </c>
      <c r="P56" t="str">
        <f t="shared" si="1"/>
        <v>('CREDITO','Herramienta.MaviGenerarRuta','Herramienta.MaviGenerarRuta','Herramientas|Generar Rutas','Expresion','Si(Confirmacion(&lt;T&gt;¿Desea Generar las Rutas de Supervisión?&lt;T&gt;, BotonAceptar, BotonCancelar) = BotonAceptar , ProcesarSQL(&lt;T&gt;spMaviRutaGenerar :tEmpresa, :tUsuario, :nSuc&lt;T&gt;, Empresa, Usuario, Sucursal))','CREDITO, SISTEMAS','ALTO','CREDI00001','CREDI_GERB','',''),</v>
      </c>
    </row>
    <row r="57" spans="1:16">
      <c r="A57" t="s">
        <v>982</v>
      </c>
      <c r="B57" t="str">
        <f>CONCATENATE(CREDITO!A57,SISTEMAS!A330)</f>
        <v>CREDITO</v>
      </c>
      <c r="C57" t="s">
        <v>1093</v>
      </c>
      <c r="D57" t="s">
        <v>1093</v>
      </c>
      <c r="E57" t="s">
        <v>1094</v>
      </c>
      <c r="F57" t="s">
        <v>1043</v>
      </c>
      <c r="G57" t="s">
        <v>1095</v>
      </c>
      <c r="H57" t="s">
        <v>987</v>
      </c>
      <c r="I57" t="s">
        <v>48</v>
      </c>
      <c r="J57" t="s">
        <v>988</v>
      </c>
      <c r="K57" t="s">
        <v>989</v>
      </c>
      <c r="L57"/>
      <c r="O57" t="str">
        <f t="shared" si="0"/>
        <v>Acceso: Herramienta.MaviSupervisionMaestro~Menu: Herramientas|Maestros de Supervisión~Perfil: CREDI_GERB~Usuario: CREDI00001~ClaveAccion: MaviSupervisionMaestro.rep~TipoAccion: Reportes Pantalla~Riesgo: BAJO</v>
      </c>
      <c r="P57" t="str">
        <f t="shared" si="1"/>
        <v>('CREDITO','Herramienta.MaviSupervisionMaestro','Herramienta.MaviSupervisionMaestro','Herramientas|Maestros de Supervisión','Reportes Pantalla','MaviSupervisionMaestro.rep','CREDITO, SISTEMAS','BAJO','CREDI00001','CREDI_GERB','',''),</v>
      </c>
    </row>
    <row r="58" spans="1:16">
      <c r="A58" t="s">
        <v>982</v>
      </c>
      <c r="B58" t="str">
        <f>CONCATENATE(CREDITO!A58,SISTEMAS!A333)</f>
        <v>CREDITO</v>
      </c>
      <c r="C58" t="s">
        <v>1096</v>
      </c>
      <c r="D58" t="s">
        <v>1096</v>
      </c>
      <c r="E58" t="s">
        <v>1097</v>
      </c>
      <c r="F58" t="s">
        <v>17</v>
      </c>
      <c r="G58" t="s">
        <v>1098</v>
      </c>
      <c r="H58" t="s">
        <v>987</v>
      </c>
      <c r="I58" t="s">
        <v>27</v>
      </c>
      <c r="J58" t="s">
        <v>988</v>
      </c>
      <c r="K58" t="s">
        <v>989</v>
      </c>
      <c r="L58"/>
      <c r="O58" t="str">
        <f t="shared" si="0"/>
        <v>Acceso: Mov.MaviRuta~Menu: Procesos|Rutas~Perfil: CREDI_GERB~Usuario: CREDI00001~ClaveAccion: MaviRuta.frm~TipoAccion: Formas~Riesgo: ALTO</v>
      </c>
      <c r="P58" t="str">
        <f t="shared" si="1"/>
        <v>('CREDITO','Mov.MaviRuta','Mov.MaviRuta','Procesos|Rutas','Formas','MaviRuta.frm','CREDITO, SISTEMAS','ALTO','CREDI00001','CREDI_GERB','',''),</v>
      </c>
    </row>
    <row r="59" spans="1:16">
      <c r="A59" t="s">
        <v>982</v>
      </c>
      <c r="B59" t="str">
        <f>CONCATENATE(CREDITO!A59,SISTEMAS!A334)</f>
        <v>CREDITO</v>
      </c>
      <c r="C59" t="s">
        <v>1099</v>
      </c>
      <c r="D59" t="s">
        <v>1099</v>
      </c>
      <c r="E59" t="s">
        <v>1100</v>
      </c>
      <c r="F59" t="s">
        <v>17</v>
      </c>
      <c r="G59" t="s">
        <v>1101</v>
      </c>
      <c r="H59" t="s">
        <v>987</v>
      </c>
      <c r="I59" t="s">
        <v>27</v>
      </c>
      <c r="J59" t="s">
        <v>988</v>
      </c>
      <c r="K59" t="s">
        <v>989</v>
      </c>
      <c r="L59"/>
      <c r="O59" t="str">
        <f t="shared" si="0"/>
        <v>Acceso: Mov.MaviSupervision~Menu: Procesos|Supervisión~Perfil: CREDI_GERB~Usuario: CREDI00001~ClaveAccion: MaviSupervision.frm~TipoAccion: Formas~Riesgo: ALTO</v>
      </c>
      <c r="P59" t="str">
        <f t="shared" si="1"/>
        <v>('CREDITO','Mov.MaviSupervision','Mov.MaviSupervision','Procesos|Supervisión','Formas','MaviSupervision.frm','CREDITO, SISTEMAS','ALTO','CREDI00001','CREDI_GERB','',''),</v>
      </c>
    </row>
    <row r="60" spans="1:16">
      <c r="A60" t="s">
        <v>982</v>
      </c>
      <c r="B60" t="str">
        <f>CONCATENATE(CREDITO!A60,AUDITORIA!A28,SISTEMAS!A337)</f>
        <v>CREDITO</v>
      </c>
      <c r="C60" t="s">
        <v>1102</v>
      </c>
      <c r="D60" t="s">
        <v>1102</v>
      </c>
      <c r="E60" t="s">
        <v>1103</v>
      </c>
      <c r="F60" t="s">
        <v>17</v>
      </c>
      <c r="G60" t="s">
        <v>1104</v>
      </c>
      <c r="H60" t="s">
        <v>1082</v>
      </c>
      <c r="I60" t="s">
        <v>54</v>
      </c>
      <c r="J60" t="s">
        <v>988</v>
      </c>
      <c r="K60" t="s">
        <v>989</v>
      </c>
      <c r="L60"/>
      <c r="M60" t="s">
        <v>209</v>
      </c>
      <c r="N60" t="s">
        <v>113</v>
      </c>
      <c r="O60" t="str">
        <f t="shared" si="0"/>
        <v>Acceso: Herramienta.ClaveSeguimiento~Menu: Herramientas|Clave Seguimiento~Perfil: CREDI_GERB~Usuario: CREDI00001~ClaveAccion: MAVIClaveSeguimiento.frm~TipoAccion: Formas~Riesgo: NULO</v>
      </c>
      <c r="P60" t="str">
        <f t="shared" si="1"/>
        <v>('CREDITO','Herramienta.ClaveSeguimiento','Herramienta.ClaveSeguimiento','Herramientas|Clave Seguimiento','Formas','MAVIClaveSeguimiento.frm','CREDITO, AUDITORIA, SISTEMAS','NULO','CREDI00001','CREDI_GERB','','Carlos A. Diaz'),</v>
      </c>
    </row>
    <row r="61" spans="1:12">
      <c r="A61"/>
      <c r="B61" t="str">
        <f>CONCATENATE(CREDITO!A61,VENTAS!A37,AUDITORIA!A27,SISTEMAS!A339)</f>
        <v>VENTAS</v>
      </c>
      <c r="C61" t="s">
        <v>1105</v>
      </c>
      <c r="D61" t="s">
        <v>1105</v>
      </c>
      <c r="E61" t="s">
        <v>1106</v>
      </c>
      <c r="F61" t="s">
        <v>17</v>
      </c>
      <c r="G61" t="s">
        <v>1107</v>
      </c>
      <c r="H61" t="s">
        <v>1108</v>
      </c>
      <c r="L61"/>
    </row>
    <row r="62" customHeight="1" spans="2:12">
      <c r="B62" t="str">
        <f>CONCATENATE(CREDITO!A62,COBRANZA!A28,AUDITORIA!A50,SISTEMAS!A384)</f>
        <v>COBRANZA</v>
      </c>
      <c r="C62" t="s">
        <v>1109</v>
      </c>
      <c r="D62" t="s">
        <v>1110</v>
      </c>
      <c r="E62" t="s">
        <v>1111</v>
      </c>
      <c r="F62" t="s">
        <v>17</v>
      </c>
      <c r="G62" t="s">
        <v>1112</v>
      </c>
      <c r="H62" t="s">
        <v>1113</v>
      </c>
      <c r="I62" t="s">
        <v>54</v>
      </c>
      <c r="L62"/>
    </row>
    <row r="63" spans="1:16">
      <c r="A63" t="s">
        <v>982</v>
      </c>
      <c r="B63" t="str">
        <f>CONCATENATE(CREDITO!A63,COBRANZA!A27,AUDITORIA!A51,SISTEMAS!A383)</f>
        <v>CREDITO</v>
      </c>
      <c r="C63" t="s">
        <v>1109</v>
      </c>
      <c r="D63" t="s">
        <v>1114</v>
      </c>
      <c r="E63" t="s">
        <v>1115</v>
      </c>
      <c r="F63" t="s">
        <v>17</v>
      </c>
      <c r="G63" t="s">
        <v>1116</v>
      </c>
      <c r="H63" t="s">
        <v>1113</v>
      </c>
      <c r="I63" t="s">
        <v>54</v>
      </c>
      <c r="J63" t="s">
        <v>988</v>
      </c>
      <c r="K63" t="s">
        <v>989</v>
      </c>
      <c r="L63"/>
      <c r="O63" t="str">
        <f>CONCATENATE("Acceso: ",D63,"~Menu: ",E63,"~Perfil: ",K63,"~Usuario: ",J63,"~ClaveAccion: ",G63,"~TipoAccion: ",F63,"~Riesgo: ",I63)</f>
        <v>Acceso: EXPCobCredMen|DM201~Menu: Exploradores Mavi|Cobranza Credito Menudeo|Cobranza Diaria x Departamento~Perfil: CREDI_GERB~Usuario: CREDI00001~ClaveAccion: DM0201CobranzaDiariaDptoVisFRM.frm~TipoAccion: Formas~Riesgo: NULO</v>
      </c>
      <c r="P63" t="str">
        <f>CONCATENATE("('",B63,"','",C63,"','",D63,"','",E63,"','",F63,"','",G63,"','",H63,"','",I63,"','",J63,"','",K63,"','",L63,"','",M63,"'),")</f>
        <v>('CREDITO','EXPCobCredMen','EXPCobCredMen|DM201','Exploradores Mavi|Cobranza Credito Menudeo|Cobranza Diaria x Departamento','Formas','DM0201CobranzaDiariaDptoVisFRM.frm','CREDITO, COBRANZA, AUDITORIA, SISTEMAS','NULO','CREDI00001','CREDI_GERB','',''),</v>
      </c>
    </row>
    <row r="64" customHeight="1" spans="2:12">
      <c r="B64" t="str">
        <f>CONCATENATE(CREDITO!A64,COBRANZA!A26,AUDITORIA!A52,SISTEMAS!A382)</f>
        <v>COBRANZA</v>
      </c>
      <c r="C64" t="s">
        <v>1109</v>
      </c>
      <c r="D64" t="s">
        <v>1117</v>
      </c>
      <c r="E64" t="s">
        <v>1118</v>
      </c>
      <c r="F64" t="s">
        <v>17</v>
      </c>
      <c r="G64" t="s">
        <v>1119</v>
      </c>
      <c r="H64" t="s">
        <v>1113</v>
      </c>
      <c r="I64" t="s">
        <v>54</v>
      </c>
      <c r="L64"/>
    </row>
    <row r="65" spans="1:16">
      <c r="A65" t="s">
        <v>982</v>
      </c>
      <c r="B65" t="str">
        <f>CONCATENATE(CREDITO!A65,COBRANZA!A25,AUDITORIA!A53,SISTEMAS!A381)</f>
        <v>CREDITO</v>
      </c>
      <c r="C65" t="s">
        <v>1109</v>
      </c>
      <c r="D65" t="s">
        <v>1120</v>
      </c>
      <c r="E65" t="s">
        <v>1121</v>
      </c>
      <c r="F65" t="s">
        <v>17</v>
      </c>
      <c r="G65" t="s">
        <v>1122</v>
      </c>
      <c r="H65" t="s">
        <v>1113</v>
      </c>
      <c r="I65" t="s">
        <v>54</v>
      </c>
      <c r="J65" t="s">
        <v>988</v>
      </c>
      <c r="K65" t="s">
        <v>989</v>
      </c>
      <c r="L65"/>
      <c r="O65" t="str">
        <f>CONCATENATE("Acceso: ",D65,"~Menu: ",E65,"~Perfil: ",K65,"~Usuario: ",J65,"~ClaveAccion: ",G65,"~TipoAccion: ",F65,"~Riesgo: ",I65)</f>
        <v>Acceso: EXPCobCredMen|RM0946B~Menu: Exploradores Mavi|Cobranza Credito Menudeo|RM0946B Informe Estado de Cuenta con Niveles Especiales~Perfil: CREDI_GERB~Usuario: CREDI00001~ClaveAccion: RM0946BCxcInfEdoCtasVisFrm.frm~TipoAccion: Formas~Riesgo: NULO</v>
      </c>
      <c r="P65" t="str">
        <f>CONCATENATE("('",B65,"','",C65,"','",D65,"','",E65,"','",F65,"','",G65,"','",H65,"','",I65,"','",J65,"','",K65,"','",L65,"','",M65,"'),")</f>
        <v>('CREDITO','EXPCobCredMen','EXPCobCredMen|RM0946B','Exploradores Mavi|Cobranza Credito Menudeo|RM0946B Informe Estado de Cuenta con Niveles Especiales','Formas','RM0946BCxcInfEdoCtasVisFrm.frm','CREDITO, COBRANZA, AUDITORIA, SISTEMAS','NULO','CREDI00001','CREDI_GERB','',''),</v>
      </c>
    </row>
    <row r="66" customHeight="1" spans="2:12">
      <c r="B66" t="str">
        <f>CONCATENATE(CREDITO!A66,COBRANZA!A24,AUDITORIA!A54,SISTEMAS!A380)</f>
        <v>COBRANZA</v>
      </c>
      <c r="C66" t="s">
        <v>1109</v>
      </c>
      <c r="D66" t="s">
        <v>1123</v>
      </c>
      <c r="E66" t="s">
        <v>1124</v>
      </c>
      <c r="F66" t="s">
        <v>17</v>
      </c>
      <c r="G66" t="s">
        <v>1125</v>
      </c>
      <c r="H66" t="s">
        <v>1113</v>
      </c>
      <c r="I66" t="s">
        <v>48</v>
      </c>
      <c r="L66"/>
    </row>
    <row r="67" customHeight="1" spans="2:12">
      <c r="B67" t="str">
        <f>CONCATENATE(CREDITO!A67,COBRANZA!A23,AUDITORIA!A55,SISTEMAS!A379)</f>
        <v>COBRANZA</v>
      </c>
      <c r="C67" t="s">
        <v>1109</v>
      </c>
      <c r="D67" t="s">
        <v>1126</v>
      </c>
      <c r="E67" t="s">
        <v>1127</v>
      </c>
      <c r="F67" t="s">
        <v>17</v>
      </c>
      <c r="G67" t="s">
        <v>1128</v>
      </c>
      <c r="H67" t="s">
        <v>1113</v>
      </c>
      <c r="L67"/>
    </row>
    <row r="68" customHeight="1" spans="1:16">
      <c r="A68" s="1" t="s">
        <v>982</v>
      </c>
      <c r="B68" t="str">
        <f>CONCATENATE(CREDITO!A68,SISTEMAS!A410)</f>
        <v>CREDITO</v>
      </c>
      <c r="C68" t="s">
        <v>1129</v>
      </c>
      <c r="D68" t="s">
        <v>1130</v>
      </c>
      <c r="E68" t="s">
        <v>1131</v>
      </c>
      <c r="F68" t="s">
        <v>17</v>
      </c>
      <c r="G68" s="1" t="s">
        <v>1132</v>
      </c>
      <c r="H68" t="s">
        <v>987</v>
      </c>
      <c r="I68" t="s">
        <v>72</v>
      </c>
      <c r="J68" t="s">
        <v>1133</v>
      </c>
      <c r="K68" t="s">
        <v>1134</v>
      </c>
      <c r="O68" t="str">
        <f>CONCATENATE("Acceso: ",D68,"~Menu: ",E68,"~Perfil: ",K68,"~Usuario: ",J68,"~ClaveAccion: ",G68,"~TipoAccion: ",F68,"~Riesgo: ",I68)</f>
        <v>Acceso: Herramienta.ComMay|Sancion~Menu: Herramientas|Comisiónes Foraneas Mayoreo|Saldos Pendientes Mas de 60 Dias~Perfil: COBMA_GERA~Usuario: COBMA00001~ClaveAccion: RM0987SancionSaldosPendientesMasDe60DiasFrm.frm~TipoAccion: Formas~Riesgo: SIN USO</v>
      </c>
      <c r="P68" t="str">
        <f t="shared" ref="P68:P85" si="2">CONCATENATE("('",B68,"','",C68,"','",D68,"','",E68,"','",F68,"','",G68,"','",H68,"','",I68,"','",J68,"','",K68,"','",L68,"','",M68,"'),")</f>
        <v>('CREDITO','Herramienta.ComMay','Herramienta.ComMay|Sancion','Herramientas|Comisiónes Foraneas Mayoreo|Saldos Pendientes Mas de 60 Dias','Formas','RM0987SancionSaldosPendientesMasDe60DiasFrm.frm','CREDITO, SISTEMAS','SIN USO','COBMA00001','COBMA_GERA','',''),</v>
      </c>
    </row>
    <row r="69" spans="1:16">
      <c r="A69" t="s">
        <v>982</v>
      </c>
      <c r="B69" t="str">
        <f>CONCATENATE(CREDITO!A69,CONTABILIDAD!A69,AUDITORIA!A40,SISTEMAS!A407)</f>
        <v>CREDITO</v>
      </c>
      <c r="C69" t="s">
        <v>1135</v>
      </c>
      <c r="D69" t="s">
        <v>1136</v>
      </c>
      <c r="E69" t="s">
        <v>1137</v>
      </c>
      <c r="F69" t="s">
        <v>17</v>
      </c>
      <c r="G69" t="s">
        <v>90</v>
      </c>
      <c r="H69" t="s">
        <v>1138</v>
      </c>
      <c r="I69" t="s">
        <v>54</v>
      </c>
      <c r="J69" t="s">
        <v>988</v>
      </c>
      <c r="K69" t="s">
        <v>989</v>
      </c>
      <c r="L69"/>
      <c r="O69" t="str">
        <f t="shared" ref="O69:O85" si="3">CONCATENATE("Acceso: ",D69,"~Menu: ",E69,"~Perfil: ",K69,"~Usuario: ",J69,"~ClaveAccion: ",G69,"~TipoAccion: ",F69,"~Riesgo: ",I69)</f>
        <v>Acceso: EXPCobraCredInst|RM0755~Menu: Exploradores Mavi|Cobranza Credito Instituciones|RM0755B Auixliar Saldos de Clientes Instituciones~Perfil: CREDI_GERB~Usuario: CREDI00001~ClaveAccion: RM0755BCxcForAnaCarteraFrm.frm~TipoAccion: Formas~Riesgo: NULO</v>
      </c>
      <c r="P69" t="str">
        <f t="shared" si="2"/>
        <v>('CREDITO','EXPCobraCredInst','EXPCobraCredInst|RM0755','Exploradores Mavi|Cobranza Credito Instituciones|RM0755B Auixliar Saldos de Clientes Instituciones','Formas','RM0755BCxcForAnaCarteraFrm.frm','CREDITO, CONTABILIDAD, AUDITORIA, SISTEMAS','NULO','CREDI00001','CREDI_GERB','',''),</v>
      </c>
    </row>
    <row r="70" spans="1:16">
      <c r="A70" t="s">
        <v>982</v>
      </c>
      <c r="B70" t="str">
        <f>CONCATENATE(CREDITO!A70,CONTABILIDAD!A68,AUDITORIA!A41,SISTEMAS!A406)</f>
        <v>CREDITO</v>
      </c>
      <c r="C70" t="s">
        <v>1135</v>
      </c>
      <c r="D70" t="s">
        <v>1139</v>
      </c>
      <c r="E70" t="s">
        <v>1140</v>
      </c>
      <c r="F70" t="s">
        <v>17</v>
      </c>
      <c r="G70" t="s">
        <v>75</v>
      </c>
      <c r="H70" t="s">
        <v>1138</v>
      </c>
      <c r="I70" t="s">
        <v>54</v>
      </c>
      <c r="J70" t="s">
        <v>988</v>
      </c>
      <c r="K70" t="s">
        <v>989</v>
      </c>
      <c r="L70"/>
      <c r="O70" t="str">
        <f t="shared" si="3"/>
        <v>Acceso: EXPCobraCredInst|RM0936~Menu: Exploradores Mavi|Cobranza Credito Instituciones|RM0936 Documentos Pendientes de Envío a Cobro Instituciones~Perfil: CREDI_GERB~Usuario: CREDI00001~ClaveAccion: RM0936DoctosPendEnvioCobroInstitucionesFrm.frm~TipoAccion: Formas~Riesgo: NULO</v>
      </c>
      <c r="P70" t="str">
        <f t="shared" si="2"/>
        <v>('CREDITO','EXPCobraCredInst','EXPCobraCredInst|RM0936','Exploradores Mavi|Cobranza Credito Instituciones|RM0936 Documentos Pendientes de Envío a Cobro Instituciones','Formas','RM0936DoctosPendEnvioCobroInstitucionesFrm.frm','CREDITO, CONTABILIDAD, AUDITORIA, SISTEMAS','NULO','CREDI00001','CREDI_GERB','',''),</v>
      </c>
    </row>
    <row r="71" spans="1:16">
      <c r="A71" t="s">
        <v>982</v>
      </c>
      <c r="B71" t="str">
        <f>CONCATENATE(CREDITO!A71,CONTABILIDAD!A72,AUDITORIA!A36,SISTEMAS!A415)</f>
        <v>CREDITO</v>
      </c>
      <c r="C71" t="s">
        <v>1135</v>
      </c>
      <c r="D71" t="s">
        <v>1141</v>
      </c>
      <c r="E71" t="s">
        <v>1142</v>
      </c>
      <c r="F71" t="s">
        <v>17</v>
      </c>
      <c r="G71" t="s">
        <v>78</v>
      </c>
      <c r="H71" t="s">
        <v>1138</v>
      </c>
      <c r="I71" t="s">
        <v>54</v>
      </c>
      <c r="J71" t="s">
        <v>988</v>
      </c>
      <c r="K71" t="s">
        <v>989</v>
      </c>
      <c r="L71"/>
      <c r="O71" t="str">
        <f t="shared" si="3"/>
        <v>Acceso: EXPCobraCredInst|RM0948~Menu: Exploradores Mavi|Cobranza Credito Instituciones|RM0948 Análisis de Enteros de Instituciones~Perfil: CREDI_GERB~Usuario: CREDI00001~ClaveAccion: RM0948CxcAnEntInstFrm.frm~TipoAccion: Formas~Riesgo: NULO</v>
      </c>
      <c r="P71" t="str">
        <f t="shared" si="2"/>
        <v>('CREDITO','EXPCobraCredInst','EXPCobraCredInst|RM0948','Exploradores Mavi|Cobranza Credito Instituciones|RM0948 Análisis de Enteros de Instituciones','Formas','RM0948CxcAnEntInstFrm.frm','CREDITO, CONTABILIDAD, AUDITORIA, SISTEMAS','NULO','CREDI00001','CREDI_GERB','',''),</v>
      </c>
    </row>
    <row r="72" spans="1:16">
      <c r="A72" t="s">
        <v>982</v>
      </c>
      <c r="B72" t="str">
        <f>CONCATENATE(CREDITO!A72,CONTABILIDAD!A71,AUDITORIA!A37,SISTEMAS!A414)</f>
        <v>CREDITO</v>
      </c>
      <c r="C72" t="s">
        <v>1135</v>
      </c>
      <c r="D72" t="s">
        <v>1143</v>
      </c>
      <c r="E72" t="s">
        <v>1144</v>
      </c>
      <c r="F72" t="s">
        <v>17</v>
      </c>
      <c r="G72" t="s">
        <v>81</v>
      </c>
      <c r="H72" t="s">
        <v>1138</v>
      </c>
      <c r="I72" t="s">
        <v>54</v>
      </c>
      <c r="J72" t="s">
        <v>988</v>
      </c>
      <c r="K72" t="s">
        <v>989</v>
      </c>
      <c r="L72"/>
      <c r="O72" t="str">
        <f t="shared" si="3"/>
        <v>Acceso: EXPCobraCredInst|RM0949~Menu: Exploradores Mavi|Cobranza Credito Instituciones|RM0949 Control de Envíos a Cobros Instituciones~Perfil: CREDI_GERB~Usuario: CREDI00001~ClaveAccion: RM0949CxcCtrlEnvCobInstFrm.frm~TipoAccion: Formas~Riesgo: NULO</v>
      </c>
      <c r="P72" t="str">
        <f t="shared" si="2"/>
        <v>('CREDITO','EXPCobraCredInst','EXPCobraCredInst|RM0949','Exploradores Mavi|Cobranza Credito Instituciones|RM0949 Control de Envíos a Cobros Instituciones','Formas','RM0949CxcCtrlEnvCobInstFrm.frm','CREDITO, CONTABILIDAD, AUDITORIA, SISTEMAS','NULO','CREDI00001','CREDI_GERB','',''),</v>
      </c>
    </row>
    <row r="73" spans="1:16">
      <c r="A73" t="s">
        <v>982</v>
      </c>
      <c r="B73" t="str">
        <f>CONCATENATE(CREDITO!A73,CONTABILIDAD!A70,AUDITORIA!A38,SISTEMAS!A413)</f>
        <v>CREDITO</v>
      </c>
      <c r="C73" t="s">
        <v>1135</v>
      </c>
      <c r="D73" t="s">
        <v>1145</v>
      </c>
      <c r="E73" t="s">
        <v>1146</v>
      </c>
      <c r="F73" t="s">
        <v>17</v>
      </c>
      <c r="G73" t="s">
        <v>1147</v>
      </c>
      <c r="H73" t="s">
        <v>1138</v>
      </c>
      <c r="I73" t="s">
        <v>48</v>
      </c>
      <c r="J73" t="s">
        <v>988</v>
      </c>
      <c r="K73" t="s">
        <v>989</v>
      </c>
      <c r="L73"/>
      <c r="O73" t="str">
        <f t="shared" si="3"/>
        <v>Acceso: EXPCobraCredInst|RM1109~Menu: Exploradores Mavi|Cobranza Credito Instituciones|RM1109 Validacion envio a cobro~Perfil: CREDI_GERB~Usuario: CREDI00001~ClaveAccion: RM1109ValidacionEnvioCobroFrm.frm~TipoAccion: Formas~Riesgo: BAJO</v>
      </c>
      <c r="P73" t="str">
        <f t="shared" si="2"/>
        <v>('CREDITO','EXPCobraCredInst','EXPCobraCredInst|RM1109','Exploradores Mavi|Cobranza Credito Instituciones|RM1109 Validacion envio a cobro','Formas','RM1109ValidacionEnvioCobroFrm.frm','CREDITO, CONTABILIDAD, AUDITORIA, SISTEMAS','BAJO','CREDI00001','CREDI_GERB','',''),</v>
      </c>
    </row>
    <row r="74" spans="1:16">
      <c r="A74" t="s">
        <v>982</v>
      </c>
      <c r="B74" t="str">
        <f>CONCATENATE(CREDITO!A74,COBRANZA!A21,AUDITORIA!A39,SISTEMAS!A412)</f>
        <v>CREDITO</v>
      </c>
      <c r="C74" t="s">
        <v>1109</v>
      </c>
      <c r="D74" t="s">
        <v>1148</v>
      </c>
      <c r="E74" t="s">
        <v>1149</v>
      </c>
      <c r="F74" t="s">
        <v>17</v>
      </c>
      <c r="G74" t="s">
        <v>96</v>
      </c>
      <c r="H74" t="s">
        <v>1113</v>
      </c>
      <c r="I74" t="s">
        <v>54</v>
      </c>
      <c r="J74" t="s">
        <v>988</v>
      </c>
      <c r="K74" t="s">
        <v>989</v>
      </c>
      <c r="L74"/>
      <c r="O74" t="str">
        <f t="shared" si="3"/>
        <v>Acceso: EXPCobCredMen|RM0946~Menu: Exploradores Mavi|Cobranza Credito Menudeo|RM0946 Informe Estado de Cuentas~Perfil: CREDI_GERB~Usuario: CREDI00001~ClaveAccion: RM0946CxcInfEdoCtasVisFrm.frm~TipoAccion: Formas~Riesgo: NULO</v>
      </c>
      <c r="P74" t="str">
        <f t="shared" si="2"/>
        <v>('CREDITO','EXPCobCredMen','EXPCobCredMen|RM0946','Exploradores Mavi|Cobranza Credito Menudeo|RM0946 Informe Estado de Cuentas','Formas','RM0946CxcInfEdoCtasVisFrm.frm','CREDITO, COBRANZA, AUDITORIA, SISTEMAS','NULO','CREDI00001','CREDI_GERB','',''),</v>
      </c>
    </row>
    <row r="75" spans="1:16">
      <c r="A75" t="s">
        <v>982</v>
      </c>
      <c r="B75" t="str">
        <f>CONCATENATE(CREDITO!A75,SISTEMAS!A401)</f>
        <v>CREDITO</v>
      </c>
      <c r="C75" t="s">
        <v>1150</v>
      </c>
      <c r="D75" t="s">
        <v>1151</v>
      </c>
      <c r="E75" t="s">
        <v>1152</v>
      </c>
      <c r="F75" t="s">
        <v>17</v>
      </c>
      <c r="G75" t="s">
        <v>1153</v>
      </c>
      <c r="H75" t="s">
        <v>987</v>
      </c>
      <c r="I75" t="s">
        <v>54</v>
      </c>
      <c r="J75" t="s">
        <v>1154</v>
      </c>
      <c r="K75" t="s">
        <v>1155</v>
      </c>
      <c r="L75"/>
      <c r="O75" t="str">
        <f t="shared" si="3"/>
        <v>Acceso: Herramienta.Instituciones|CobranzaInst~Menu: Herramientas|Cobranza Instituciones|Genera Cobranza~Perfil: CREDI_USRB~Usuario: CREDI00382~ClaveAccion: MAVIExplorarCxc.frm~TipoAccion: Formas~Riesgo: NULO</v>
      </c>
      <c r="P75" t="str">
        <f t="shared" si="2"/>
        <v>('CREDITO','Herramienta.Instituciones','Herramienta.Instituciones|CobranzaInst','Herramientas|Cobranza Instituciones|Genera Cobranza','Formas','MAVIExplorarCxc.frm','CREDITO, SISTEMAS','NULO','CREDI00382','CREDI_USRB','',''),</v>
      </c>
    </row>
    <row r="76" spans="1:16">
      <c r="A76" t="s">
        <v>982</v>
      </c>
      <c r="B76" t="str">
        <f>CONCATENATE(CREDITO!A76,SISTEMAS!A400)</f>
        <v>CREDITO</v>
      </c>
      <c r="C76" t="s">
        <v>1150</v>
      </c>
      <c r="D76" t="s">
        <v>1156</v>
      </c>
      <c r="E76" t="s">
        <v>1157</v>
      </c>
      <c r="F76" t="s">
        <v>17</v>
      </c>
      <c r="G76" t="s">
        <v>1158</v>
      </c>
      <c r="H76" t="s">
        <v>987</v>
      </c>
      <c r="I76" t="s">
        <v>54</v>
      </c>
      <c r="J76" t="s">
        <v>1154</v>
      </c>
      <c r="K76" t="s">
        <v>1155</v>
      </c>
      <c r="L76"/>
      <c r="O76" t="str">
        <f t="shared" si="3"/>
        <v>Acceso: Herramienta.Instituciones|GeneraLayouts~Menu: Herramientas|Cobranza Instituciones|Genera Layouts~Perfil: CREDI_USRB~Usuario: CREDI00382~ClaveAccion: GenerarLayoutsMAVI.frm~TipoAccion: Formas~Riesgo: NULO</v>
      </c>
      <c r="P76" t="str">
        <f t="shared" si="2"/>
        <v>('CREDITO','Herramienta.Instituciones','Herramienta.Instituciones|GeneraLayouts','Herramientas|Cobranza Instituciones|Genera Layouts','Formas','GenerarLayoutsMAVI.frm','CREDITO, SISTEMAS','NULO','CREDI00382','CREDI_USRB','',''),</v>
      </c>
    </row>
    <row r="77" spans="1:16">
      <c r="A77" t="s">
        <v>982</v>
      </c>
      <c r="B77" t="str">
        <f>CONCATENATE(CREDITO!A77,SISTEMAS!A398)</f>
        <v>CREDITO</v>
      </c>
      <c r="C77" t="s">
        <v>1150</v>
      </c>
      <c r="D77" t="s">
        <v>1159</v>
      </c>
      <c r="E77" t="s">
        <v>1160</v>
      </c>
      <c r="F77" t="s">
        <v>17</v>
      </c>
      <c r="G77" t="s">
        <v>1161</v>
      </c>
      <c r="H77" t="s">
        <v>987</v>
      </c>
      <c r="I77" t="s">
        <v>54</v>
      </c>
      <c r="J77" t="s">
        <v>1154</v>
      </c>
      <c r="K77" t="s">
        <v>1155</v>
      </c>
      <c r="L77"/>
      <c r="O77" t="str">
        <f t="shared" si="3"/>
        <v>Acceso: Herramienta.Instituciones|MaviGeneraMovsMod~Menu: Herramientas|Cobranza Instituciones|Generar Movimientos~Perfil: CREDI_USRB~Usuario: CREDI00382~ClaveAccion: MaviGenerarMovsLayoutsFrm.frm~TipoAccion: Formas~Riesgo: NULO</v>
      </c>
      <c r="P77" t="str">
        <f t="shared" si="2"/>
        <v>('CREDITO','Herramienta.Instituciones','Herramienta.Instituciones|MaviGeneraMovsMod','Herramientas|Cobranza Instituciones|Generar Movimientos','Formas','MaviGenerarMovsLayoutsFrm.frm','CREDITO, SISTEMAS','NULO','CREDI00382','CREDI_USRB','',''),</v>
      </c>
    </row>
    <row r="78" spans="1:16">
      <c r="A78" t="s">
        <v>982</v>
      </c>
      <c r="B78" t="str">
        <f>CONCATENATE(CREDITO!A78,SISTEMAS!A389)</f>
        <v>CREDITO</v>
      </c>
      <c r="C78" t="s">
        <v>1162</v>
      </c>
      <c r="D78" t="s">
        <v>1162</v>
      </c>
      <c r="E78" t="s">
        <v>1163</v>
      </c>
      <c r="F78" t="s">
        <v>17</v>
      </c>
      <c r="G78" t="s">
        <v>1164</v>
      </c>
      <c r="H78" t="s">
        <v>987</v>
      </c>
      <c r="I78" t="s">
        <v>54</v>
      </c>
      <c r="J78" t="s">
        <v>988</v>
      </c>
      <c r="K78" t="s">
        <v>989</v>
      </c>
      <c r="L78"/>
      <c r="O78" t="str">
        <f t="shared" si="3"/>
        <v>Acceso: Config.PreguntaCte~Menu: Configurar|Configurar Preguntas Clientes~Perfil: CREDI_GERB~Usuario: CREDI00001~ClaveAccion: PreguntaCte.frm~TipoAccion: Formas~Riesgo: NULO</v>
      </c>
      <c r="P78" t="str">
        <f t="shared" si="2"/>
        <v>('CREDITO','Config.PreguntaCte','Config.PreguntaCte','Configurar|Configurar Preguntas Clientes','Formas','PreguntaCte.frm','CREDITO, SISTEMAS','NULO','CREDI00001','CREDI_GERB','',''),</v>
      </c>
    </row>
    <row r="79" customHeight="1" spans="1:16">
      <c r="A79" s="1" t="s">
        <v>982</v>
      </c>
      <c r="B79" t="str">
        <f>CONCATENATE(CREDITO!A79,SISTEMAS!A396)</f>
        <v>CREDITO</v>
      </c>
      <c r="C79" t="s">
        <v>1129</v>
      </c>
      <c r="D79" t="s">
        <v>1165</v>
      </c>
      <c r="E79" t="s">
        <v>1166</v>
      </c>
      <c r="F79" t="s">
        <v>17</v>
      </c>
      <c r="G79" s="1" t="s">
        <v>1167</v>
      </c>
      <c r="H79" t="s">
        <v>987</v>
      </c>
      <c r="I79" t="s">
        <v>72</v>
      </c>
      <c r="J79" t="s">
        <v>1133</v>
      </c>
      <c r="K79" t="s">
        <v>1134</v>
      </c>
      <c r="O79" t="str">
        <f t="shared" si="3"/>
        <v>Acceso: Herramienta.ComMay|Cuotas~Menu: Herramientas|Comisiónes Foraneas Mayoreo|Cuotas Foraneos Mayoreo~Perfil: COBMA_GERA~Usuario: COBMA00001~ClaveAccion: CuotaForaneaMayMaviFRM.frm~TipoAccion: Formas~Riesgo: SIN USO</v>
      </c>
      <c r="P79" t="str">
        <f t="shared" si="2"/>
        <v>('CREDITO','Herramienta.ComMay','Herramienta.ComMay|Cuotas','Herramientas|Comisiónes Foraneas Mayoreo|Cuotas Foraneos Mayoreo','Formas','CuotaForaneaMayMaviFRM.frm','CREDITO, SISTEMAS','SIN USO','COBMA00001','COBMA_GERA','',''),</v>
      </c>
    </row>
    <row r="80" customHeight="1" spans="1:16">
      <c r="A80" s="1" t="s">
        <v>982</v>
      </c>
      <c r="B80" t="str">
        <f>CONCATENATE(CREDITO!A80,SISTEMAS!A395)</f>
        <v>CREDITO</v>
      </c>
      <c r="C80" t="s">
        <v>1129</v>
      </c>
      <c r="D80" t="s">
        <v>1168</v>
      </c>
      <c r="E80" t="s">
        <v>1169</v>
      </c>
      <c r="F80" t="s">
        <v>1043</v>
      </c>
      <c r="G80" s="1" t="s">
        <v>1170</v>
      </c>
      <c r="H80" t="s">
        <v>987</v>
      </c>
      <c r="I80" t="s">
        <v>72</v>
      </c>
      <c r="J80" t="s">
        <v>1133</v>
      </c>
      <c r="K80" t="s">
        <v>1134</v>
      </c>
      <c r="O80" t="str">
        <f t="shared" si="3"/>
        <v>Acceso: Herramienta.ComMay|ReporteHistF.M.~Menu: Herramientas|Comisiónes Foraneas Mayoreo|Rep. Histórico Foráneos Mayoreo~Perfil: COBMA_GERA~Usuario: COBMA00001~ClaveAccion: HistComisionForaneaMayMavi.rep~TipoAccion: Reportes Pantalla~Riesgo: SIN USO</v>
      </c>
      <c r="P80" t="str">
        <f t="shared" si="2"/>
        <v>('CREDITO','Herramienta.ComMay','Herramienta.ComMay|ReporteHistF.M.','Herramientas|Comisiónes Foraneas Mayoreo|Rep. Histórico Foráneos Mayoreo','Reportes Pantalla','HistComisionForaneaMayMavi.rep','CREDITO, SISTEMAS','SIN USO','COBMA00001','COBMA_GERA','',''),</v>
      </c>
    </row>
    <row r="81" customHeight="1" spans="1:16">
      <c r="A81" s="1" t="s">
        <v>982</v>
      </c>
      <c r="B81" t="str">
        <f>CONCATENATE(CREDITO!A81,SISTEMAS!A394)</f>
        <v>CREDITO</v>
      </c>
      <c r="C81" t="s">
        <v>1129</v>
      </c>
      <c r="D81" t="s">
        <v>1171</v>
      </c>
      <c r="E81" t="s">
        <v>1172</v>
      </c>
      <c r="F81" t="s">
        <v>17</v>
      </c>
      <c r="G81" s="1" t="s">
        <v>1173</v>
      </c>
      <c r="H81" t="s">
        <v>987</v>
      </c>
      <c r="I81" t="s">
        <v>72</v>
      </c>
      <c r="J81" t="s">
        <v>1133</v>
      </c>
      <c r="K81" t="s">
        <v>1134</v>
      </c>
      <c r="O81" t="str">
        <f t="shared" si="3"/>
        <v>Acceso: Herramienta.ComMay|RepComisionesForaneasMAy~Menu: Herramientas|Comisiónes Foraneas Mayoreo|Comisión Foráneas Mayoreo~Perfil: COBMA_GERA~Usuario: COBMA00001~ClaveAccion: ComisionesForaneosMayMavi.frm~TipoAccion: Formas~Riesgo: SIN USO</v>
      </c>
      <c r="P81" t="str">
        <f t="shared" si="2"/>
        <v>('CREDITO','Herramienta.ComMay','Herramienta.ComMay|RepComisionesForaneasMAy','Herramientas|Comisiónes Foraneas Mayoreo|Comisión Foráneas Mayoreo','Formas','ComisionesForaneosMayMavi.frm','CREDITO, SISTEMAS','SIN USO','COBMA00001','COBMA_GERA','',''),</v>
      </c>
    </row>
    <row r="82" customHeight="1" spans="1:16">
      <c r="A82" s="1" t="s">
        <v>982</v>
      </c>
      <c r="B82" t="str">
        <f>CONCATENATE(CREDITO!A82,SISTEMAS!A393)</f>
        <v>CREDITO</v>
      </c>
      <c r="C82" t="s">
        <v>1129</v>
      </c>
      <c r="D82" t="s">
        <v>1174</v>
      </c>
      <c r="E82" t="s">
        <v>1175</v>
      </c>
      <c r="F82" t="s">
        <v>17</v>
      </c>
      <c r="G82" s="1" t="s">
        <v>1176</v>
      </c>
      <c r="H82" t="s">
        <v>987</v>
      </c>
      <c r="I82" t="s">
        <v>72</v>
      </c>
      <c r="J82" t="s">
        <v>1133</v>
      </c>
      <c r="K82" t="s">
        <v>1134</v>
      </c>
      <c r="O82" t="str">
        <f t="shared" si="3"/>
        <v>Acceso: Herramienta.ComMay|RevPor~Menu: Herramientas|Comisiónes Foraneas Mayoreo|Hist. Porcentajes de Cartera Vencida x Agente~Perfil: COBMA_GERA~Usuario: COBMA00001~ClaveAccion: MaviHistPorCVAgtForMayFrm.frm~TipoAccion: Formas~Riesgo: SIN USO</v>
      </c>
      <c r="P82" t="str">
        <f t="shared" si="2"/>
        <v>('CREDITO','Herramienta.ComMay','Herramienta.ComMay|RevPor','Herramientas|Comisiónes Foraneas Mayoreo|Hist. Porcentajes de Cartera Vencida x Agente','Formas','MaviHistPorCVAgtForMayFrm.frm','CREDITO, SISTEMAS','SIN USO','COBMA00001','COBMA_GERA','',''),</v>
      </c>
    </row>
    <row r="83" spans="1:16">
      <c r="A83" t="s">
        <v>982</v>
      </c>
      <c r="B83" t="str">
        <f>CONCATENATE(CREDITO!A83,SISTEMAS!A279)</f>
        <v>CREDITO</v>
      </c>
      <c r="C83" t="s">
        <v>1177</v>
      </c>
      <c r="D83" t="s">
        <v>1178</v>
      </c>
      <c r="E83" t="s">
        <v>1179</v>
      </c>
      <c r="F83" t="s">
        <v>17</v>
      </c>
      <c r="G83" t="s">
        <v>1180</v>
      </c>
      <c r="H83" t="s">
        <v>987</v>
      </c>
      <c r="I83" t="s">
        <v>54</v>
      </c>
      <c r="J83" t="s">
        <v>988</v>
      </c>
      <c r="K83" t="s">
        <v>989</v>
      </c>
      <c r="L83"/>
      <c r="O83" t="str">
        <f t="shared" si="3"/>
        <v>Acceso: EXPCredit|RutasdeSupervision~Menu: Exploradores Mavi|Credito|Rutas de Supervisión~Perfil: CREDI_GERB~Usuario: CREDI00001~ClaveAccion: RM0422DExploraRutasSuperFrm.frm~TipoAccion: Formas~Riesgo: NULO</v>
      </c>
      <c r="P83" t="str">
        <f t="shared" si="2"/>
        <v>('CREDITO','EXPCredit','EXPCredit|RutasdeSupervision','Exploradores Mavi|Credito|Rutas de Supervisión','Formas','RM0422DExploraRutasSuperFrm.frm','CREDITO, SISTEMAS','NULO','CREDI00001','CREDI_GERB','',''),</v>
      </c>
    </row>
    <row r="84" spans="1:16">
      <c r="A84" t="s">
        <v>982</v>
      </c>
      <c r="B84" t="str">
        <f>CONCATENATE(CREDITO!A84,SISTEMAS!A278)</f>
        <v>CREDITO</v>
      </c>
      <c r="C84" t="s">
        <v>1177</v>
      </c>
      <c r="D84" t="s">
        <v>1181</v>
      </c>
      <c r="E84" t="s">
        <v>1182</v>
      </c>
      <c r="F84" t="s">
        <v>17</v>
      </c>
      <c r="G84" t="s">
        <v>347</v>
      </c>
      <c r="H84" t="s">
        <v>987</v>
      </c>
      <c r="I84" t="s">
        <v>48</v>
      </c>
      <c r="J84" t="s">
        <v>988</v>
      </c>
      <c r="K84" t="s">
        <v>989</v>
      </c>
      <c r="L84"/>
      <c r="O84" t="str">
        <f t="shared" si="3"/>
        <v>Acceso: EXPCredit|RM0907~Menu: Exploradores Mavi|Credito|Simulador Refinanciamientos~Perfil: CREDI_GERB~Usuario: CREDI00001~ClaveAccion: RM0907MaviSimRefinanciamientofrm.frm~TipoAccion: Formas~Riesgo: BAJO</v>
      </c>
      <c r="P84" t="str">
        <f t="shared" si="2"/>
        <v>('CREDITO','EXPCredit','EXPCredit|RM0907','Exploradores Mavi|Credito|Simulador Refinanciamientos','Formas','RM0907MaviSimRefinanciamientofrm.frm','CREDITO, SISTEMAS','BAJO','CREDI00001','CREDI_GERB','',''),</v>
      </c>
    </row>
    <row r="85" spans="1:16">
      <c r="A85" t="s">
        <v>982</v>
      </c>
      <c r="B85" t="str">
        <f>CONCATENATE(CREDITO!A85,SISTEMAS!A267)</f>
        <v>CREDITO</v>
      </c>
      <c r="C85" t="s">
        <v>1177</v>
      </c>
      <c r="D85" t="s">
        <v>1183</v>
      </c>
      <c r="E85" t="s">
        <v>1184</v>
      </c>
      <c r="F85" t="s">
        <v>1185</v>
      </c>
      <c r="G85" t="s">
        <v>1186</v>
      </c>
      <c r="H85" t="s">
        <v>987</v>
      </c>
      <c r="I85" t="s">
        <v>54</v>
      </c>
      <c r="J85" t="s">
        <v>988</v>
      </c>
      <c r="K85" t="s">
        <v>989</v>
      </c>
      <c r="L85"/>
      <c r="O85" t="str">
        <f t="shared" si="3"/>
        <v>Acceso: EXPCredit|RM1052~Menu: Exploradores Mavi|Credito|Simulador de Layout~Perfil: CREDI_GERB~Usuario: CREDI00001~ClaveAccion: RM1052SimuladorLayoutFRM.frm~TipoAccion: formas~Riesgo: NULO</v>
      </c>
      <c r="P85" t="str">
        <f t="shared" si="2"/>
        <v>('CREDITO','EXPCredit','EXPCredit|RM1052','Exploradores Mavi|Credito|Simulador de Layout','formas','RM1052SimuladorLayoutFRM.frm','CREDITO, SISTEMAS','NULO','CREDI00001','CREDI_GERB','',''),</v>
      </c>
    </row>
    <row r="86" spans="1:12">
      <c r="A86"/>
      <c r="B86" t="str">
        <f>CONCATENATE(CREDITO!A86,ALMACEN!A88,COMPRAS!A26,VENTAS!A29,COBRANZA!A30,CONTABILIDAD!A46,AUDITORIA!A74,RH!A11,SISTEMAS!A253)</f>
        <v>COMPRAS</v>
      </c>
      <c r="C86" t="s">
        <v>331</v>
      </c>
      <c r="D86" t="s">
        <v>332</v>
      </c>
      <c r="E86" t="s">
        <v>333</v>
      </c>
      <c r="F86" t="s">
        <v>17</v>
      </c>
      <c r="G86" t="s">
        <v>334</v>
      </c>
      <c r="H86" t="s">
        <v>335</v>
      </c>
      <c r="L86"/>
    </row>
    <row r="87" spans="1:12">
      <c r="A87"/>
      <c r="B87" t="str">
        <f>CONCATENATE(CREDITO!A87,ALMACEN!A89,COMPRAS!A25,VENTAS!A28,COBRANZA!A31,CONTABILIDAD!A45,AUDITORIA!A75,RH!A10,SISTEMAS!A258)</f>
        <v>COMPRAS</v>
      </c>
      <c r="C87" t="s">
        <v>331</v>
      </c>
      <c r="D87" t="s">
        <v>336</v>
      </c>
      <c r="E87" t="s">
        <v>337</v>
      </c>
      <c r="F87" t="s">
        <v>17</v>
      </c>
      <c r="G87" t="s">
        <v>338</v>
      </c>
      <c r="H87" t="s">
        <v>335</v>
      </c>
      <c r="L87"/>
    </row>
    <row r="88" spans="1:12">
      <c r="A88"/>
      <c r="B88" t="str">
        <f>CONCATENATE(CREDITO!A88,ALMACEN!A90,COMPRAS!A24,VENTAS!A27,COBRANZA!A32,CONTABILIDAD!A44,AUDITORIA!A76,RH!A9,SISTEMAS!A259)</f>
        <v>COMPRAS</v>
      </c>
      <c r="C88" t="s">
        <v>331</v>
      </c>
      <c r="D88" t="s">
        <v>339</v>
      </c>
      <c r="E88" t="s">
        <v>340</v>
      </c>
      <c r="F88" t="s">
        <v>17</v>
      </c>
      <c r="G88" t="s">
        <v>341</v>
      </c>
      <c r="H88" t="s">
        <v>335</v>
      </c>
      <c r="L88"/>
    </row>
    <row r="89" spans="1:12">
      <c r="A89"/>
      <c r="B89" t="str">
        <f>CONCATENATE(CREDITO!A89,ALMACEN!A91,COMPRAS!A23,VENTAS!A26,COBRANZA!A33,CONTABILIDAD!A40,AUDITORIA!A80,RH!A8,SISTEMAS!A260)</f>
        <v>COMPRAS</v>
      </c>
      <c r="C89" t="s">
        <v>331</v>
      </c>
      <c r="D89" t="s">
        <v>342</v>
      </c>
      <c r="E89" t="s">
        <v>343</v>
      </c>
      <c r="F89" t="s">
        <v>17</v>
      </c>
      <c r="G89" t="s">
        <v>344</v>
      </c>
      <c r="H89" t="s">
        <v>335</v>
      </c>
      <c r="L89"/>
    </row>
    <row r="90" spans="1:15">
      <c r="A90" t="s">
        <v>982</v>
      </c>
      <c r="B90" t="str">
        <f>CONCATENATE(CREDITO!A90,ALMACEN!A92,COMPRAS!A22,VENTAS!A25,COBRANZA!A34,CONTABILIDAD!A39,AUDITORIA!A81,RH!A7,SISTEMAS!A261)</f>
        <v>CREDITO</v>
      </c>
      <c r="C90" t="s">
        <v>331</v>
      </c>
      <c r="D90" t="s">
        <v>345</v>
      </c>
      <c r="E90" t="s">
        <v>346</v>
      </c>
      <c r="F90" t="s">
        <v>17</v>
      </c>
      <c r="G90" t="s">
        <v>347</v>
      </c>
      <c r="H90" t="s">
        <v>335</v>
      </c>
      <c r="I90" t="s">
        <v>72</v>
      </c>
      <c r="J90" t="s">
        <v>1187</v>
      </c>
      <c r="K90" t="s">
        <v>1188</v>
      </c>
      <c r="L90"/>
      <c r="O90" t="str">
        <f>CONCATENATE("Acceso: ",D90,"~Menu: ",E90,"~Perfil: ",K90,"~Usuario: ",J90,"~ClaveAccion: ",G90,"~TipoAccion: ",F90,"~Riesgo: ",I90)</f>
        <v>Acceso: EXPVentas|RM0907~Menu: Exploradores Mavi|Ventas|Simulador Refinanciamientos~Perfil: CREDI_LIMB~Usuario: CREDI00570~ClaveAccion: RM0907MaviSimRefinanciamientofrm.frm~TipoAccion: Formas~Riesgo: SIN USO</v>
      </c>
    </row>
    <row r="91" spans="1:16">
      <c r="A91" t="s">
        <v>982</v>
      </c>
      <c r="B91" t="str">
        <f>CONCATENATE(CREDITO!A91,ALMACEN!A94,CONTABILIDAD!A41,SISTEMAS!A263)</f>
        <v>CREDITO</v>
      </c>
      <c r="C91" t="s">
        <v>351</v>
      </c>
      <c r="D91" t="s">
        <v>351</v>
      </c>
      <c r="E91" t="s">
        <v>352</v>
      </c>
      <c r="F91" t="s">
        <v>17</v>
      </c>
      <c r="G91" t="s">
        <v>353</v>
      </c>
      <c r="H91" t="s">
        <v>354</v>
      </c>
      <c r="I91" t="s">
        <v>54</v>
      </c>
      <c r="J91" t="s">
        <v>988</v>
      </c>
      <c r="K91" t="s">
        <v>989</v>
      </c>
      <c r="L91"/>
      <c r="O91" t="str">
        <f>CONCATENATE("Acceso: ",D91,"~Menu: ",E91,"~Perfil: ",K91,"~Usuario: ",J91,"~ClaveAccion: ",G91,"~TipoAccion: ",F91,"~Riesgo: ",I91)</f>
        <v>Acceso: EXPAgente~Menu: Exploradores Mavi|Agente~Perfil: CREDI_GERB~Usuario: CREDI00001~ClaveAccion: ExplorarAgente.frm~TipoAccion: Formas~Riesgo: NULO</v>
      </c>
      <c r="P91" t="str">
        <f>CONCATENATE("('",B91,"','",C91,"','",D91,"','",E91,"','",F91,"','",G91,"','",H91,"','",I91,"','",J91,"','",K91,"','",L91,"','",M91,"'),")</f>
        <v>('CREDITO','EXPAgente','EXPAgente','Exploradores Mavi|Agente','Formas','ExplorarAgente.frm','ALMACEN, CREDITO, CONTABILIDAD, SISTEMAS','NULO','CREDI00001','CREDI_GERB','',''),</v>
      </c>
    </row>
    <row r="92" spans="1:12">
      <c r="A92"/>
      <c r="B92" t="str">
        <f>CONCATENATE(CREDITO!A92,ALMACEN!A98,COMPRAS!A20,VENTAS!A24,COBRANZA!A35,CONTABILIDAD!A35,AUDITORIA!A84,SISTEMAS!A205)</f>
        <v>COBRANZA</v>
      </c>
      <c r="C92" t="s">
        <v>365</v>
      </c>
      <c r="D92" t="s">
        <v>365</v>
      </c>
      <c r="E92" t="s">
        <v>366</v>
      </c>
      <c r="F92" t="s">
        <v>85</v>
      </c>
      <c r="G92" t="s">
        <v>86</v>
      </c>
      <c r="H92" t="s">
        <v>367</v>
      </c>
      <c r="L92"/>
    </row>
    <row r="93" spans="1:16">
      <c r="A93" t="s">
        <v>982</v>
      </c>
      <c r="B93" t="str">
        <f>CONCATENATE(CREDITO!A93,ALMACEN!A97,CONTABILIDAD!A34,SISTEMAS!A204)</f>
        <v>CREDITO</v>
      </c>
      <c r="C93" t="s">
        <v>362</v>
      </c>
      <c r="D93" t="s">
        <v>362</v>
      </c>
      <c r="E93" t="s">
        <v>363</v>
      </c>
      <c r="F93" t="s">
        <v>17</v>
      </c>
      <c r="G93" t="s">
        <v>364</v>
      </c>
      <c r="H93" t="s">
        <v>354</v>
      </c>
      <c r="I93" t="s">
        <v>54</v>
      </c>
      <c r="J93" t="s">
        <v>988</v>
      </c>
      <c r="K93" t="s">
        <v>989</v>
      </c>
      <c r="L93"/>
      <c r="O93" t="str">
        <f>CONCATENATE("Acceso: ",D93,"~Menu: ",E93,"~Perfil: ",K93,"~Usuario: ",J93,"~ClaveAccion: ",G93,"~TipoAccion: ",F93,"~Riesgo: ",I93)</f>
        <v>Acceso: EXPClienGenr~Menu: Exploradores Mavi|Clientes Generales~Perfil: CREDI_GERB~Usuario: CREDI00001~ClaveAccion: ExplorarCte.frm~TipoAccion: Formas~Riesgo: NULO</v>
      </c>
      <c r="P93" t="str">
        <f>CONCATENATE("('",B93,"','",C93,"','",D93,"','",E93,"','",F93,"','",G93,"','",H93,"','",I93,"','",J93,"','",K93,"','",L93,"','",M93,"'),")</f>
        <v>('CREDITO','EXPClienGenr','EXPClienGenr','Exploradores Mavi|Clientes Generales','Formas','ExplorarCte.frm','ALMACEN, CREDITO, CONTABILIDAD, SISTEMAS','NULO','CREDI00001','CREDI_GERB','',''),</v>
      </c>
    </row>
    <row r="94" spans="1:16">
      <c r="A94" t="s">
        <v>982</v>
      </c>
      <c r="B94" t="str">
        <f>CONCATENATE(CREDITO!A94,CONTABILIDAD!A33,AUDITORIA!A85,SISTEMAS!A203)</f>
        <v>CREDITO</v>
      </c>
      <c r="C94" t="s">
        <v>1189</v>
      </c>
      <c r="D94" t="s">
        <v>1189</v>
      </c>
      <c r="E94" t="s">
        <v>1190</v>
      </c>
      <c r="F94" t="s">
        <v>17</v>
      </c>
      <c r="G94" t="s">
        <v>71</v>
      </c>
      <c r="H94" t="s">
        <v>1138</v>
      </c>
      <c r="I94" t="s">
        <v>54</v>
      </c>
      <c r="J94" t="s">
        <v>988</v>
      </c>
      <c r="K94" t="s">
        <v>989</v>
      </c>
      <c r="L94"/>
      <c r="O94" t="str">
        <f>CONCATENATE("Acceso: ",D94,"~Menu: ",E94,"~Perfil: ",K94,"~Usuario: ",J94,"~ClaveAccion: ",G94,"~TipoAccion: ",F94,"~Riesgo: ",I94)</f>
        <v>Acceso: EXPClientInst~Menu: Exploradores Mavi|Clientes Instituciones (RM0935)~Perfil: CREDI_GERB~Usuario: CREDI00001~ClaveAccion: RM0935CtesCatInstFrm.frm~TipoAccion: Formas~Riesgo: NULO</v>
      </c>
      <c r="P94" t="str">
        <f>CONCATENATE("('",B94,"','",C94,"','",D94,"','",E94,"','",F94,"','",G94,"','",H94,"','",I94,"','",J94,"','",K94,"','",L94,"','",M94,"'),")</f>
        <v>('CREDITO','EXPClientInst','EXPClientInst','Exploradores Mavi|Clientes Instituciones (RM0935)','Formas','RM0935CtesCatInstFrm.frm','CREDITO, CONTABILIDAD, AUDITORIA, SISTEMAS','NULO','CREDI00001','CREDI_GERB','',''),</v>
      </c>
    </row>
    <row r="95" spans="1:16">
      <c r="A95" t="s">
        <v>982</v>
      </c>
      <c r="B95" t="str">
        <f>CONCATENATE(CREDITO!A95,COBRANZA!A36,SISTEMAS!A202)</f>
        <v>CREDITO</v>
      </c>
      <c r="C95" t="s">
        <v>1191</v>
      </c>
      <c r="D95" t="s">
        <v>1191</v>
      </c>
      <c r="E95" t="s">
        <v>1192</v>
      </c>
      <c r="F95" t="s">
        <v>85</v>
      </c>
      <c r="G95" t="s">
        <v>1193</v>
      </c>
      <c r="H95" t="s">
        <v>1086</v>
      </c>
      <c r="I95" t="s">
        <v>54</v>
      </c>
      <c r="J95" t="s">
        <v>988</v>
      </c>
      <c r="K95" t="s">
        <v>989</v>
      </c>
      <c r="L95"/>
      <c r="O95" t="str">
        <f>CONCATENATE("Acceso: ",D95,"~Menu: ",E95,"~Perfil: ",K95,"~Usuario: ",J95,"~ClaveAccion: ",G95,"~TipoAccion: ",F95,"~Riesgo: ",I95)</f>
        <v>Acceso: EXPCoincidencias~Menu: Exploradores Mavi|Coincidencias~Perfil: CREDI_GERB~Usuario: CREDI00001~ClaveAccion: 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&lt;T&gt;+0)&lt;BR&gt;Fin~TipoAccion: Expresion~Riesgo: NULO</v>
      </c>
      <c r="P95" t="str">
        <f>CONCATENATE("('",B95,"','",C95,"','",D95,"','",E95,"','",F95,"','",G95,"','",H95,"','",I95,"','",J95,"','",K95,"','",L95,"','",M95,"'),")</f>
        <v>('CREDITO','EXPCoincidencias','EXPCoincidencias','Exploradores Mavi|Coincidencias','Expresion','Si&lt;BR&gt;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&lt;T&gt;+0)&lt;BR&gt;Fin','CREDITO, COBRANZA, SISTEMAS','NULO','CREDI00001','CREDI_GERB','',''),</v>
      </c>
    </row>
    <row r="96" spans="1:12">
      <c r="A96" t="s">
        <v>982</v>
      </c>
      <c r="B96" t="str">
        <f>CONCATENATE(CREDITO!A96,CONTABILIDAD!A32,AUDITORIA!A86,SISTEMAS!A199)</f>
        <v>CREDITO</v>
      </c>
      <c r="C96" t="s">
        <v>1194</v>
      </c>
      <c r="D96" t="s">
        <v>1194</v>
      </c>
      <c r="E96" t="s">
        <v>1195</v>
      </c>
      <c r="F96" t="s">
        <v>17</v>
      </c>
      <c r="G96" t="s">
        <v>93</v>
      </c>
      <c r="H96" t="s">
        <v>1138</v>
      </c>
      <c r="I96" t="s">
        <v>72</v>
      </c>
      <c r="L96"/>
    </row>
    <row r="97" spans="1:16">
      <c r="A97" t="s">
        <v>982</v>
      </c>
      <c r="B97" t="str">
        <f>CONCATENATE(CREDITO!A97)</f>
        <v>CREDITO</v>
      </c>
      <c r="C97" t="s">
        <v>1196</v>
      </c>
      <c r="D97" t="s">
        <v>1196</v>
      </c>
      <c r="E97" t="s">
        <v>1197</v>
      </c>
      <c r="F97" t="s">
        <v>17</v>
      </c>
      <c r="G97" t="s">
        <v>1198</v>
      </c>
      <c r="H97" t="s">
        <v>982</v>
      </c>
      <c r="I97" t="s">
        <v>54</v>
      </c>
      <c r="J97" t="s">
        <v>988</v>
      </c>
      <c r="K97" t="s">
        <v>989</v>
      </c>
      <c r="L97"/>
      <c r="O97" t="str">
        <f t="shared" ref="O97:O107" si="4">CONCATENATE("Acceso: ",D97,"~Menu: ",E97,"~Perfil: ",K97,"~Usuario: ",J97,"~ClaveAccion: ",G97,"~TipoAccion: ",F97,"~Riesgo: ",I97)</f>
        <v>Acceso: Config.ComiSuperv~Menu: Configurar|Comisiones de Supervisores~Perfil: CREDI_GERB~Usuario: CREDI00001~ClaveAccion: ConfigComisionesSupervFrm.frm~TipoAccion: Formas~Riesgo: NULO</v>
      </c>
      <c r="P97" t="str">
        <f t="shared" ref="P97:P107" si="5">CONCATENATE("('",B97,"','",C97,"','",D97,"','",E97,"','",F97,"','",G97,"','",H97,"','",I97,"','",J97,"','",K97,"','",L97,"','",M97,"'),")</f>
        <v>('CREDITO','Config.ComiSuperv','Config.ComiSuperv','Configurar|Comisiones de Supervisores','Formas','ConfigComisionesSupervFrm.frm','CREDITO','NULO','CREDI00001','CREDI_GERB','',''),</v>
      </c>
    </row>
    <row r="98" spans="1:16">
      <c r="A98" t="s">
        <v>982</v>
      </c>
      <c r="B98" t="str">
        <f>CONCATENATE(CREDITO!A98,SISTEMAS!A191)</f>
        <v>CREDITO</v>
      </c>
      <c r="C98" t="s">
        <v>1199</v>
      </c>
      <c r="D98" t="s">
        <v>1200</v>
      </c>
      <c r="E98" t="s">
        <v>1201</v>
      </c>
      <c r="F98" t="s">
        <v>17</v>
      </c>
      <c r="G98" t="s">
        <v>1202</v>
      </c>
      <c r="H98" t="s">
        <v>987</v>
      </c>
      <c r="I98" t="s">
        <v>48</v>
      </c>
      <c r="J98" t="s">
        <v>988</v>
      </c>
      <c r="K98" t="s">
        <v>989</v>
      </c>
      <c r="L98"/>
      <c r="O98" t="str">
        <f t="shared" si="4"/>
        <v>Acceso: Herramienta.DM0221Liberador|DM0221SucursalLiberaFrm~Menu: Herramientas|DM0221 Configura Liberador|DM0221 Sucursal Liberador~Perfil: CREDI_GERB~Usuario: CREDI00001~ClaveAccion: DM0221SucursalLiberaFrm.frm~TipoAccion: Formas~Riesgo: BAJO</v>
      </c>
      <c r="P98" t="str">
        <f t="shared" si="5"/>
        <v>('CREDITO','Herramienta.DM0221Liberador','Herramienta.DM0221Liberador|DM0221SucursalLiberaFrm','Herramientas|DM0221 Configura Liberador|DM0221 Sucursal Liberador','Formas','DM0221SucursalLiberaFrm.frm','CREDITO, SISTEMAS','BAJO','CREDI00001','CREDI_GERB','',''),</v>
      </c>
    </row>
    <row r="99" spans="1:16">
      <c r="A99" t="s">
        <v>982</v>
      </c>
      <c r="B99" t="str">
        <f>CONCATENATE(CREDITO!A99,SISTEMAS!A190)</f>
        <v>CREDITO</v>
      </c>
      <c r="C99" t="s">
        <v>1199</v>
      </c>
      <c r="D99" t="s">
        <v>1203</v>
      </c>
      <c r="E99" t="s">
        <v>1204</v>
      </c>
      <c r="F99" t="s">
        <v>17</v>
      </c>
      <c r="G99" t="s">
        <v>1205</v>
      </c>
      <c r="H99" t="s">
        <v>987</v>
      </c>
      <c r="I99" t="s">
        <v>48</v>
      </c>
      <c r="J99" t="s">
        <v>988</v>
      </c>
      <c r="K99" t="s">
        <v>989</v>
      </c>
      <c r="L99"/>
      <c r="O99" t="str">
        <f t="shared" si="4"/>
        <v>Acceso: Herramienta.DM0221Liberador|MAVIDM0221MovCanalLiberaFrm~Menu: Herramientas|DM0221 Configura Liberador|DM0221 Movimientos Liberador~Perfil: CREDI_GERB~Usuario: CREDI00001~ClaveAccion: MAVIDM0221MovCanalLiberaFrm.frm~TipoAccion: Formas~Riesgo: BAJO</v>
      </c>
      <c r="P99" t="str">
        <f t="shared" si="5"/>
        <v>('CREDITO','Herramienta.DM0221Liberador','Herramienta.DM0221Liberador|MAVIDM0221MovCanalLiberaFrm','Herramientas|DM0221 Configura Liberador|DM0221 Movimientos Liberador','Formas','MAVIDM0221MovCanalLiberaFrm.frm','CREDITO, SISTEMAS','BAJO','CREDI00001','CREDI_GERB','',''),</v>
      </c>
    </row>
    <row r="100" spans="1:16">
      <c r="A100" t="s">
        <v>982</v>
      </c>
      <c r="B100" t="str">
        <f>CONCATENATE(CREDITO!A100,SISTEMAS!A189)</f>
        <v>CREDITO</v>
      </c>
      <c r="C100" t="s">
        <v>1199</v>
      </c>
      <c r="D100" t="s">
        <v>1206</v>
      </c>
      <c r="E100" t="s">
        <v>1207</v>
      </c>
      <c r="F100" t="s">
        <v>17</v>
      </c>
      <c r="G100" t="s">
        <v>1208</v>
      </c>
      <c r="H100" t="s">
        <v>987</v>
      </c>
      <c r="I100" t="s">
        <v>48</v>
      </c>
      <c r="J100" t="s">
        <v>988</v>
      </c>
      <c r="K100" t="s">
        <v>989</v>
      </c>
      <c r="L100"/>
      <c r="O100" t="str">
        <f t="shared" si="4"/>
        <v>Acceso: Herramienta.DM0221Liberador|MAVIDM0221ParametrosFrm~Menu: Herramientas|DM0221 Configura Liberador|DM0221 Parametros Liberador~Perfil: CREDI_GERB~Usuario: CREDI00001~ClaveAccion: MAVIDM0221ParametrosFrm.frm~TipoAccion: Formas~Riesgo: BAJO</v>
      </c>
      <c r="P100" t="str">
        <f t="shared" si="5"/>
        <v>('CREDITO','Herramienta.DM0221Liberador','Herramienta.DM0221Liberador|MAVIDM0221ParametrosFrm','Herramientas|DM0221 Configura Liberador|DM0221 Parametros Liberador','Formas','MAVIDM0221ParametrosFrm.frm','CREDITO, SISTEMAS','BAJO','CREDI00001','CREDI_GERB','',''),</v>
      </c>
    </row>
    <row r="101" spans="1:16">
      <c r="A101" t="s">
        <v>982</v>
      </c>
      <c r="B101" t="str">
        <f>CONCATENATE(CREDITO!A101,SISTEMAS!A188)</f>
        <v>CREDITO</v>
      </c>
      <c r="C101" t="s">
        <v>1199</v>
      </c>
      <c r="D101" t="s">
        <v>1209</v>
      </c>
      <c r="E101" t="s">
        <v>1210</v>
      </c>
      <c r="F101" t="s">
        <v>17</v>
      </c>
      <c r="G101" t="s">
        <v>1211</v>
      </c>
      <c r="H101" t="s">
        <v>987</v>
      </c>
      <c r="I101" t="s">
        <v>48</v>
      </c>
      <c r="J101" t="s">
        <v>988</v>
      </c>
      <c r="K101" t="s">
        <v>989</v>
      </c>
      <c r="L101"/>
      <c r="O101" t="str">
        <f t="shared" si="4"/>
        <v>Acceso: Herramienta.DM0221Liberador|ReglasLiberador~Menu: Herramientas|DM0221 Configura Liberador|Explorar Reglas Liberador~Perfil: CREDI_GERB~Usuario: CREDI00001~ClaveAccion: DM0168ReglasLiberadorfrm.frm~TipoAccion: Formas~Riesgo: BAJO</v>
      </c>
      <c r="P101" t="str">
        <f t="shared" si="5"/>
        <v>('CREDITO','Herramienta.DM0221Liberador','Herramienta.DM0221Liberador|ReglasLiberador','Herramientas|DM0221 Configura Liberador|Explorar Reglas Liberador','Formas','DM0168ReglasLiberadorfrm.frm','CREDITO, SISTEMAS','BAJO','CREDI00001','CREDI_GERB','',''),</v>
      </c>
    </row>
    <row r="102" spans="1:16">
      <c r="A102" t="s">
        <v>982</v>
      </c>
      <c r="B102" t="str">
        <f>CONCATENATE(CREDITO!A102,SISTEMAS!A198)</f>
        <v>CREDITO</v>
      </c>
      <c r="C102" t="s">
        <v>1199</v>
      </c>
      <c r="D102" t="s">
        <v>1212</v>
      </c>
      <c r="E102" t="s">
        <v>1213</v>
      </c>
      <c r="F102" t="s">
        <v>17</v>
      </c>
      <c r="G102" t="s">
        <v>1214</v>
      </c>
      <c r="H102" t="s">
        <v>987</v>
      </c>
      <c r="I102" t="s">
        <v>48</v>
      </c>
      <c r="J102" t="s">
        <v>988</v>
      </c>
      <c r="K102" t="s">
        <v>989</v>
      </c>
      <c r="L102"/>
      <c r="O102" t="str">
        <f t="shared" si="4"/>
        <v>Acceso: Herramienta.DM0221Liberador|MAVIDM0221AniosMovCteFrm~Menu: Herramientas|DM0221 Configura Liberador|DM0221 Años por Plazo~Perfil: CREDI_GERB~Usuario: CREDI00001~ClaveAccion: MAVIDM0221AniosMovCteFrm.frm~TipoAccion: Formas~Riesgo: BAJO</v>
      </c>
      <c r="P102" t="str">
        <f t="shared" si="5"/>
        <v>('CREDITO','Herramienta.DM0221Liberador','Herramienta.DM0221Liberador|MAVIDM0221AniosMovCteFrm','Herramientas|DM0221 Configura Liberador|DM0221 Años por Plazo','Formas','MAVIDM0221AniosMovCteFrm.frm','CREDITO, SISTEMAS','BAJO','CREDI00001','CREDI_GERB','',''),</v>
      </c>
    </row>
    <row r="103" spans="1:16">
      <c r="A103" t="s">
        <v>982</v>
      </c>
      <c r="B103" t="str">
        <f>CONCATENATE(CREDITO!A103,SISTEMAS!A197)</f>
        <v>CREDITO</v>
      </c>
      <c r="C103" t="s">
        <v>1199</v>
      </c>
      <c r="D103" t="s">
        <v>1215</v>
      </c>
      <c r="E103" t="s">
        <v>1216</v>
      </c>
      <c r="F103" t="s">
        <v>1185</v>
      </c>
      <c r="G103" t="s">
        <v>1217</v>
      </c>
      <c r="H103" t="s">
        <v>987</v>
      </c>
      <c r="I103" t="s">
        <v>48</v>
      </c>
      <c r="J103" t="s">
        <v>988</v>
      </c>
      <c r="K103" t="s">
        <v>989</v>
      </c>
      <c r="L103"/>
      <c r="O103" t="str">
        <f t="shared" si="4"/>
        <v>Acceso: Herramienta.DM0221Liberador|MAVIDM0221AniosMovCteAvalFrm~Menu: Herramientas|DM0221 Configura Liberador|DM0221 Años por Condicion~Perfil: CREDI_GERB~Usuario: CREDI00001~ClaveAccion: MAVIDM0221AniosMovCteAvalFrm.frm~TipoAccion: formas~Riesgo: BAJO</v>
      </c>
      <c r="P103" t="str">
        <f t="shared" si="5"/>
        <v>('CREDITO','Herramienta.DM0221Liberador','Herramienta.DM0221Liberador|MAVIDM0221AniosMovCteAvalFrm','Herramientas|DM0221 Configura Liberador|DM0221 Años por Condicion','formas','MAVIDM0221AniosMovCteAvalFrm.frm','CREDITO, SISTEMAS','BAJO','CREDI00001','CREDI_GERB','',''),</v>
      </c>
    </row>
    <row r="104" spans="1:16">
      <c r="A104" t="s">
        <v>982</v>
      </c>
      <c r="B104" t="str">
        <f>CONCATENATE(CREDITO!A104,SISTEMAS!A196)</f>
        <v>CREDITO</v>
      </c>
      <c r="C104" t="s">
        <v>1199</v>
      </c>
      <c r="D104" t="s">
        <v>1218</v>
      </c>
      <c r="E104" t="s">
        <v>1219</v>
      </c>
      <c r="F104" t="s">
        <v>1185</v>
      </c>
      <c r="G104" t="s">
        <v>1220</v>
      </c>
      <c r="H104" t="s">
        <v>987</v>
      </c>
      <c r="I104" t="s">
        <v>48</v>
      </c>
      <c r="J104" t="s">
        <v>988</v>
      </c>
      <c r="K104" t="s">
        <v>989</v>
      </c>
      <c r="L104"/>
      <c r="O104" t="str">
        <f t="shared" si="4"/>
        <v>Acceso: Herramienta.DM0221Liberador|DM0221DimaMaxDine~Menu: Herramientas|DM0221 Configura Liberador|Dm0221 Dima Max Dines~Perfil: CREDI_GERB~Usuario: CREDI00001~ClaveAccion: dm0221dimamaxdinesfrm.frm~TipoAccion: formas~Riesgo: BAJO</v>
      </c>
      <c r="P104" t="str">
        <f t="shared" si="5"/>
        <v>('CREDITO','Herramienta.DM0221Liberador','Herramienta.DM0221Liberador|DM0221DimaMaxDine','Herramientas|DM0221 Configura Liberador|Dm0221 Dima Max Dines','formas','dm0221dimamaxdinesfrm.frm','CREDITO, SISTEMAS','BAJO','CREDI00001','CREDI_GERB','',''),</v>
      </c>
    </row>
    <row r="105" spans="1:16">
      <c r="A105" t="s">
        <v>982</v>
      </c>
      <c r="B105" t="str">
        <f>CONCATENATE(CREDITO!A105,SISTEMAS!A195)</f>
        <v>CREDITO</v>
      </c>
      <c r="C105" t="s">
        <v>1199</v>
      </c>
      <c r="D105" t="s">
        <v>1221</v>
      </c>
      <c r="E105" t="s">
        <v>1222</v>
      </c>
      <c r="F105" t="s">
        <v>17</v>
      </c>
      <c r="G105" t="s">
        <v>1223</v>
      </c>
      <c r="H105" t="s">
        <v>987</v>
      </c>
      <c r="I105" t="s">
        <v>48</v>
      </c>
      <c r="J105" t="s">
        <v>988</v>
      </c>
      <c r="K105" t="s">
        <v>989</v>
      </c>
      <c r="L105"/>
      <c r="O105" t="str">
        <f t="shared" si="4"/>
        <v>Acceso: Herramienta.DM0221Liberador|DM0221VtasCLimTipoDIMA~Menu: Herramientas|DM0221 Configura Liberador|DM0221 Limite Tipo Dima~Perfil: CREDI_GERB~Usuario: CREDI00001~ClaveAccion: DM0221VtasCLimTipoDIMAfrm.frm~TipoAccion: Formas~Riesgo: BAJO</v>
      </c>
      <c r="P105" t="str">
        <f t="shared" si="5"/>
        <v>('CREDITO','Herramienta.DM0221Liberador','Herramienta.DM0221Liberador|DM0221VtasCLimTipoDIMA','Herramientas|DM0221 Configura Liberador|DM0221 Limite Tipo Dima','Formas','DM0221VtasCLimTipoDIMAfrm.frm','CREDITO, SISTEMAS','BAJO','CREDI00001','CREDI_GERB','',''),</v>
      </c>
    </row>
    <row r="106" spans="1:16">
      <c r="A106" t="s">
        <v>982</v>
      </c>
      <c r="B106" t="str">
        <f>CONCATENATE(CREDITO!A106,SISTEMAS!A194)</f>
        <v>CREDITO</v>
      </c>
      <c r="C106" t="s">
        <v>1199</v>
      </c>
      <c r="D106" t="s">
        <v>1224</v>
      </c>
      <c r="E106" t="s">
        <v>1225</v>
      </c>
      <c r="F106" t="s">
        <v>1185</v>
      </c>
      <c r="G106" t="s">
        <v>1226</v>
      </c>
      <c r="H106" t="s">
        <v>987</v>
      </c>
      <c r="I106" t="s">
        <v>48</v>
      </c>
      <c r="J106" t="s">
        <v>988</v>
      </c>
      <c r="K106" t="s">
        <v>989</v>
      </c>
      <c r="L106"/>
      <c r="O106" t="str">
        <f t="shared" si="4"/>
        <v>Acceso: Herramienta.DM0221Liberador|DM0221VTASCTipoBF~Menu: Herramientas|DM0221 Configura Liberador|DM0221 Limite Tipo de Beneficiario Final~Perfil: CREDI_GERB~Usuario: CREDI00001~ClaveAccion: DM0221VTASCTipoBFfrm.frm~TipoAccion: formas~Riesgo: BAJO</v>
      </c>
      <c r="P106" t="str">
        <f t="shared" si="5"/>
        <v>('CREDITO','Herramienta.DM0221Liberador','Herramienta.DM0221Liberador|DM0221VTASCTipoBF','Herramientas|DM0221 Configura Liberador|DM0221 Limite Tipo de Beneficiario Final','formas','DM0221VTASCTipoBFfrm.frm','CREDITO, SISTEMAS','BAJO','CREDI00001','CREDI_GERB','',''),</v>
      </c>
    </row>
    <row r="107" spans="1:16">
      <c r="A107" t="s">
        <v>982</v>
      </c>
      <c r="B107" t="str">
        <f>CONCATENATE(CREDITO!A107)</f>
        <v>CREDITO</v>
      </c>
      <c r="C107" t="s">
        <v>1227</v>
      </c>
      <c r="D107" t="s">
        <v>1227</v>
      </c>
      <c r="E107" t="s">
        <v>1228</v>
      </c>
      <c r="F107" t="s">
        <v>17</v>
      </c>
      <c r="G107" t="s">
        <v>1229</v>
      </c>
      <c r="H107" t="s">
        <v>982</v>
      </c>
      <c r="I107" t="s">
        <v>48</v>
      </c>
      <c r="J107" t="s">
        <v>988</v>
      </c>
      <c r="K107" t="s">
        <v>989</v>
      </c>
      <c r="L107"/>
      <c r="O107" t="str">
        <f t="shared" si="4"/>
        <v>Acceso: Herramienta.InsertImporteLineaC~Menu: Herramientas|Importe linea credito Cte~Perfil: CREDI_GERB~Usuario: CREDI00001~ClaveAccion: DM0192InsertImporteLineaCredFrm.frm~TipoAccion: Formas~Riesgo: BAJO</v>
      </c>
      <c r="P107" t="str">
        <f t="shared" si="5"/>
        <v>('CREDITO','Herramienta.InsertImporteLineaC','Herramienta.InsertImporteLineaC','Herramientas|Importe linea credito Cte','Formas','DM0192InsertImporteLineaCredFrm.frm','CREDITO','BAJO','CREDI00001','CREDI_GERB','',''),</v>
      </c>
    </row>
    <row r="108" spans="1:12">
      <c r="A108"/>
      <c r="B108" t="str">
        <f>CONCATENATE(CREDITO!A108,VENTAS!A23,COBRANZA!A37,AUDITORIA!A89,SISTEMAS!A192)</f>
        <v>VENTAS</v>
      </c>
      <c r="C108" t="s">
        <v>1230</v>
      </c>
      <c r="D108" t="s">
        <v>1230</v>
      </c>
      <c r="E108" t="s">
        <v>1231</v>
      </c>
      <c r="F108" t="s">
        <v>85</v>
      </c>
      <c r="G108" t="s">
        <v>1232</v>
      </c>
      <c r="H108" t="s">
        <v>1233</v>
      </c>
      <c r="L108"/>
    </row>
    <row r="109" spans="1:16">
      <c r="A109" t="s">
        <v>982</v>
      </c>
      <c r="B109" t="str">
        <f>CONCATENATE(CREDITO!A109)</f>
        <v>CREDITO</v>
      </c>
      <c r="C109" t="s">
        <v>1234</v>
      </c>
      <c r="D109" t="s">
        <v>1235</v>
      </c>
      <c r="E109" t="s">
        <v>1236</v>
      </c>
      <c r="F109" t="s">
        <v>1043</v>
      </c>
      <c r="G109" t="s">
        <v>1237</v>
      </c>
      <c r="H109" t="s">
        <v>982</v>
      </c>
      <c r="I109" t="s">
        <v>48</v>
      </c>
      <c r="J109" t="s">
        <v>1238</v>
      </c>
      <c r="K109" t="s">
        <v>1239</v>
      </c>
      <c r="L109"/>
      <c r="O109" t="str">
        <f t="shared" ref="O109:O124" si="6">CONCATENATE("Acceso: ",D109,"~Menu: ",E109,"~Perfil: ",K109,"~Usuario: ",J109,"~ClaveAccion: ",G109,"~TipoAccion: ",F109,"~Riesgo: ",I109)</f>
        <v>Acceso: Herramienta.BuroMAVI|DepuracionBCTotMAVI~Menu: Herramientas|Buró de Crédito|Depuración de Información~Perfil: BUROC_GERA~Usuario: BUROC00001~ClaveAccion: DepuracionBCTotMAVI.rep~TipoAccion: Reportes Pantalla~Riesgo: BAJO</v>
      </c>
      <c r="P109" t="str">
        <f t="shared" ref="P109:P124" si="7">CONCATENATE("('",B109,"','",C109,"','",D109,"','",E109,"','",F109,"','",G109,"','",H109,"','",I109,"','",J109,"','",K109,"','",L109,"','",M109,"'),")</f>
        <v>('CREDITO','Herramienta.BuroMAVI','Herramienta.BuroMAVI|DepuracionBCTotMAVI','Herramientas|Buró de Crédito|Depuración de Información','Reportes Pantalla','DepuracionBCTotMAVI.rep','CREDITO','BAJO','BUROC00001','BUROC_GERA','',''),</v>
      </c>
    </row>
    <row r="110" spans="1:16">
      <c r="A110" t="s">
        <v>982</v>
      </c>
      <c r="B110" t="str">
        <f>CONCATENATE(CREDITO!A110)</f>
        <v>CREDITO</v>
      </c>
      <c r="C110" t="s">
        <v>1234</v>
      </c>
      <c r="D110" t="s">
        <v>1240</v>
      </c>
      <c r="E110" t="s">
        <v>1241</v>
      </c>
      <c r="F110" t="s">
        <v>1043</v>
      </c>
      <c r="G110" t="s">
        <v>1242</v>
      </c>
      <c r="H110" t="s">
        <v>982</v>
      </c>
      <c r="I110" t="s">
        <v>48</v>
      </c>
      <c r="J110" t="s">
        <v>1238</v>
      </c>
      <c r="K110" t="s">
        <v>1239</v>
      </c>
      <c r="L110"/>
      <c r="O110" t="str">
        <f t="shared" si="6"/>
        <v>Acceso: Herramienta.BuroMAVI|ResumenINTF~Menu: Herramientas|Buró de Crédito|Resumen INTF~Perfil: BUROC_GERA~Usuario: BUROC00001~ClaveAccion: ReporteFinalMavi.rep~TipoAccion: Reportes Pantalla~Riesgo: BAJO</v>
      </c>
      <c r="P110" t="str">
        <f t="shared" si="7"/>
        <v>('CREDITO','Herramienta.BuroMAVI','Herramienta.BuroMAVI|ResumenINTF','Herramientas|Buró de Crédito|Resumen INTF','Reportes Pantalla','ReporteFinalMavi.rep','CREDITO','BAJO','BUROC00001','BUROC_GERA','',''),</v>
      </c>
    </row>
    <row r="111" spans="1:16">
      <c r="A111" t="s">
        <v>982</v>
      </c>
      <c r="B111" t="str">
        <f>CONCATENATE(CREDITO!A111)</f>
        <v>CREDITO</v>
      </c>
      <c r="C111" t="s">
        <v>1234</v>
      </c>
      <c r="D111" t="s">
        <v>1243</v>
      </c>
      <c r="E111" t="s">
        <v>1244</v>
      </c>
      <c r="F111" t="s">
        <v>17</v>
      </c>
      <c r="G111" t="s">
        <v>1245</v>
      </c>
      <c r="H111" t="s">
        <v>982</v>
      </c>
      <c r="I111" t="s">
        <v>48</v>
      </c>
      <c r="J111" t="s">
        <v>1238</v>
      </c>
      <c r="K111" t="s">
        <v>1239</v>
      </c>
      <c r="L111"/>
      <c r="O111" t="str">
        <f t="shared" si="6"/>
        <v>Acceso: Herramienta.BuroMAVI|FechaIncum~Menu: Herramientas|Buró de Crédito|Fecha Incumplimiento~Perfil: BUROC_GERA~Usuario: BUROC00001~ClaveAccion: FechaIncumplimientoBuro.frm~TipoAccion: Formas~Riesgo: BAJO</v>
      </c>
      <c r="P111" t="str">
        <f t="shared" si="7"/>
        <v>('CREDITO','Herramienta.BuroMAVI','Herramienta.BuroMAVI|FechaIncum','Herramientas|Buró de Crédito|Fecha Incumplimiento','Formas','FechaIncumplimientoBuro.frm','CREDITO','BAJO','BUROC00001','BUROC_GERA','',''),</v>
      </c>
    </row>
    <row r="112" spans="1:16">
      <c r="A112" t="s">
        <v>982</v>
      </c>
      <c r="B112" t="str">
        <f>CONCATENATE(CREDITO!A112)</f>
        <v>CREDITO</v>
      </c>
      <c r="C112" t="s">
        <v>1234</v>
      </c>
      <c r="D112" t="s">
        <v>1246</v>
      </c>
      <c r="E112" t="s">
        <v>1247</v>
      </c>
      <c r="F112" t="s">
        <v>17</v>
      </c>
      <c r="G112" t="s">
        <v>1248</v>
      </c>
      <c r="H112" t="s">
        <v>982</v>
      </c>
      <c r="I112" t="s">
        <v>48</v>
      </c>
      <c r="J112" t="s">
        <v>1238</v>
      </c>
      <c r="K112" t="s">
        <v>1239</v>
      </c>
      <c r="L112"/>
      <c r="O112" t="str">
        <f t="shared" si="6"/>
        <v>Acceso: Herramienta.BuroMAVI|LayoutINTF~Menu: Herramientas|Buró de Crédito|Layout INTF~Perfil: BUROC_GERA~Usuario: BUROC00001~ClaveAccion: CreacionLayoutINTF.frm~TipoAccion: Formas~Riesgo: BAJO</v>
      </c>
      <c r="P112" t="str">
        <f t="shared" si="7"/>
        <v>('CREDITO','Herramienta.BuroMAVI','Herramienta.BuroMAVI|LayoutINTF','Herramientas|Buró de Crédito|Layout INTF','Formas','CreacionLayoutINTF.frm','CREDITO','BAJO','BUROC00001','BUROC_GERA','',''),</v>
      </c>
    </row>
    <row r="113" spans="1:16">
      <c r="A113" t="s">
        <v>982</v>
      </c>
      <c r="B113" t="str">
        <f>CONCATENATE(CREDITO!A113)</f>
        <v>CREDITO</v>
      </c>
      <c r="C113" t="s">
        <v>1234</v>
      </c>
      <c r="D113" t="s">
        <v>1249</v>
      </c>
      <c r="E113" t="s">
        <v>1250</v>
      </c>
      <c r="F113" t="s">
        <v>17</v>
      </c>
      <c r="G113" t="s">
        <v>1251</v>
      </c>
      <c r="H113" t="s">
        <v>982</v>
      </c>
      <c r="I113" t="s">
        <v>48</v>
      </c>
      <c r="J113" t="s">
        <v>1238</v>
      </c>
      <c r="K113" t="s">
        <v>1239</v>
      </c>
      <c r="L113"/>
      <c r="O113" t="str">
        <f t="shared" si="6"/>
        <v>Acceso: Herramienta.BuroMAVI|MaviLayoutBC~Menu: Herramientas|Buró de Crédito|Layout Buró de Credito de Cobros~Perfil: BUROC_GERA~Usuario: BUROC00001~ClaveAccion: MaviCreacionLayoutINTFFrm.frm~TipoAccion: Formas~Riesgo: BAJO</v>
      </c>
      <c r="P113" t="str">
        <f t="shared" si="7"/>
        <v>('CREDITO','Herramienta.BuroMAVI','Herramienta.BuroMAVI|MaviLayoutBC','Herramientas|Buró de Crédito|Layout Buró de Credito de Cobros','Formas','MaviCreacionLayoutINTFFrm.frm','CREDITO','BAJO','BUROC00001','BUROC_GERA','',''),</v>
      </c>
    </row>
    <row r="114" spans="1:16">
      <c r="A114" t="s">
        <v>982</v>
      </c>
      <c r="B114" t="str">
        <f>CONCATENATE(CREDITO!A114)</f>
        <v>CREDITO</v>
      </c>
      <c r="C114" t="s">
        <v>1234</v>
      </c>
      <c r="D114" t="s">
        <v>1252</v>
      </c>
      <c r="E114" t="s">
        <v>1253</v>
      </c>
      <c r="F114" t="s">
        <v>17</v>
      </c>
      <c r="G114" t="s">
        <v>1254</v>
      </c>
      <c r="H114" t="s">
        <v>982</v>
      </c>
      <c r="I114" t="s">
        <v>48</v>
      </c>
      <c r="J114" t="s">
        <v>1238</v>
      </c>
      <c r="K114" t="s">
        <v>1239</v>
      </c>
      <c r="L114"/>
      <c r="O114" t="str">
        <f t="shared" si="6"/>
        <v>Acceso: Herramienta.BuroMAVI|Desactivarctasviejas~Menu: Herramientas|Buró de Crédito|Desactivar Cuentas viejas~Perfil: BUROC_GERA~Usuario: BUROC00001~ClaveAccion: BuroCtasyanoenviar.frm~TipoAccion: Formas~Riesgo: BAJO</v>
      </c>
      <c r="P114" t="str">
        <f t="shared" si="7"/>
        <v>('CREDITO','Herramienta.BuroMAVI','Herramienta.BuroMAVI|Desactivarctasviejas','Herramientas|Buró de Crédito|Desactivar Cuentas viejas','Formas','BuroCtasyanoenviar.frm','CREDITO','BAJO','BUROC00001','BUROC_GERA','',''),</v>
      </c>
    </row>
    <row r="115" spans="1:16">
      <c r="A115" t="s">
        <v>982</v>
      </c>
      <c r="B115" t="str">
        <f>CONCATENATE(CREDITO!A115)</f>
        <v>CREDITO</v>
      </c>
      <c r="C115" t="s">
        <v>1255</v>
      </c>
      <c r="D115" t="s">
        <v>1255</v>
      </c>
      <c r="E115" t="s">
        <v>1256</v>
      </c>
      <c r="F115" t="s">
        <v>17</v>
      </c>
      <c r="G115" t="s">
        <v>1257</v>
      </c>
      <c r="H115" t="s">
        <v>982</v>
      </c>
      <c r="I115" t="s">
        <v>54</v>
      </c>
      <c r="J115" t="s">
        <v>988</v>
      </c>
      <c r="K115" t="s">
        <v>989</v>
      </c>
      <c r="L115" t="s">
        <v>1258</v>
      </c>
      <c r="M115" t="s">
        <v>209</v>
      </c>
      <c r="N115" t="s">
        <v>113</v>
      </c>
      <c r="O115" t="str">
        <f t="shared" si="6"/>
        <v>Acceso: EXPBitacoraCte~Menu: Exploradores Mavi|Explorador de Cuentas~Perfil: CREDI_GERB~Usuario: CREDI00001~ClaveAccion: DM0192BitacoraCtasFrm.frm~TipoAccion: Formas~Riesgo: NULO</v>
      </c>
      <c r="P115" t="str">
        <f t="shared" si="7"/>
        <v>('CREDITO','EXPBitacoraCte','EXPBitacoraCte','Exploradores Mavi|Explorador de Cuentas','Formas','DM0192BitacoraCtasFrm.frm','CREDITO','NULO','CREDI00001','CREDI_GERB','***','Carlos A. Diaz'),</v>
      </c>
    </row>
    <row r="116" spans="1:16">
      <c r="A116" t="s">
        <v>982</v>
      </c>
      <c r="B116" t="str">
        <f>CONCATENATE(CREDITO!A116)</f>
        <v>CREDITO</v>
      </c>
      <c r="C116" t="s">
        <v>1259</v>
      </c>
      <c r="D116" t="s">
        <v>1259</v>
      </c>
      <c r="E116" t="s">
        <v>1260</v>
      </c>
      <c r="F116" t="s">
        <v>17</v>
      </c>
      <c r="G116" t="s">
        <v>1261</v>
      </c>
      <c r="H116" t="s">
        <v>982</v>
      </c>
      <c r="I116" t="s">
        <v>54</v>
      </c>
      <c r="J116" t="s">
        <v>988</v>
      </c>
      <c r="K116" t="s">
        <v>989</v>
      </c>
      <c r="L116"/>
      <c r="O116" t="str">
        <f t="shared" si="6"/>
        <v>Acceso: Herramienta.MaviFchExigibles~Menu: Herramientas|Fechas Exigibles~Perfil: CREDI_GERB~Usuario: CREDI00001~ClaveAccion: DM0194FechasExigiblesVisFrm.frm~TipoAccion: Formas~Riesgo: NULO</v>
      </c>
      <c r="P116" t="str">
        <f t="shared" si="7"/>
        <v>('CREDITO','Herramienta.MaviFchExigibles','Herramienta.MaviFchExigibles','Herramientas|Fechas Exigibles','Formas','DM0194FechasExigiblesVisFrm.frm','CREDITO','NULO','CREDI00001','CREDI_GERB','',''),</v>
      </c>
    </row>
    <row r="117" spans="1:16">
      <c r="A117" t="s">
        <v>982</v>
      </c>
      <c r="B117" t="str">
        <f>CONCATENATE(CREDITO!A117)</f>
        <v>CREDITO</v>
      </c>
      <c r="C117" t="s">
        <v>1262</v>
      </c>
      <c r="D117" t="s">
        <v>1262</v>
      </c>
      <c r="E117" t="s">
        <v>1263</v>
      </c>
      <c r="F117" t="s">
        <v>17</v>
      </c>
      <c r="G117" t="s">
        <v>1264</v>
      </c>
      <c r="H117" t="s">
        <v>982</v>
      </c>
      <c r="I117" t="s">
        <v>54</v>
      </c>
      <c r="J117" t="s">
        <v>988</v>
      </c>
      <c r="K117" t="s">
        <v>989</v>
      </c>
      <c r="L117"/>
      <c r="O117" t="str">
        <f t="shared" si="6"/>
        <v>Acceso: ExpDM0194Exigibles~Menu: Exploradores Mavi|Explorador de Exigibles~Perfil: CREDI_GERB~Usuario: CREDI00001~ClaveAccion: DM0194PrincipalExigiblesFrm.frm~TipoAccion: Formas~Riesgo: NULO</v>
      </c>
      <c r="P117" t="str">
        <f t="shared" si="7"/>
        <v>('CREDITO','ExpDM0194Exigibles','ExpDM0194Exigibles','Exploradores Mavi|Explorador de Exigibles','Formas','DM0194PrincipalExigiblesFrm.frm','CREDITO','NULO','CREDI00001','CREDI_GERB','',''),</v>
      </c>
    </row>
    <row r="118" spans="1:16">
      <c r="A118" t="s">
        <v>982</v>
      </c>
      <c r="B118" t="str">
        <f>CONCATENATE(CREDITO!A118)</f>
        <v>CREDITO</v>
      </c>
      <c r="C118" t="s">
        <v>1265</v>
      </c>
      <c r="D118" t="s">
        <v>1265</v>
      </c>
      <c r="E118" t="s">
        <v>1266</v>
      </c>
      <c r="F118" t="s">
        <v>17</v>
      </c>
      <c r="G118" t="s">
        <v>1267</v>
      </c>
      <c r="H118" t="s">
        <v>982</v>
      </c>
      <c r="I118" t="s">
        <v>48</v>
      </c>
      <c r="J118" t="s">
        <v>988</v>
      </c>
      <c r="K118" t="s">
        <v>989</v>
      </c>
      <c r="L118"/>
      <c r="O118" t="str">
        <f t="shared" si="6"/>
        <v>Acceso: Exp.BitaCalif~Menu: Exploradores Mavi|DM0188 Bitacora de Calificaciones~Perfil: CREDI_GERB~Usuario: CREDI00001~ClaveAccion: DM0188BitacoraCalifFrm.frm~TipoAccion: Formas~Riesgo: BAJO</v>
      </c>
      <c r="P118" t="str">
        <f t="shared" si="7"/>
        <v>('CREDITO','Exp.BitaCalif','Exp.BitaCalif','Exploradores Mavi|DM0188 Bitacora de Calificaciones','Formas','DM0188BitacoraCalifFrm.frm','CREDITO','BAJO','CREDI00001','CREDI_GERB','',''),</v>
      </c>
    </row>
    <row r="119" spans="1:16">
      <c r="A119" t="s">
        <v>982</v>
      </c>
      <c r="B119" t="str">
        <f>CONCATENATE(CREDITO!A119)</f>
        <v>CREDITO</v>
      </c>
      <c r="C119" t="s">
        <v>1268</v>
      </c>
      <c r="D119" t="s">
        <v>1268</v>
      </c>
      <c r="E119" t="s">
        <v>1269</v>
      </c>
      <c r="F119" t="s">
        <v>17</v>
      </c>
      <c r="G119" t="s">
        <v>1270</v>
      </c>
      <c r="H119" t="s">
        <v>982</v>
      </c>
      <c r="I119" t="s">
        <v>54</v>
      </c>
      <c r="J119" t="s">
        <v>988</v>
      </c>
      <c r="K119" t="s">
        <v>989</v>
      </c>
      <c r="L119"/>
      <c r="O119" t="str">
        <f t="shared" si="6"/>
        <v>Acceso: EXPCitaSuperv~Menu: Exploradores Mavi|DM0189 Explorador de Citas de Supervisión~Perfil: CREDI_GERB~Usuario: CREDI00001~ClaveAccion: DM0189ExpCitasSupervFrm.frm~TipoAccion: Formas~Riesgo: NULO</v>
      </c>
      <c r="P119" t="str">
        <f t="shared" si="7"/>
        <v>('CREDITO','EXPCitaSuperv','EXPCitaSuperv','Exploradores Mavi|DM0189 Explorador de Citas de Supervisión','Formas','DM0189ExpCitasSupervFrm.frm','CREDITO','NULO','CREDI00001','CREDI_GERB','',''),</v>
      </c>
    </row>
    <row r="120" spans="1:16">
      <c r="A120" t="s">
        <v>982</v>
      </c>
      <c r="B120" t="str">
        <f>CONCATENATE(CREDITO!A120,VENTAS!A21)</f>
        <v>CREDITO</v>
      </c>
      <c r="C120" t="s">
        <v>1271</v>
      </c>
      <c r="D120" t="s">
        <v>1271</v>
      </c>
      <c r="E120" t="s">
        <v>1272</v>
      </c>
      <c r="F120" t="s">
        <v>85</v>
      </c>
      <c r="G120" t="s">
        <v>1273</v>
      </c>
      <c r="H120" t="s">
        <v>1274</v>
      </c>
      <c r="I120" t="s">
        <v>54</v>
      </c>
      <c r="J120" t="s">
        <v>988</v>
      </c>
      <c r="K120" t="s">
        <v>989</v>
      </c>
      <c r="L120"/>
      <c r="O120" t="str">
        <f t="shared" si="6"/>
        <v>Acceso: Herramienta.DM0172ClienteExpressMDA~Menu: Herramientas|Cliente Express MDA~Perfil: CREDI_GERB~Usuario: CREDI00001~ClaveAccion: ../3100Capacitacion/PlugIns\CteExpressMDA.exe~TipoAccion: Expresion~Riesgo: NULO</v>
      </c>
      <c r="P120" t="str">
        <f t="shared" si="7"/>
        <v>('CREDITO','Herramienta.DM0172ClienteExpressMDA','Herramienta.DM0172ClienteExpressMDA','Herramientas|Cliente Express MDA','Expresion','../3100Capacitacion/PlugIns\CteExpressMDA.exe','CREDITO, VENTAS','NULO','CREDI00001','CREDI_GERB','',''),</v>
      </c>
    </row>
    <row r="121" spans="1:16">
      <c r="A121" t="s">
        <v>982</v>
      </c>
      <c r="B121" t="str">
        <f>CONCATENATE(CREDITO!A121)</f>
        <v>CREDITO</v>
      </c>
      <c r="C121" t="s">
        <v>1275</v>
      </c>
      <c r="D121" t="s">
        <v>1275</v>
      </c>
      <c r="E121" t="s">
        <v>1276</v>
      </c>
      <c r="F121" t="s">
        <v>85</v>
      </c>
      <c r="G121" t="s">
        <v>1277</v>
      </c>
      <c r="H121" t="s">
        <v>982</v>
      </c>
      <c r="I121" t="s">
        <v>54</v>
      </c>
      <c r="J121" t="s">
        <v>1278</v>
      </c>
      <c r="K121" t="s">
        <v>1279</v>
      </c>
      <c r="L121"/>
      <c r="O121" t="str">
        <f t="shared" si="6"/>
        <v>Acceso: EnvSupAncroid~Menu: Herramientas|Enviar Supervisiones Android~Perfil: CREDI_GERA~Usuario: CREDI00011~ClaveAccion: ../3100Capacitacion/PlugIns\Supervision.exe~TipoAccion: Expresion~Riesgo: NULO</v>
      </c>
      <c r="P121" t="str">
        <f t="shared" si="7"/>
        <v>('CREDITO','EnvSupAncroid','EnvSupAncroid','Herramientas|Enviar Supervisiones Android','Expresion','../3100Capacitacion/PlugIns\Supervision.exe','CREDITO','NULO','CREDI00011','CREDI_GERA','',''),</v>
      </c>
    </row>
    <row r="122" spans="1:16">
      <c r="A122" t="s">
        <v>982</v>
      </c>
      <c r="B122" t="str">
        <f>CONCATENATE(CREDITO!A122,SISTEMAS!A183)</f>
        <v>CREDITO</v>
      </c>
      <c r="C122" t="s">
        <v>1280</v>
      </c>
      <c r="D122" t="s">
        <v>1280</v>
      </c>
      <c r="E122" t="s">
        <v>1281</v>
      </c>
      <c r="F122" t="s">
        <v>17</v>
      </c>
      <c r="G122" t="s">
        <v>1282</v>
      </c>
      <c r="H122" t="s">
        <v>987</v>
      </c>
      <c r="I122" t="s">
        <v>54</v>
      </c>
      <c r="J122" t="s">
        <v>988</v>
      </c>
      <c r="K122" t="s">
        <v>989</v>
      </c>
      <c r="L122"/>
      <c r="O122" t="str">
        <f t="shared" si="6"/>
        <v>Acceso: EXPHISTMODI~Menu: Exploradores Mavi|Explorar HistModi~Perfil: CREDI_GERB~Usuario: CREDI00001~ClaveAccion: DM0168HISTMODI.frm~TipoAccion: Formas~Riesgo: NULO</v>
      </c>
      <c r="P122" t="str">
        <f t="shared" si="7"/>
        <v>('CREDITO','EXPHISTMODI','EXPHISTMODI','Exploradores Mavi|Explorar HistModi','Formas','DM0168HISTMODI.frm','CREDITO, SISTEMAS','NULO','CREDI00001','CREDI_GERB','',''),</v>
      </c>
    </row>
    <row r="123" spans="1:16">
      <c r="A123" t="s">
        <v>982</v>
      </c>
      <c r="B123" t="str">
        <f>CONCATENATE(CREDITO!A123)</f>
        <v>CREDITO</v>
      </c>
      <c r="C123" t="s">
        <v>1283</v>
      </c>
      <c r="D123" t="s">
        <v>1283</v>
      </c>
      <c r="E123" t="s">
        <v>1284</v>
      </c>
      <c r="F123" t="s">
        <v>17</v>
      </c>
      <c r="G123" t="s">
        <v>1285</v>
      </c>
      <c r="H123" t="s">
        <v>982</v>
      </c>
      <c r="I123" t="s">
        <v>54</v>
      </c>
      <c r="J123" t="s">
        <v>988</v>
      </c>
      <c r="K123" t="s">
        <v>989</v>
      </c>
      <c r="L123"/>
      <c r="O123" t="str">
        <f t="shared" si="6"/>
        <v>Acceso: ExpDM0195Histcatalogoclientes~Menu: Exploradores Mavi|Historial Catalogo de Clientes~Perfil: CREDI_GERB~Usuario: CREDI00001~ClaveAccion: DM0195HistCatCteFrm.frm~TipoAccion: Formas~Riesgo: NULO</v>
      </c>
      <c r="P123" t="str">
        <f t="shared" si="7"/>
        <v>('CREDITO','ExpDM0195Histcatalogoclientes','ExpDM0195Histcatalogoclientes','Exploradores Mavi|Historial Catalogo de Clientes','Formas','DM0195HistCatCteFrm.frm','CREDITO','NULO','CREDI00001','CREDI_GERB','',''),</v>
      </c>
    </row>
    <row r="124" spans="1:16">
      <c r="A124" t="s">
        <v>982</v>
      </c>
      <c r="B124" t="str">
        <f>CONCATENATE(CREDITO!A124)</f>
        <v>CREDITO</v>
      </c>
      <c r="C124" t="s">
        <v>1286</v>
      </c>
      <c r="D124" t="s">
        <v>1286</v>
      </c>
      <c r="E124" t="s">
        <v>1287</v>
      </c>
      <c r="F124" t="s">
        <v>85</v>
      </c>
      <c r="G124" t="s">
        <v>1288</v>
      </c>
      <c r="H124" t="s">
        <v>982</v>
      </c>
      <c r="I124" t="s">
        <v>54</v>
      </c>
      <c r="J124" t="s">
        <v>988</v>
      </c>
      <c r="K124" t="s">
        <v>989</v>
      </c>
      <c r="L124"/>
      <c r="O124" t="str">
        <f t="shared" si="6"/>
        <v>Acceso: Herramienta.Analistas~Menu: Herramientas|Analistas~Perfil: CREDI_GERB~Usuario: CREDI00001~ClaveAccion: ../3100Capacitacion/PlugIns\Analistas.exe~TipoAccion: Expresion~Riesgo: NULO</v>
      </c>
      <c r="P124" t="str">
        <f t="shared" si="7"/>
        <v>('CREDITO','Herramienta.Analistas','Herramienta.Analistas','Herramientas|Analistas','Expresion','../3100Capacitacion/PlugIns\Analistas.exe','CREDITO','NULO','CREDI00001','CREDI_GERB','',''),</v>
      </c>
    </row>
    <row r="125" spans="1:12">
      <c r="A125"/>
      <c r="B125" t="str">
        <f>CONCATENATE(CREDITO!A125,ALMACEN!A108,COMPRAS!A18,VENTAS!A20,COBRANZA!A42,CONTABILIDAD!A22,AUDITORIA!A92,RH!A3,PUBLICIDAD!A6,SISTEMAS!A21)</f>
        <v>ALMACEN</v>
      </c>
      <c r="C125" t="s">
        <v>401</v>
      </c>
      <c r="D125" t="s">
        <v>401</v>
      </c>
      <c r="E125" t="s">
        <v>402</v>
      </c>
      <c r="F125" t="s">
        <v>17</v>
      </c>
      <c r="G125" t="s">
        <v>403</v>
      </c>
      <c r="H125" t="s">
        <v>101</v>
      </c>
      <c r="L125"/>
    </row>
    <row r="126" spans="1:12">
      <c r="A126"/>
      <c r="B126" t="str">
        <f>CONCATENATE(CREDITO!A126,COBRANZA!A43)</f>
        <v>COBRANZA</v>
      </c>
      <c r="C126" t="s">
        <v>1289</v>
      </c>
      <c r="D126" t="s">
        <v>1289</v>
      </c>
      <c r="E126" t="s">
        <v>1290</v>
      </c>
      <c r="F126" t="s">
        <v>17</v>
      </c>
      <c r="G126" t="s">
        <v>1291</v>
      </c>
      <c r="H126" t="s">
        <v>1292</v>
      </c>
      <c r="L126"/>
    </row>
    <row r="127" spans="1:16">
      <c r="A127" t="s">
        <v>982</v>
      </c>
      <c r="B127" t="str">
        <f>CONCATENATE(CREDITO!A127)</f>
        <v>CREDITO</v>
      </c>
      <c r="C127" t="s">
        <v>1293</v>
      </c>
      <c r="D127" t="s">
        <v>1293</v>
      </c>
      <c r="E127" t="s">
        <v>1294</v>
      </c>
      <c r="F127" t="s">
        <v>17</v>
      </c>
      <c r="G127" t="s">
        <v>1295</v>
      </c>
      <c r="H127" t="s">
        <v>982</v>
      </c>
      <c r="I127" t="s">
        <v>48</v>
      </c>
      <c r="J127" t="s">
        <v>988</v>
      </c>
      <c r="K127" t="s">
        <v>989</v>
      </c>
      <c r="L127"/>
      <c r="O127" t="str">
        <f t="shared" ref="O127:O132" si="8">CONCATENATE("Acceso: ",D127,"~Menu: ",E127,"~Perfil: ",K127,"~Usuario: ",J127,"~ClaveAccion: ",G127,"~TipoAccion: ",F127,"~Riesgo: ",I127)</f>
        <v>Acceso: ExpDM0216VarPorcExi~Menu: Exploradores Mavi|Explorador de Variación Porcentual De Exigibles~Perfil: CREDI_GERB~Usuario: CREDI00001~ClaveAccion: DM0216VariacionPorsExigFrm.frm~TipoAccion: Formas~Riesgo: BAJO</v>
      </c>
      <c r="P127" t="str">
        <f t="shared" ref="P127:P132" si="9">CONCATENATE("('",B127,"','",C127,"','",D127,"','",E127,"','",F127,"','",G127,"','",H127,"','",I127,"','",J127,"','",K127,"','",L127,"','",M127,"'),")</f>
        <v>('CREDITO','ExpDM0216VarPorcExi','ExpDM0216VarPorcExi','Exploradores Mavi|Explorador de Variación Porcentual De Exigibles','Formas','DM0216VariacionPorsExigFrm.frm','CREDITO','BAJO','CREDI00001','CREDI_GERB','',''),</v>
      </c>
    </row>
    <row r="128" spans="1:16">
      <c r="A128" t="s">
        <v>982</v>
      </c>
      <c r="B128" t="str">
        <f>CONCATENATE(CREDITO!A128,SISTEMAS!A22)</f>
        <v>CREDITO</v>
      </c>
      <c r="C128" t="s">
        <v>1296</v>
      </c>
      <c r="D128" t="s">
        <v>1297</v>
      </c>
      <c r="E128" t="s">
        <v>1298</v>
      </c>
      <c r="F128" t="s">
        <v>85</v>
      </c>
      <c r="G128" t="s">
        <v>1299</v>
      </c>
      <c r="H128" t="s">
        <v>987</v>
      </c>
      <c r="I128" t="s">
        <v>54</v>
      </c>
      <c r="J128" t="s">
        <v>988</v>
      </c>
      <c r="K128" t="s">
        <v>989</v>
      </c>
      <c r="L128"/>
      <c r="O128" t="str">
        <f t="shared" si="8"/>
        <v>Acceso: Herramienta.PARAMETROSSCORING|ParametrosScoring~Menu: Herramientas|PARAMETROS SCORING|Parametros SCORING Android~Perfil: CREDI_GERB~Usuario: CREDI00001~ClaveAccion: ../3100Capacitacion/PlugIns\FormatosParametrizables.exe~TipoAccion: Expresion~Riesgo: NULO</v>
      </c>
      <c r="P128" t="str">
        <f t="shared" si="9"/>
        <v>('CREDITO','Herramienta.PARAMETROSSCORING','Herramienta.PARAMETROSSCORING|ParametrosScoring','Herramientas|PARAMETROS SCORING|Parametros SCORING Android','Expresion','../3100Capacitacion/PlugIns\FormatosParametrizables.exe','CREDITO, SISTEMAS','NULO','CREDI00001','CREDI_GERB','',''),</v>
      </c>
    </row>
    <row r="129" spans="1:16">
      <c r="A129" t="s">
        <v>982</v>
      </c>
      <c r="B129" t="str">
        <f>CONCATENATE(CREDITO!A129,AUDITORIA!A91,SISTEMAS!A24)</f>
        <v>CREDITO</v>
      </c>
      <c r="C129" t="s">
        <v>1300</v>
      </c>
      <c r="D129" t="s">
        <v>1300</v>
      </c>
      <c r="E129" t="s">
        <v>1301</v>
      </c>
      <c r="F129" t="s">
        <v>17</v>
      </c>
      <c r="G129" t="s">
        <v>1302</v>
      </c>
      <c r="H129" t="s">
        <v>1082</v>
      </c>
      <c r="I129" t="s">
        <v>54</v>
      </c>
      <c r="J129" t="s">
        <v>988</v>
      </c>
      <c r="K129" t="s">
        <v>989</v>
      </c>
      <c r="L129"/>
      <c r="O129" t="str">
        <f t="shared" si="8"/>
        <v>Acceso: EXPDM0238ConvenInstVigen~Menu: Exploradores Mavi|Convenios Instituciones Vigencias~Perfil: CREDI_GERB~Usuario: CREDI00001~ClaveAccion: DM0238VigenciasInstitucionesFrm.frm~TipoAccion: Formas~Riesgo: NULO</v>
      </c>
      <c r="P129" t="str">
        <f t="shared" si="9"/>
        <v>('CREDITO','EXPDM0238ConvenInstVigen','EXPDM0238ConvenInstVigen','Exploradores Mavi|Convenios Instituciones Vigencias','Formas','DM0238VigenciasInstitucionesFrm.frm','CREDITO, AUDITORIA, SISTEMAS','NULO','CREDI00001','CREDI_GERB','',''),</v>
      </c>
    </row>
    <row r="130" spans="1:16">
      <c r="A130" t="s">
        <v>982</v>
      </c>
      <c r="B130" t="str">
        <f>CONCATENATE(CREDITO!A130)</f>
        <v>CREDITO</v>
      </c>
      <c r="C130" t="s">
        <v>1303</v>
      </c>
      <c r="D130" t="s">
        <v>1303</v>
      </c>
      <c r="E130" t="s">
        <v>1304</v>
      </c>
      <c r="F130" t="s">
        <v>17</v>
      </c>
      <c r="G130" t="s">
        <v>1305</v>
      </c>
      <c r="H130" t="s">
        <v>982</v>
      </c>
      <c r="I130" t="s">
        <v>54</v>
      </c>
      <c r="J130" t="s">
        <v>988</v>
      </c>
      <c r="K130" t="s">
        <v>989</v>
      </c>
      <c r="L130"/>
      <c r="O130" t="str">
        <f t="shared" si="8"/>
        <v>Acceso: EXPDM0238ConvenInstVigenEstatus~Menu: Exploradores Mavi|Convenios Instituciones Estatus~Perfil: CREDI_GERB~Usuario: CREDI00001~ClaveAccion: DM0238VigenciasInstEstatusFrm.frm~TipoAccion: Formas~Riesgo: NULO</v>
      </c>
      <c r="P130" t="str">
        <f t="shared" si="9"/>
        <v>('CREDITO','EXPDM0238ConvenInstVigenEstatus','EXPDM0238ConvenInstVigenEstatus','Exploradores Mavi|Convenios Instituciones Estatus','Formas','DM0238VigenciasInstEstatusFrm.frm','CREDITO','NULO','CREDI00001','CREDI_GERB','',''),</v>
      </c>
    </row>
    <row r="131" spans="1:16">
      <c r="A131" t="s">
        <v>982</v>
      </c>
      <c r="B131" t="str">
        <f>CONCATENATE(CREDITO!A131)</f>
        <v>CREDITO</v>
      </c>
      <c r="C131" t="s">
        <v>1306</v>
      </c>
      <c r="D131" t="s">
        <v>1306</v>
      </c>
      <c r="E131" t="s">
        <v>1307</v>
      </c>
      <c r="F131" t="s">
        <v>17</v>
      </c>
      <c r="G131" t="s">
        <v>1308</v>
      </c>
      <c r="H131" t="s">
        <v>982</v>
      </c>
      <c r="I131" t="s">
        <v>54</v>
      </c>
      <c r="J131" t="s">
        <v>988</v>
      </c>
      <c r="K131" t="s">
        <v>989</v>
      </c>
      <c r="L131"/>
      <c r="O131" t="str">
        <f t="shared" si="8"/>
        <v>Acceso: Herramienta.RM1114CartaConf~Menu: Herramientas|RM1114CartaConf~Perfil: CREDI_GERB~Usuario: CREDI00001~ClaveAccion: RM1114CartaLiquidacionConfFrm.frm~TipoAccion: Formas~Riesgo: NULO</v>
      </c>
      <c r="P131" t="str">
        <f t="shared" si="9"/>
        <v>('CREDITO','Herramienta.RM1114CartaConf','Herramienta.RM1114CartaConf','Herramientas|RM1114CartaConf','Formas','RM1114CartaLiquidacionConfFrm.frm','CREDITO','NULO','CREDI00001','CREDI_GERB','',''),</v>
      </c>
    </row>
    <row r="132" spans="1:16">
      <c r="A132" t="s">
        <v>982</v>
      </c>
      <c r="B132" t="str">
        <f>CONCATENATE(CREDITO!A132,SISTEMAS!A27)</f>
        <v>CREDITO</v>
      </c>
      <c r="C132" t="s">
        <v>1296</v>
      </c>
      <c r="D132" t="s">
        <v>1309</v>
      </c>
      <c r="E132" t="s">
        <v>1310</v>
      </c>
      <c r="F132" t="s">
        <v>85</v>
      </c>
      <c r="G132" t="s">
        <v>1311</v>
      </c>
      <c r="H132" t="s">
        <v>987</v>
      </c>
      <c r="I132" t="s">
        <v>54</v>
      </c>
      <c r="J132" t="s">
        <v>988</v>
      </c>
      <c r="K132" t="s">
        <v>989</v>
      </c>
      <c r="L132"/>
      <c r="O132" t="str">
        <f t="shared" si="8"/>
        <v>Acceso: Herramienta.PARAMETROSSCORING|Parametrosintescor605~Menu: Herramientas|PARAMETROS SCORING|Configurar SCORING (intscor605)~Perfil: CREDI_GERB~Usuario: CREDI00001~ClaveAccion: ../3100Capacitacion/PlugIns\Inte205.exe~TipoAccion: Expresion~Riesgo: NULO</v>
      </c>
      <c r="P132" t="str">
        <f t="shared" si="9"/>
        <v>('CREDITO','Herramienta.PARAMETROSSCORING','Herramienta.PARAMETROSSCORING|Parametrosintescor605','Herramientas|PARAMETROS SCORING|Configurar SCORING (intscor605)','Expresion','../3100Capacitacion/PlugIns\Inte205.exe','CREDITO, SISTEMAS','NULO','CREDI00001','CREDI_GERB','',''),</v>
      </c>
    </row>
    <row r="133" spans="1:12">
      <c r="A133"/>
      <c r="B133" t="str">
        <f>CONCATENATE(CREDITO!A133,CONTABILIDAD!A18,SISTEMAS!A28)</f>
        <v>CONTABILIDAD</v>
      </c>
      <c r="C133" t="s">
        <v>1312</v>
      </c>
      <c r="D133" t="s">
        <v>1312</v>
      </c>
      <c r="E133" t="s">
        <v>1313</v>
      </c>
      <c r="F133" t="s">
        <v>17</v>
      </c>
      <c r="G133" t="s">
        <v>1314</v>
      </c>
      <c r="H133" t="s">
        <v>997</v>
      </c>
      <c r="L133"/>
    </row>
    <row r="134" spans="1:16">
      <c r="A134" t="s">
        <v>982</v>
      </c>
      <c r="B134" t="str">
        <f>CONCATENATE(CREDITO!A134)</f>
        <v>CREDITO</v>
      </c>
      <c r="C134" t="s">
        <v>1315</v>
      </c>
      <c r="D134" t="s">
        <v>1315</v>
      </c>
      <c r="E134" t="s">
        <v>1316</v>
      </c>
      <c r="F134" t="s">
        <v>17</v>
      </c>
      <c r="G134" t="s">
        <v>1317</v>
      </c>
      <c r="H134" t="s">
        <v>982</v>
      </c>
      <c r="I134" t="s">
        <v>54</v>
      </c>
      <c r="J134" t="s">
        <v>988</v>
      </c>
      <c r="K134" t="s">
        <v>989</v>
      </c>
      <c r="L134"/>
      <c r="O134" t="str">
        <f t="shared" ref="O134:O141" si="10">CONCATENATE("Acceso: ",D134,"~Menu: ",E134,"~Perfil: ",K134,"~Usuario: ",J134,"~ClaveAccion: ",G134,"~TipoAccion: ",F134,"~Riesgo: ",I134)</f>
        <v>Acceso: Herramienta.DM0235Correos~Menu: Herramientas|DM0235 Ctrl Dep config correos~Perfil: CREDI_GERB~Usuario: CREDI00001~ClaveAccion: DM0235CorreosFrm.frm~TipoAccion: Formas~Riesgo: NULO</v>
      </c>
      <c r="P134" t="str">
        <f t="shared" ref="P134:P148" si="11">CONCATENATE("('",B134,"','",C134,"','",D134,"','",E134,"','",F134,"','",G134,"','",H134,"','",I134,"','",J134,"','",K134,"','",L134,"','",M134,"'),")</f>
        <v>('CREDITO','Herramienta.DM0235Correos','Herramienta.DM0235Correos','Herramientas|DM0235 Ctrl Dep config correos','Formas','DM0235CorreosFrm.frm','CREDITO','NULO','CREDI00001','CREDI_GERB','',''),</v>
      </c>
    </row>
    <row r="135" spans="1:16">
      <c r="A135" t="s">
        <v>982</v>
      </c>
      <c r="B135" t="str">
        <f>CONCATENATE(CREDITO!A135,CONTABILIDAD!A23)</f>
        <v>CREDITO</v>
      </c>
      <c r="C135" t="s">
        <v>1318</v>
      </c>
      <c r="D135" t="s">
        <v>1318</v>
      </c>
      <c r="E135" t="s">
        <v>1319</v>
      </c>
      <c r="F135" t="s">
        <v>17</v>
      </c>
      <c r="G135" t="s">
        <v>1320</v>
      </c>
      <c r="H135" t="s">
        <v>1321</v>
      </c>
      <c r="I135" t="s">
        <v>54</v>
      </c>
      <c r="J135" t="s">
        <v>1133</v>
      </c>
      <c r="K135" t="s">
        <v>1134</v>
      </c>
      <c r="L135"/>
      <c r="O135" t="str">
        <f t="shared" si="10"/>
        <v>Acceso: Herramienta.DM0243~Menu: Herramientas|DM0243 Depositos Instituciones~Perfil: COBMA_GERA~Usuario: COBMA00001~ClaveAccion: DM0243DepositosInstFrm.frm~TipoAccion: Formas~Riesgo: NULO</v>
      </c>
      <c r="P135" t="str">
        <f t="shared" si="11"/>
        <v>('CREDITO','Herramienta.DM0243','Herramienta.DM0243','Herramientas|DM0243 Depositos Instituciones','Formas','DM0243DepositosInstFrm.frm','CREDITO, CONTABILIDAD','NULO','COBMA00001','COBMA_GERA','',''),</v>
      </c>
    </row>
    <row r="136" spans="1:16">
      <c r="A136" t="s">
        <v>982</v>
      </c>
      <c r="B136" t="str">
        <f>CONCATENATE(CREDITO!A136)</f>
        <v>CREDITO</v>
      </c>
      <c r="C136" t="s">
        <v>1322</v>
      </c>
      <c r="D136" t="s">
        <v>1322</v>
      </c>
      <c r="E136" t="s">
        <v>1323</v>
      </c>
      <c r="F136" t="s">
        <v>17</v>
      </c>
      <c r="G136" t="s">
        <v>1324</v>
      </c>
      <c r="H136" t="s">
        <v>982</v>
      </c>
      <c r="I136" t="s">
        <v>54</v>
      </c>
      <c r="J136" t="s">
        <v>988</v>
      </c>
      <c r="K136" t="s">
        <v>989</v>
      </c>
      <c r="L136"/>
      <c r="O136" t="str">
        <f t="shared" si="10"/>
        <v>Acceso: Herramientas.RM1120Factor~Menu: Herramientas|Factor Ctas Instituciones~Perfil: CREDI_GERB~Usuario: CREDI00001~ClaveAccion: RM1120FactorCtasInstFrm.frm~TipoAccion: Formas~Riesgo: NULO</v>
      </c>
      <c r="P136" t="str">
        <f t="shared" si="11"/>
        <v>('CREDITO','Herramientas.RM1120Factor','Herramientas.RM1120Factor','Herramientas|Factor Ctas Instituciones','Formas','RM1120FactorCtasInstFrm.frm','CREDITO','NULO','CREDI00001','CREDI_GERB','',''),</v>
      </c>
    </row>
    <row r="137" spans="1:16">
      <c r="A137" t="s">
        <v>982</v>
      </c>
      <c r="B137" t="str">
        <f>CONCATENATE(CREDITO!A137)</f>
        <v>CREDITO</v>
      </c>
      <c r="C137" t="s">
        <v>1325</v>
      </c>
      <c r="D137" t="s">
        <v>1325</v>
      </c>
      <c r="E137" t="s">
        <v>1326</v>
      </c>
      <c r="F137" t="s">
        <v>17</v>
      </c>
      <c r="G137" t="s">
        <v>1327</v>
      </c>
      <c r="H137" t="s">
        <v>982</v>
      </c>
      <c r="I137" t="s">
        <v>54</v>
      </c>
      <c r="J137" t="s">
        <v>988</v>
      </c>
      <c r="K137" t="s">
        <v>989</v>
      </c>
      <c r="L137"/>
      <c r="O137" t="str">
        <f t="shared" si="10"/>
        <v>Acceso: Herramientas.RM1120Nivel~Menu: Herramientas|Nivel Ctas Instituciones~Perfil: CREDI_GERB~Usuario: CREDI00001~ClaveAccion: RM1120NivelCtasInstFrm.frm~TipoAccion: Formas~Riesgo: NULO</v>
      </c>
      <c r="P137" t="str">
        <f t="shared" si="11"/>
        <v>('CREDITO','Herramientas.RM1120Nivel','Herramientas.RM1120Nivel','Herramientas|Nivel Ctas Instituciones','Formas','RM1120NivelCtasInstFrm.frm','CREDITO','NULO','CREDI00001','CREDI_GERB','',''),</v>
      </c>
    </row>
    <row r="138" spans="1:16">
      <c r="A138" t="s">
        <v>982</v>
      </c>
      <c r="B138" t="str">
        <f>CONCATENATE(CREDITO!A138)</f>
        <v>CREDITO</v>
      </c>
      <c r="C138" t="s">
        <v>1328</v>
      </c>
      <c r="D138" t="s">
        <v>1328</v>
      </c>
      <c r="E138" t="s">
        <v>1329</v>
      </c>
      <c r="F138" t="s">
        <v>17</v>
      </c>
      <c r="G138" t="s">
        <v>1330</v>
      </c>
      <c r="H138" t="s">
        <v>982</v>
      </c>
      <c r="I138" t="s">
        <v>54</v>
      </c>
      <c r="J138" t="s">
        <v>988</v>
      </c>
      <c r="K138" t="s">
        <v>989</v>
      </c>
      <c r="L138"/>
      <c r="O138" t="str">
        <f t="shared" si="10"/>
        <v>Acceso: Herramientas.RM1120Bitacora~Menu: Herramientas|Bitacora Ctas Instituciones~Perfil: CREDI_GERB~Usuario: CREDI00001~ClaveAccion: RM1120BitacCtasInstFrm.frm~TipoAccion: Formas~Riesgo: NULO</v>
      </c>
      <c r="P138" t="str">
        <f t="shared" si="11"/>
        <v>('CREDITO','Herramientas.RM1120Bitacora','Herramientas.RM1120Bitacora','Herramientas|Bitacora Ctas Instituciones','Formas','RM1120BitacCtasInstFrm.frm','CREDITO','NULO','CREDI00001','CREDI_GERB','',''),</v>
      </c>
    </row>
    <row r="139" spans="1:16">
      <c r="A139" t="s">
        <v>982</v>
      </c>
      <c r="B139" t="str">
        <f>CONCATENATE(CREDITO!A139,AUDITORIA!A95)</f>
        <v>CREDITO</v>
      </c>
      <c r="C139" t="s">
        <v>1331</v>
      </c>
      <c r="D139" t="s">
        <v>1331</v>
      </c>
      <c r="E139" t="s">
        <v>1332</v>
      </c>
      <c r="F139" t="s">
        <v>17</v>
      </c>
      <c r="G139" t="s">
        <v>1333</v>
      </c>
      <c r="H139" t="s">
        <v>1334</v>
      </c>
      <c r="I139" t="s">
        <v>54</v>
      </c>
      <c r="J139" t="s">
        <v>1335</v>
      </c>
      <c r="K139" t="s">
        <v>1336</v>
      </c>
      <c r="L139"/>
      <c r="O139" t="str">
        <f t="shared" si="10"/>
        <v>Acceso: Herramienta.DM0256ConfigPagares~Menu: Herramientas|DM0256 Herramienta de configuracion pagares~Perfil: DIGIT_AUXB~Usuario: DIGIT00010~ClaveAccion: DM0256CapturaPagareFRM.frm~TipoAccion: Formas~Riesgo: NULO</v>
      </c>
      <c r="P139" t="str">
        <f t="shared" si="11"/>
        <v>('CREDITO','Herramienta.DM0256ConfigPagares','Herramienta.DM0256ConfigPagares','Herramientas|DM0256 Herramienta de configuracion pagares','Formas','DM0256CapturaPagareFRM.frm','CREDITO, AUDITORIA','NULO','DIGIT00010','DIGIT_AUXB','',''),</v>
      </c>
    </row>
    <row r="140" spans="1:16">
      <c r="A140" t="s">
        <v>982</v>
      </c>
      <c r="B140" t="str">
        <f>CONCATENATE(CREDITO!A140,SISTEMAS!A35)</f>
        <v>CREDITO</v>
      </c>
      <c r="C140" t="s">
        <v>1337</v>
      </c>
      <c r="D140" t="s">
        <v>1338</v>
      </c>
      <c r="E140" t="s">
        <v>1339</v>
      </c>
      <c r="F140" t="s">
        <v>1340</v>
      </c>
      <c r="G140" t="s">
        <v>1341</v>
      </c>
      <c r="H140" t="s">
        <v>987</v>
      </c>
      <c r="I140" t="s">
        <v>48</v>
      </c>
      <c r="J140" t="s">
        <v>988</v>
      </c>
      <c r="K140" t="s">
        <v>989</v>
      </c>
      <c r="L140"/>
      <c r="O140" t="str">
        <f t="shared" si="10"/>
        <v>Acceso: Config.MenuCfgCredINTL|ParametrosINTL~Menu: Configurar|Configuracion INTL BURO|Parametros INTL BURO~Perfil: CREDI_GERB~Usuario: CREDI00001~ClaveAccion: ../3100Capacitacion/PlugIns\INTL203.exe~TipoAccion: expresion~Riesgo: BAJO</v>
      </c>
      <c r="P140" t="str">
        <f t="shared" si="11"/>
        <v>('CREDITO','Config.MenuCfgCredINTL','Config.MenuCfgCredINTL|ParametrosINTL','Configurar|Configuracion INTL BURO|Parametros INTL BURO','expresion','../3100Capacitacion/PlugIns\INTL203.exe','CREDITO, SISTEMAS','BAJO','CREDI00001','CREDI_GERB','',''),</v>
      </c>
    </row>
    <row r="141" spans="1:16">
      <c r="A141" t="s">
        <v>982</v>
      </c>
      <c r="B141" t="str">
        <f>CONCATENATE(CREDITO!A141,COBRANZA!A45)</f>
        <v>CREDITO</v>
      </c>
      <c r="C141" t="s">
        <v>1342</v>
      </c>
      <c r="D141" t="s">
        <v>1342</v>
      </c>
      <c r="E141" t="s">
        <v>1319</v>
      </c>
      <c r="F141" t="s">
        <v>17</v>
      </c>
      <c r="G141" t="s">
        <v>1343</v>
      </c>
      <c r="H141" t="s">
        <v>1292</v>
      </c>
      <c r="I141" t="s">
        <v>54</v>
      </c>
      <c r="J141" t="s">
        <v>988</v>
      </c>
      <c r="K141" t="s">
        <v>989</v>
      </c>
      <c r="L141"/>
      <c r="N141" t="s">
        <v>120</v>
      </c>
      <c r="O141" t="str">
        <f t="shared" si="10"/>
        <v>Acceso: Herramienta.DM0243Cred~Menu: Herramientas|DM0243 Depositos Instituciones~Perfil: CREDI_GERB~Usuario: CREDI00001~ClaveAccion: DM0243DepositosInstCredFrm.frm~TipoAccion: Formas~Riesgo: NULO</v>
      </c>
      <c r="P141" t="str">
        <f t="shared" si="11"/>
        <v>('CREDITO','Herramienta.DM0243Cred','Herramienta.DM0243Cred','Herramientas|DM0243 Depositos Instituciones','Formas','DM0243DepositosInstCredFrm.frm','CREDITO, COBRANZA','NULO','CREDI00001','CREDI_GERB','',''),</v>
      </c>
    </row>
    <row r="142" spans="1:16">
      <c r="A142" t="s">
        <v>982</v>
      </c>
      <c r="B142" t="str">
        <f>CONCATENATE(CREDITO!A142,SISTEMAS!A34)</f>
        <v>CREDITO</v>
      </c>
      <c r="C142" t="s">
        <v>1337</v>
      </c>
      <c r="D142" t="s">
        <v>1344</v>
      </c>
      <c r="E142" t="s">
        <v>1345</v>
      </c>
      <c r="F142" t="s">
        <v>1340</v>
      </c>
      <c r="G142" t="s">
        <v>1346</v>
      </c>
      <c r="H142" t="s">
        <v>987</v>
      </c>
      <c r="I142" t="s">
        <v>48</v>
      </c>
      <c r="J142" t="s">
        <v>988</v>
      </c>
      <c r="K142" t="s">
        <v>989</v>
      </c>
      <c r="L142"/>
      <c r="O142" t="str">
        <f t="shared" ref="O142:O148" si="12">CONCATENATE("Acceso: ",D142,"~Menu: ",E142,"~Perfil: ",K142,"~Usuario: ",J142,"~ClaveAccion: ",G142,"~TipoAccion: ",F142,"~Riesgo: ",I142)</f>
        <v>Acceso: Config.MenuCfgCredINTL|CatalogosINTL~Menu: Configurar|Configuracion INTL BURO|Catalogos INTL BURO~Perfil: CREDI_GERB~Usuario: CREDI00001~ClaveAccion: ../3100Capacitacion/PlugIns\INTL204.exe~TipoAccion: expresion~Riesgo: BAJO</v>
      </c>
      <c r="P142" t="str">
        <f t="shared" si="11"/>
        <v>('CREDITO','Config.MenuCfgCredINTL','Config.MenuCfgCredINTL|CatalogosINTL','Configurar|Configuracion INTL BURO|Catalogos INTL BURO','expresion','../3100Capacitacion/PlugIns\INTL204.exe','CREDITO, SISTEMAS','BAJO','CREDI00001','CREDI_GERB','',''),</v>
      </c>
    </row>
    <row r="143" spans="1:16">
      <c r="A143" t="s">
        <v>982</v>
      </c>
      <c r="B143" t="str">
        <f>CONCATENATE(CREDITO!A143,SISTEMAS!A33)</f>
        <v>CREDITO</v>
      </c>
      <c r="C143" t="s">
        <v>1337</v>
      </c>
      <c r="D143" t="s">
        <v>1347</v>
      </c>
      <c r="E143" t="s">
        <v>1348</v>
      </c>
      <c r="F143" t="s">
        <v>1185</v>
      </c>
      <c r="G143" t="s">
        <v>1349</v>
      </c>
      <c r="H143" t="s">
        <v>987</v>
      </c>
      <c r="I143" t="s">
        <v>48</v>
      </c>
      <c r="J143" t="s">
        <v>988</v>
      </c>
      <c r="K143" t="s">
        <v>989</v>
      </c>
      <c r="L143"/>
      <c r="O143" t="str">
        <f t="shared" si="12"/>
        <v>Acceso: Config.MenuCfgCredINTL|PuntosMOPINTL~Menu: Configurar|Configuracion INTL BURO|Puntos MOP INTL~Perfil: CREDI_GERB~Usuario: CREDI00001~ClaveAccion: PuntosMOPMAVIIntl.frm~TipoAccion: formas~Riesgo: BAJO</v>
      </c>
      <c r="P143" t="str">
        <f t="shared" si="11"/>
        <v>('CREDITO','Config.MenuCfgCredINTL','Config.MenuCfgCredINTL|PuntosMOPINTL','Configurar|Configuracion INTL BURO|Puntos MOP INTL','formas','PuntosMOPMAVIIntl.frm','CREDITO, SISTEMAS','BAJO','CREDI00001','CREDI_GERB','',''),</v>
      </c>
    </row>
    <row r="144" spans="1:16">
      <c r="A144" t="s">
        <v>982</v>
      </c>
      <c r="B144" t="str">
        <f>CONCATENATE(CREDITO!A144)</f>
        <v>CREDITO</v>
      </c>
      <c r="C144" t="s">
        <v>1350</v>
      </c>
      <c r="D144" t="s">
        <v>1350</v>
      </c>
      <c r="E144" t="s">
        <v>1351</v>
      </c>
      <c r="F144" t="s">
        <v>17</v>
      </c>
      <c r="G144" t="s">
        <v>1352</v>
      </c>
      <c r="H144" t="s">
        <v>982</v>
      </c>
      <c r="I144" t="s">
        <v>54</v>
      </c>
      <c r="J144" t="s">
        <v>988</v>
      </c>
      <c r="K144" t="s">
        <v>989</v>
      </c>
      <c r="L144"/>
      <c r="O144" t="str">
        <f t="shared" si="12"/>
        <v>Acceso: Herramientas.DM0257ListaNegra~Menu: Herramientas|DM0257ListaNegra~Perfil: CREDI_GERB~Usuario: CREDI00001~ClaveAccion: DM0257ListaNegraFrm.frm~TipoAccion: Formas~Riesgo: NULO</v>
      </c>
      <c r="P144" t="str">
        <f t="shared" si="11"/>
        <v>('CREDITO','Herramientas.DM0257ListaNegra','Herramientas.DM0257ListaNegra','Herramientas|DM0257ListaNegra','Formas','DM0257ListaNegraFrm.frm','CREDITO','NULO','CREDI00001','CREDI_GERB','',''),</v>
      </c>
    </row>
    <row r="145" spans="1:16">
      <c r="A145" t="s">
        <v>982</v>
      </c>
      <c r="B145" t="str">
        <f>CONCATENATE(CREDITO!A145)</f>
        <v>CREDITO</v>
      </c>
      <c r="C145" t="s">
        <v>1353</v>
      </c>
      <c r="D145" t="s">
        <v>1353</v>
      </c>
      <c r="E145" t="s">
        <v>1354</v>
      </c>
      <c r="F145" t="s">
        <v>17</v>
      </c>
      <c r="G145" t="s">
        <v>1355</v>
      </c>
      <c r="H145" t="s">
        <v>982</v>
      </c>
      <c r="I145" t="s">
        <v>54</v>
      </c>
      <c r="J145" t="s">
        <v>988</v>
      </c>
      <c r="K145" t="s">
        <v>989</v>
      </c>
      <c r="L145"/>
      <c r="O145" t="str">
        <f t="shared" si="12"/>
        <v>Acceso: Herramienta.DM0263DisSucGeoFrm~Menu: Herramientas|DM0263_DisSucGeo~Perfil: CREDI_GERB~Usuario: CREDI00001~ClaveAccion: DM0263DisSucGeoFrm.frm~TipoAccion: Formas~Riesgo: NULO</v>
      </c>
      <c r="P145" t="str">
        <f t="shared" si="11"/>
        <v>('CREDITO','Herramienta.DM0263DisSucGeoFrm','Herramienta.DM0263DisSucGeoFrm','Herramientas|DM0263_DisSucGeo','Formas','DM0263DisSucGeoFrm.frm','CREDITO','NULO','CREDI00001','CREDI_GERB','',''),</v>
      </c>
    </row>
    <row r="146" spans="1:16">
      <c r="A146" t="s">
        <v>982</v>
      </c>
      <c r="B146" t="str">
        <f>CONCATENATE(CREDITO!A146)</f>
        <v>CREDITO</v>
      </c>
      <c r="C146" t="s">
        <v>1356</v>
      </c>
      <c r="D146" t="s">
        <v>1356</v>
      </c>
      <c r="E146" t="s">
        <v>1357</v>
      </c>
      <c r="F146" t="s">
        <v>17</v>
      </c>
      <c r="G146" t="s">
        <v>1358</v>
      </c>
      <c r="H146" t="s">
        <v>982</v>
      </c>
      <c r="I146" t="s">
        <v>48</v>
      </c>
      <c r="J146" t="s">
        <v>1278</v>
      </c>
      <c r="K146" t="s">
        <v>1279</v>
      </c>
      <c r="L146"/>
      <c r="O146" t="str">
        <f t="shared" si="12"/>
        <v>Acceso: Herramienta.DM0263EmpleadoZonaFrm~Menu: Herramientas|DM0263_EmpleadoZona~Perfil: CREDI_GERA~Usuario: CREDI00011~ClaveAccion: DM0263EmpleadoZonaFrm.frm~TipoAccion: Formas~Riesgo: BAJO</v>
      </c>
      <c r="P146" t="str">
        <f t="shared" si="11"/>
        <v>('CREDITO','Herramienta.DM0263EmpleadoZonaFrm','Herramienta.DM0263EmpleadoZonaFrm','Herramientas|DM0263_EmpleadoZona','Formas','DM0263EmpleadoZonaFrm.frm','CREDITO','BAJO','CREDI00011','CREDI_GERA','',''),</v>
      </c>
    </row>
    <row r="147" spans="1:16">
      <c r="A147" t="s">
        <v>982</v>
      </c>
      <c r="B147" t="str">
        <f>CONCATENATE(CREDITO!A147,SISTEMAS!A32)</f>
        <v>CREDITO</v>
      </c>
      <c r="C147" t="s">
        <v>1359</v>
      </c>
      <c r="D147" t="s">
        <v>1359</v>
      </c>
      <c r="E147" t="s">
        <v>1360</v>
      </c>
      <c r="F147" t="s">
        <v>85</v>
      </c>
      <c r="G147" t="s">
        <v>1361</v>
      </c>
      <c r="H147" t="s">
        <v>987</v>
      </c>
      <c r="I147" t="s">
        <v>48</v>
      </c>
      <c r="J147" t="s">
        <v>988</v>
      </c>
      <c r="K147" t="s">
        <v>989</v>
      </c>
      <c r="L147"/>
      <c r="O147" t="str">
        <f t="shared" si="12"/>
        <v>Acceso: Herramienta.INTL604CargaBuro~Menu: Herramientas|INTL604CargaBuro~Perfil: CREDI_GERB~Usuario: CREDI00001~ClaveAccion: ../3100Capacitacion/PlugIns\INTL604.exe~TipoAccion: Expresion~Riesgo: BAJO</v>
      </c>
      <c r="P147" t="str">
        <f t="shared" si="11"/>
        <v>('CREDITO','Herramienta.INTL604CargaBuro','Herramienta.INTL604CargaBuro','Herramientas|INTL604CargaBuro','Expresion','../3100Capacitacion/PlugIns\INTL604.exe','CREDITO, SISTEMAS','BAJO','CREDI00001','CREDI_GERB','',''),</v>
      </c>
    </row>
    <row r="148" spans="1:16">
      <c r="A148" t="s">
        <v>982</v>
      </c>
      <c r="B148" t="str">
        <f>CONCATENATE(CREDITO!A148)</f>
        <v>CREDITO</v>
      </c>
      <c r="C148" t="s">
        <v>1362</v>
      </c>
      <c r="D148" t="s">
        <v>1362</v>
      </c>
      <c r="E148" t="s">
        <v>1363</v>
      </c>
      <c r="F148" t="s">
        <v>17</v>
      </c>
      <c r="G148" t="s">
        <v>1364</v>
      </c>
      <c r="H148" t="s">
        <v>982</v>
      </c>
      <c r="I148" t="s">
        <v>48</v>
      </c>
      <c r="J148" t="s">
        <v>988</v>
      </c>
      <c r="K148" t="s">
        <v>989</v>
      </c>
      <c r="L148"/>
      <c r="O148" t="str">
        <f t="shared" si="12"/>
        <v>Acceso: Herramienta.DM0264RedDimas~Menu: Herramientas|DM0264RedDimas~Perfil: CREDI_GERB~Usuario: CREDI00001~ClaveAccion: DM0264ExploradorDimasFrm.frm~TipoAccion: Formas~Riesgo: BAJO</v>
      </c>
      <c r="P148" t="str">
        <f t="shared" si="11"/>
        <v>('CREDITO','Herramienta.DM0264RedDimas','Herramienta.DM0264RedDimas','Herramientas|DM0264RedDimas','Formas','DM0264ExploradorDimasFrm.frm','CREDITO','BAJO','CREDI00001','CREDI_GERB','',''),</v>
      </c>
    </row>
    <row r="149" spans="1:12">
      <c r="A149" t="s">
        <v>982</v>
      </c>
      <c r="B149" t="str">
        <f>CONCATENATE(CREDITO!A149,VENTAS!A17,AUDITORIA!A96,SISTEMAS!A29)</f>
        <v>CREDITO</v>
      </c>
      <c r="C149" t="s">
        <v>1365</v>
      </c>
      <c r="D149" t="s">
        <v>1365</v>
      </c>
      <c r="E149" t="s">
        <v>1366</v>
      </c>
      <c r="F149" t="s">
        <v>17</v>
      </c>
      <c r="G149" t="s">
        <v>1367</v>
      </c>
      <c r="H149" t="s">
        <v>1108</v>
      </c>
      <c r="I149" t="s">
        <v>54</v>
      </c>
      <c r="J149" t="s">
        <v>988</v>
      </c>
      <c r="K149" t="s">
        <v>989</v>
      </c>
      <c r="L149"/>
    </row>
    <row r="150" spans="1:16">
      <c r="A150" t="s">
        <v>982</v>
      </c>
      <c r="B150" t="str">
        <f>CONCATENATE(CREDITO!A150,SISTEMAS!A31)</f>
        <v>CREDITO</v>
      </c>
      <c r="C150" t="s">
        <v>1337</v>
      </c>
      <c r="D150" t="s">
        <v>1368</v>
      </c>
      <c r="E150" t="s">
        <v>1369</v>
      </c>
      <c r="F150" t="s">
        <v>1185</v>
      </c>
      <c r="G150" t="s">
        <v>1370</v>
      </c>
      <c r="H150" t="s">
        <v>987</v>
      </c>
      <c r="I150" t="s">
        <v>48</v>
      </c>
      <c r="J150" t="s">
        <v>988</v>
      </c>
      <c r="K150" t="s">
        <v>989</v>
      </c>
      <c r="L150"/>
      <c r="O150" t="str">
        <f t="shared" ref="O150:O155" si="13">CONCATENATE("Acceso: ",D150,"~Menu: ",E150,"~Perfil: ",K150,"~Usuario: ",J150,"~ClaveAccion: ",G150,"~TipoAccion: ",F150,"~Riesgo: ",I150)</f>
        <v>Acceso: Config.MenuCfgCredINTL|PonderacionXtipoFacturaINtl~Menu: Configurar|Configuracion INTL BURO|Ponderacion Intl~Perfil: CREDI_GERB~Usuario: CREDI00001~ClaveAccion: PonderacionxTipoFacturaMAVIIntl.frm~TipoAccion: formas~Riesgo: BAJO</v>
      </c>
      <c r="P150" t="str">
        <f t="shared" ref="P150:P155" si="14">CONCATENATE("('",B150,"','",C150,"','",D150,"','",E150,"','",F150,"','",G150,"','",H150,"','",I150,"','",J150,"','",K150,"','",L150,"','",M150,"'),")</f>
        <v>('CREDITO','Config.MenuCfgCredINTL','Config.MenuCfgCredINTL|PonderacionXtipoFacturaINtl','Configurar|Configuracion INTL BURO|Ponderacion Intl','formas','PonderacionxTipoFacturaMAVIIntl.frm','CREDITO, SISTEMAS','BAJO','CREDI00001','CREDI_GERB','',''),</v>
      </c>
    </row>
    <row r="151" spans="1:16">
      <c r="A151" t="s">
        <v>982</v>
      </c>
      <c r="B151" t="str">
        <f>CONCATENATE(CREDITO!A151,COBRANZA!A48,SISTEMAS!A30)</f>
        <v>CREDITO</v>
      </c>
      <c r="C151" t="s">
        <v>1371</v>
      </c>
      <c r="D151" t="s">
        <v>1371</v>
      </c>
      <c r="E151" t="s">
        <v>1372</v>
      </c>
      <c r="F151" t="s">
        <v>85</v>
      </c>
      <c r="G151" t="s">
        <v>1373</v>
      </c>
      <c r="H151" t="s">
        <v>1086</v>
      </c>
      <c r="I151" t="s">
        <v>54</v>
      </c>
      <c r="J151" t="s">
        <v>1133</v>
      </c>
      <c r="K151" t="s">
        <v>1134</v>
      </c>
      <c r="L151"/>
      <c r="O151" t="str">
        <f t="shared" si="13"/>
        <v>Acceso: Herramienta.ACD00017VisorMavi~Menu: Herramientas|Visor MAVI~Perfil: COBMA_GERA~Usuario: COBMA00001~ClaveAccion: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&lt;T&gt;+&lt;T&gt;N&lt;T&gt;)&lt;BR&gt;fin~TipoAccion: Expresion~Riesgo: NULO</v>
      </c>
      <c r="P151" t="str">
        <f t="shared" si="14"/>
        <v>('CREDITO','Herramienta.ACD00017VisorMavi','Herramienta.ACD00017VisorMavi','Herramientas|Visor MAVI','Expresion','Asigna(Info.UsuarioGD,SQL(&lt;T&gt;SELECT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&lt;T&gt;+&lt;T&gt;N&lt;T&gt;)&lt;BR&gt;fin','CREDITO, COBRANZA, SISTEMAS','NULO','COBMA00001','COBMA_GERA','',''),</v>
      </c>
    </row>
    <row r="152" spans="1:16">
      <c r="A152" t="s">
        <v>982</v>
      </c>
      <c r="B152" t="str">
        <f>CONCATENATE(CREDITO!A152)</f>
        <v>CREDITO</v>
      </c>
      <c r="C152" t="s">
        <v>1374</v>
      </c>
      <c r="D152" t="s">
        <v>1374</v>
      </c>
      <c r="E152" t="s">
        <v>1375</v>
      </c>
      <c r="F152" t="s">
        <v>17</v>
      </c>
      <c r="G152" t="s">
        <v>1376</v>
      </c>
      <c r="H152" t="s">
        <v>982</v>
      </c>
      <c r="I152" t="s">
        <v>54</v>
      </c>
      <c r="J152" t="s">
        <v>988</v>
      </c>
      <c r="K152" t="s">
        <v>989</v>
      </c>
      <c r="L152"/>
      <c r="O152" t="str">
        <f t="shared" si="13"/>
        <v>Acceso: Herramienta.RM1138ValidarTelefono~Menu: Herramientas|Validacion de Telefono~Perfil: CREDI_GERB~Usuario: CREDI00001~ClaveAccion: RM1138PendientesxValidar.frm~TipoAccion: Formas~Riesgo: NULO</v>
      </c>
      <c r="P152" t="str">
        <f t="shared" si="14"/>
        <v>('CREDITO','Herramienta.RM1138ValidarTelefono','Herramienta.RM1138ValidarTelefono','Herramientas|Validacion de Telefono','Formas','RM1138PendientesxValidar.frm','CREDITO','NULO','CREDI00001','CREDI_GERB','',''),</v>
      </c>
    </row>
    <row r="153" spans="1:16">
      <c r="A153" t="s">
        <v>982</v>
      </c>
      <c r="B153" t="str">
        <f>CONCATENATE(CREDITO!A153,AUDITORIA!A97)</f>
        <v>CREDITO</v>
      </c>
      <c r="C153" t="s">
        <v>1377</v>
      </c>
      <c r="D153" t="s">
        <v>1377</v>
      </c>
      <c r="E153" t="s">
        <v>1378</v>
      </c>
      <c r="F153" t="s">
        <v>85</v>
      </c>
      <c r="G153" t="s">
        <v>1379</v>
      </c>
      <c r="H153" t="s">
        <v>1334</v>
      </c>
      <c r="I153" t="s">
        <v>54</v>
      </c>
      <c r="J153" t="s">
        <v>988</v>
      </c>
      <c r="K153" t="s">
        <v>989</v>
      </c>
      <c r="L153"/>
      <c r="O153" t="str">
        <f t="shared" si="13"/>
        <v>Acceso: Herramienta.ACD00021AsigJefSup~Menu: Herramientas|Asignacion Jefes Supervisores y Auditores de Credito~Perfil: CREDI_GERB~Usuario: CREDI00001~ClaveAccion: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+Info.UsuarioGD)&lt;BR&gt;fin~TipoAccion: Expresion~Riesgo: NULO</v>
      </c>
      <c r="P153" t="str">
        <f t="shared" si="14"/>
        <v>('CREDITO','Herramienta.ACD00021AsigJefSup','Herramienta.ACD00021AsigJefSup','Herramientas|Asignacion Jefes Supervisores y Auditores de Credito','Expresion','Asigna(Info.UsuarioGD,SQL(&lt;T&gt;SELECT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+Info.UsuarioGD)&lt;BR&gt;fin','CREDITO, AUDITORIA','NULO','CREDI00001','CREDI_GERB','',''),</v>
      </c>
    </row>
    <row r="154" spans="1:16">
      <c r="A154" t="s">
        <v>982</v>
      </c>
      <c r="B154" t="str">
        <f>CONCATENATE(CREDITO!A154,SISTEMAS!A4)</f>
        <v>CREDITO</v>
      </c>
      <c r="C154" t="s">
        <v>1380</v>
      </c>
      <c r="D154" t="s">
        <v>1381</v>
      </c>
      <c r="E154" t="s">
        <v>1382</v>
      </c>
      <c r="F154" t="s">
        <v>17</v>
      </c>
      <c r="G154" t="s">
        <v>1383</v>
      </c>
      <c r="H154" t="s">
        <v>987</v>
      </c>
      <c r="I154" t="s">
        <v>54</v>
      </c>
      <c r="J154" t="s">
        <v>988</v>
      </c>
      <c r="K154" t="s">
        <v>989</v>
      </c>
      <c r="L154"/>
      <c r="O154" t="str">
        <f t="shared" si="13"/>
        <v>Acceso: Config.DM0287|DM0287Parametros~Menu: Configurar|Parámetros Eficientador Liberador|Parametros de Configuracion~Perfil: CREDI_GERB~Usuario: CREDI00001~ClaveAccion: DM0287ParametrosFrm.frm~TipoAccion: Formas~Riesgo: NULO</v>
      </c>
      <c r="P154" t="str">
        <f t="shared" si="14"/>
        <v>('CREDITO','Config.DM0287','Config.DM0287|DM0287Parametros','Configurar|Parámetros Eficientador Liberador|Parametros de Configuracion','Formas','DM0287ParametrosFrm.frm','CREDITO, SISTEMAS','NULO','CREDI00001','CREDI_GERB','',''),</v>
      </c>
    </row>
    <row r="155" spans="1:16">
      <c r="A155" t="s">
        <v>982</v>
      </c>
      <c r="B155" t="str">
        <f>CONCATENATE(CREDITO!A155,SISTEMAS!A3)</f>
        <v>CREDITO</v>
      </c>
      <c r="C155" t="s">
        <v>1380</v>
      </c>
      <c r="D155" t="s">
        <v>1384</v>
      </c>
      <c r="E155" t="s">
        <v>1385</v>
      </c>
      <c r="F155" t="s">
        <v>17</v>
      </c>
      <c r="G155" t="s">
        <v>1386</v>
      </c>
      <c r="H155" t="s">
        <v>987</v>
      </c>
      <c r="I155" t="s">
        <v>54</v>
      </c>
      <c r="J155" t="s">
        <v>988</v>
      </c>
      <c r="K155" t="s">
        <v>989</v>
      </c>
      <c r="L155"/>
      <c r="O155" t="str">
        <f t="shared" si="13"/>
        <v>Acceso: Config.DM0287|DM0287LineasCred~Menu: Configurar|Parámetros Eficientador Liberador|Lineas De Credito a Asignar~Perfil: CREDI_GERB~Usuario: CREDI00001~ClaveAccion: DM0287lineasCredFrm.frm~TipoAccion: Formas~Riesgo: NULO</v>
      </c>
      <c r="P155" t="str">
        <f t="shared" si="14"/>
        <v>('CREDITO','Config.DM0287','Config.DM0287|DM0287LineasCred','Configurar|Parámetros Eficientador Liberador|Lineas De Credito a Asignar','Formas','DM0287lineasCredFrm.frm','CREDITO, SISTEMAS','NULO','CREDI00001','CREDI_GERB','',''),</v>
      </c>
    </row>
    <row r="156" spans="1:12">
      <c r="A156"/>
      <c r="B156" t="str">
        <f>CONCATENATE(CREDITO!A156,ALMACEN!A112,COMPRAS!A11,VENTAS!A14,COBRANZA!A52,CONTABILIDAD!A12,AUDITORIA!A99,RH!A2,SISTEMAS!A9)</f>
        <v>COMPRAS</v>
      </c>
      <c r="C156" t="s">
        <v>416</v>
      </c>
      <c r="D156" t="s">
        <v>416</v>
      </c>
      <c r="E156" t="s">
        <v>417</v>
      </c>
      <c r="F156" t="s">
        <v>85</v>
      </c>
      <c r="G156" t="s">
        <v>418</v>
      </c>
      <c r="H156" t="s">
        <v>335</v>
      </c>
      <c r="L156"/>
    </row>
    <row r="157" spans="1:12">
      <c r="A157"/>
      <c r="B157" t="str">
        <f>CONCATENATE(CREDITO!A157,VENTAS!A13)</f>
        <v>VENTAS</v>
      </c>
      <c r="C157" t="s">
        <v>1387</v>
      </c>
      <c r="D157" t="s">
        <v>1387</v>
      </c>
      <c r="E157" t="s">
        <v>1388</v>
      </c>
      <c r="F157" t="s">
        <v>17</v>
      </c>
      <c r="G157" t="s">
        <v>1389</v>
      </c>
      <c r="H157" t="s">
        <v>1274</v>
      </c>
      <c r="L157"/>
    </row>
    <row r="158" spans="1:16">
      <c r="A158" t="s">
        <v>982</v>
      </c>
      <c r="B158" t="str">
        <f>CONCATENATE(CREDITO!A158)</f>
        <v>CREDITO</v>
      </c>
      <c r="C158" t="s">
        <v>1390</v>
      </c>
      <c r="D158" t="s">
        <v>1390</v>
      </c>
      <c r="E158" t="s">
        <v>1391</v>
      </c>
      <c r="F158" t="s">
        <v>17</v>
      </c>
      <c r="G158" t="s">
        <v>1392</v>
      </c>
      <c r="H158" t="s">
        <v>982</v>
      </c>
      <c r="I158" t="s">
        <v>54</v>
      </c>
      <c r="J158" t="s">
        <v>988</v>
      </c>
      <c r="K158" t="s">
        <v>989</v>
      </c>
      <c r="L158"/>
      <c r="O158" t="str">
        <f>CONCATENATE("Acceso: ",D158,"~Menu: ",E158,"~Perfil: ",K158,"~Usuario: ",J158,"~ClaveAccion: ",G158,"~TipoAccion: ",F158,"~Riesgo: ",I158)</f>
        <v>Acceso: Config.DM0299Tipodecliente~Menu: Configurar|Tipo de Credito~Perfil: CREDI_GERB~Usuario: CREDI00001~ClaveAccion: DM0299TipoClienteTBL.frm~TipoAccion: Formas~Riesgo: NULO</v>
      </c>
      <c r="P158" t="str">
        <f>CONCATENATE("('",B158,"','",C158,"','",D158,"','",E158,"','",F158,"','",G158,"','",H158,"','",I158,"','",J158,"','",K158,"','",L158,"','",M158,"'),")</f>
        <v>('CREDITO','Config.DM0299Tipodecliente','Config.DM0299Tipodecliente','Configurar|Tipo de Credito','Formas','DM0299TipoClienteTBL.frm','CREDITO','NULO','CREDI00001','CREDI_GERB','',''),</v>
      </c>
    </row>
    <row r="159" spans="1:16">
      <c r="A159" t="s">
        <v>982</v>
      </c>
      <c r="B159" t="str">
        <f>CONCATENATE(CREDITO!A159)</f>
        <v>CREDITO</v>
      </c>
      <c r="C159" t="s">
        <v>1393</v>
      </c>
      <c r="D159" t="s">
        <v>1394</v>
      </c>
      <c r="E159" t="s">
        <v>1395</v>
      </c>
      <c r="F159" t="s">
        <v>17</v>
      </c>
      <c r="G159" t="s">
        <v>1396</v>
      </c>
      <c r="H159" t="s">
        <v>982</v>
      </c>
      <c r="I159" t="s">
        <v>54</v>
      </c>
      <c r="J159" t="s">
        <v>988</v>
      </c>
      <c r="K159" t="s">
        <v>989</v>
      </c>
      <c r="L159"/>
      <c r="O159" t="str">
        <f>CONCATENATE("Acceso: ",D159,"~Menu: ",E159,"~Perfil: ",K159,"~Usuario: ",J159,"~ClaveAccion: ",G159,"~TipoAccion: ",F159,"~Riesgo: ",I159)</f>
        <v>Acceso: Config.ConfiguracionReanalisis|RM1154ConfigurarTipoRespuestaFrm~Menu: Configurar|Configuración de Re Análisis|Configuracion de Tipos de Respuesta Re Analisis~Perfil: CREDI_GERB~Usuario: CREDI00001~ClaveAccion: RM1154ConfigurarTipoRespuestaFrm.frm~TipoAccion: Formas~Riesgo: NULO</v>
      </c>
      <c r="P159" t="str">
        <f>CONCATENATE("('",B159,"','",C159,"','",D159,"','",E159,"','",F159,"','",G159,"','",H159,"','",I159,"','",J159,"','",K159,"','",L159,"','",M159,"'),")</f>
        <v>('CREDITO','Config.ConfiguracionReanalisis','Config.ConfiguracionReanalisis|RM1154ConfigurarTipoRespuestaFrm','Configurar|Configuración de Re Análisis|Configuracion de Tipos de Respuesta Re Analisis','Formas','RM1154ConfigurarTipoRespuestaFrm.frm','CREDITO','NULO','CREDI00001','CREDI_GERB','',''),</v>
      </c>
    </row>
    <row r="160" spans="1:16">
      <c r="A160" t="s">
        <v>982</v>
      </c>
      <c r="B160" t="str">
        <f>CONCATENATE(CREDITO!A160)</f>
        <v>CREDITO</v>
      </c>
      <c r="C160" t="s">
        <v>1393</v>
      </c>
      <c r="D160" t="s">
        <v>1397</v>
      </c>
      <c r="E160" t="s">
        <v>1398</v>
      </c>
      <c r="F160" t="s">
        <v>17</v>
      </c>
      <c r="G160" t="s">
        <v>1399</v>
      </c>
      <c r="H160" t="s">
        <v>982</v>
      </c>
      <c r="I160" t="s">
        <v>54</v>
      </c>
      <c r="J160" t="s">
        <v>988</v>
      </c>
      <c r="K160" t="s">
        <v>989</v>
      </c>
      <c r="L160"/>
      <c r="O160" t="str">
        <f>CONCATENATE("Acceso: ",D160,"~Menu: ",E160,"~Perfil: ",K160,"~Usuario: ",J160,"~ClaveAccion: ",G160,"~TipoAccion: ",F160,"~Riesgo: ",I160)</f>
        <v>Acceso: Config.ConfiguracionReanalisis|RM1154EventosReanalisisFrm~Menu: Configurar|Configuración de Re Análisis|Configuracion de Eventos Re Analisis~Perfil: CREDI_GERB~Usuario: CREDI00001~ClaveAccion: RM1154EventosReanalisisFrm.frm~TipoAccion: Formas~Riesgo: NULO</v>
      </c>
      <c r="P160" t="str">
        <f>CONCATENATE("('",B160,"','",C160,"','",D160,"','",E160,"','",F160,"','",G160,"','",H160,"','",I160,"','",J160,"','",K160,"','",L160,"','",M160,"'),")</f>
        <v>('CREDITO','Config.ConfiguracionReanalisis','Config.ConfiguracionReanalisis|RM1154EventosReanalisisFrm','Configurar|Configuración de Re Análisis|Configuracion de Eventos Re Analisis','Formas','RM1154EventosReanalisisFrm.frm','CREDITO','NULO','CREDI00001','CREDI_GERB','',''),</v>
      </c>
    </row>
    <row r="161" spans="1:16">
      <c r="A161" t="s">
        <v>982</v>
      </c>
      <c r="B161" t="str">
        <f>CONCATENATE(CREDITO!A161)</f>
        <v>CREDITO</v>
      </c>
      <c r="C161" t="s">
        <v>1400</v>
      </c>
      <c r="D161" t="s">
        <v>1400</v>
      </c>
      <c r="E161" t="s">
        <v>1401</v>
      </c>
      <c r="F161" t="s">
        <v>85</v>
      </c>
      <c r="G161" t="s">
        <v>1402</v>
      </c>
      <c r="H161" t="s">
        <v>982</v>
      </c>
      <c r="I161" t="s">
        <v>54</v>
      </c>
      <c r="J161" t="s">
        <v>988</v>
      </c>
      <c r="K161" t="s">
        <v>989</v>
      </c>
      <c r="L161"/>
      <c r="O161" t="str">
        <f>CONCATENATE("Acceso: ",D161,"~Menu: ",E161,"~Perfil: ",K161,"~Usuario: ",J161,"~ClaveAccion: ",G161,"~TipoAccion: ",F161,"~Riesgo: ",I161)</f>
        <v>Acceso: Herramienta.AsignacionSupervisores~Menu: Herramientas|Asignacion Supervisores~Perfil: CREDI_GERB~Usuario: CREDI00001~ClaveAccion: ../3100Capacitacion/PlugIns\AsignacionSupervisores\AsignacionSupervisores.exe~TipoAccion: Expresion~Riesgo: NULO</v>
      </c>
      <c r="P161" t="str">
        <f>CONCATENATE("('",B161,"','",C161,"','",D161,"','",E161,"','",F161,"','",G161,"','",H161,"','",I161,"','",J161,"','",K161,"','",L161,"','",M161,"'),")</f>
        <v>('CREDITO','Herramienta.AsignacionSupervisores','Herramienta.AsignacionSupervisores','Herramientas|Asignacion Supervisores','Expresion','../3100Capacitacion/PlugIns\AsignacionSupervisores\AsignacionSupervisores.exe','CREDITO','NULO','CREDI00001','CREDI_GERB','',''),</v>
      </c>
    </row>
    <row r="162" spans="1:12">
      <c r="A162"/>
      <c r="B162" t="str">
        <f>CONCATENATE(CREDITO!A162,VENTAS!A10,AUDITORIA!A106)</f>
        <v>VENTAS</v>
      </c>
      <c r="C162" t="s">
        <v>1403</v>
      </c>
      <c r="D162" t="s">
        <v>1403</v>
      </c>
      <c r="E162" t="s">
        <v>1404</v>
      </c>
      <c r="F162" t="s">
        <v>85</v>
      </c>
      <c r="G162" t="s">
        <v>1405</v>
      </c>
      <c r="H162" t="s">
        <v>1406</v>
      </c>
      <c r="L162"/>
    </row>
    <row r="163" spans="1:12">
      <c r="A163"/>
      <c r="B163" t="str">
        <f>CONCATENATE(CREDITO!A163,VENTAS!A9,COBRANZA!A57,CONTABILIDAD!A5,AUDITORIA!A105,SISTEMAS!A66)</f>
        <v>COBRANZA</v>
      </c>
      <c r="C163" t="s">
        <v>1407</v>
      </c>
      <c r="D163" t="s">
        <v>1407</v>
      </c>
      <c r="E163" t="s">
        <v>1408</v>
      </c>
      <c r="F163" t="s">
        <v>85</v>
      </c>
      <c r="G163" t="s">
        <v>1409</v>
      </c>
      <c r="H163" t="s">
        <v>1410</v>
      </c>
      <c r="L163"/>
    </row>
    <row r="164" spans="1:12">
      <c r="A164"/>
      <c r="B164" t="str">
        <f>CONCATENATE(CREDITO!A164,ALMACEN!A114,VENTAS!A8,AUDITORIA!A104,SISTEMAS!A67)</f>
        <v>VENTAS</v>
      </c>
      <c r="C164" t="s">
        <v>423</v>
      </c>
      <c r="D164" t="s">
        <v>423</v>
      </c>
      <c r="E164" t="s">
        <v>424</v>
      </c>
      <c r="F164" t="s">
        <v>85</v>
      </c>
      <c r="G164" t="s">
        <v>425</v>
      </c>
      <c r="H164" t="s">
        <v>426</v>
      </c>
      <c r="L164"/>
    </row>
    <row r="165" spans="1:12">
      <c r="A165"/>
      <c r="B165" t="str">
        <f>CONCATENATE(CREDITO!A165,VENTAS!A7,CONTABILIDAD!A6,AUDITORIA!A103)</f>
        <v>VENTAS</v>
      </c>
      <c r="C165" t="s">
        <v>1411</v>
      </c>
      <c r="D165" t="s">
        <v>1411</v>
      </c>
      <c r="E165" t="s">
        <v>1412</v>
      </c>
      <c r="F165" t="s">
        <v>85</v>
      </c>
      <c r="G165" t="s">
        <v>1413</v>
      </c>
      <c r="H165" t="s">
        <v>1414</v>
      </c>
      <c r="L165"/>
    </row>
    <row r="166" spans="1:16">
      <c r="A166" t="s">
        <v>982</v>
      </c>
      <c r="B166" t="str">
        <f>CONCATENATE(CREDITO!A166)</f>
        <v>CREDITO</v>
      </c>
      <c r="C166" t="s">
        <v>1415</v>
      </c>
      <c r="D166" t="s">
        <v>1415</v>
      </c>
      <c r="E166" t="s">
        <v>1416</v>
      </c>
      <c r="F166" t="s">
        <v>85</v>
      </c>
      <c r="G166" t="s">
        <v>1417</v>
      </c>
      <c r="H166" t="s">
        <v>982</v>
      </c>
      <c r="I166" t="s">
        <v>54</v>
      </c>
      <c r="J166" t="s">
        <v>988</v>
      </c>
      <c r="K166" t="s">
        <v>989</v>
      </c>
      <c r="L166"/>
      <c r="O166" t="str">
        <f t="shared" ref="O166:O176" si="15">CONCATENATE("Acceso: ",D166,"~Menu: ",E166,"~Perfil: ",K166,"~Usuario: ",J166,"~ClaveAccion: ",G166,"~TipoAccion: ",F166,"~Riesgo: ",I166)</f>
        <v>Acceso: Herramienta.ValidacionTel~Menu: Herramientas|Validacion Telefonica~Perfil: CREDI_GERB~Usuario: CREDI00001~ClaveAccion: ../3100Capacitacion/C:\AppsMavi\SHM\SHM.exe~TipoAccion: Expresion~Riesgo: NULO</v>
      </c>
      <c r="P166" t="str">
        <f t="shared" ref="P166:P176" si="16">CONCATENATE("('",B166,"','",C166,"','",D166,"','",E166,"','",F166,"','",G166,"','",H166,"','",I166,"','",J166,"','",K166,"','",L166,"','",M166,"'),")</f>
        <v>('CREDITO','Herramienta.ValidacionTel','Herramienta.ValidacionTel','Herramientas|Validacion Telefonica','Expresion','../3100Capacitacion/C:\AppsMavi\SHM\SHM.exe','CREDITO','NULO','CREDI00001','CREDI_GERB','',''),</v>
      </c>
    </row>
    <row r="167" spans="1:16">
      <c r="A167" t="s">
        <v>982</v>
      </c>
      <c r="B167" t="str">
        <f>CONCATENATE(CREDITO!A167)</f>
        <v>CREDITO</v>
      </c>
      <c r="C167" t="s">
        <v>1418</v>
      </c>
      <c r="D167" t="s">
        <v>1418</v>
      </c>
      <c r="E167" t="s">
        <v>1419</v>
      </c>
      <c r="F167" t="s">
        <v>17</v>
      </c>
      <c r="G167" t="s">
        <v>1420</v>
      </c>
      <c r="H167" t="s">
        <v>982</v>
      </c>
      <c r="I167" t="s">
        <v>54</v>
      </c>
      <c r="J167" t="s">
        <v>988</v>
      </c>
      <c r="K167" t="s">
        <v>989</v>
      </c>
      <c r="L167"/>
      <c r="O167" t="str">
        <f t="shared" si="15"/>
        <v>Acceso: Config.PresumiblesBF~Menu: Configurar|Presumibles BF~Perfil: CREDI_GERB~Usuario: CREDI00001~ClaveAccion: RM1132ACREDITablaDeConfiguracionFrm.frm~TipoAccion: Formas~Riesgo: NULO</v>
      </c>
      <c r="P167" t="str">
        <f t="shared" si="16"/>
        <v>('CREDITO','Config.PresumiblesBF','Config.PresumiblesBF','Configurar|Presumibles BF','Formas','RM1132ACREDITablaDeConfiguracionFrm.frm','CREDITO','NULO','CREDI00001','CREDI_GERB','',''),</v>
      </c>
    </row>
    <row r="168" spans="1:16">
      <c r="A168" t="s">
        <v>982</v>
      </c>
      <c r="B168" t="str">
        <f>CONCATENATE(CREDITO!A168)</f>
        <v>CREDITO</v>
      </c>
      <c r="C168" t="s">
        <v>1421</v>
      </c>
      <c r="D168" t="s">
        <v>1421</v>
      </c>
      <c r="E168" t="s">
        <v>1422</v>
      </c>
      <c r="F168" t="s">
        <v>85</v>
      </c>
      <c r="G168" t="s">
        <v>1423</v>
      </c>
      <c r="H168" t="s">
        <v>982</v>
      </c>
      <c r="I168" t="s">
        <v>54</v>
      </c>
      <c r="J168" t="s">
        <v>988</v>
      </c>
      <c r="K168" t="s">
        <v>989</v>
      </c>
      <c r="L168"/>
      <c r="O168" t="str">
        <f t="shared" si="15"/>
        <v>Acceso: Herramienta.HistoricoActualizacion~Menu: Herramientas|Historico de actualizacion de datos~Perfil: CREDI_GERB~Usuario: CREDI00001~ClaveAccion: ../3100Capacitacion/PlugIns\HistoricoActualizacion\HistoricoDatosActualizados.exe~TipoAccion: Expresion~Riesgo: NULO</v>
      </c>
      <c r="P168" t="str">
        <f t="shared" si="16"/>
        <v>('CREDITO','Herramienta.HistoricoActualizacion','Herramienta.HistoricoActualizacion','Herramientas|Historico de actualizacion de datos','Expresion','../3100Capacitacion/PlugIns\HistoricoActualizacion\HistoricoDatosActualizados.exe','CREDITO','NULO','CREDI00001','CREDI_GERB','',''),</v>
      </c>
    </row>
    <row r="169" spans="1:16">
      <c r="A169" t="s">
        <v>982</v>
      </c>
      <c r="B169" t="str">
        <f>CONCATENATE(CREDITO!A169,SISTEMAS!A106)</f>
        <v>CREDITO</v>
      </c>
      <c r="C169" t="s">
        <v>1424</v>
      </c>
      <c r="D169" t="s">
        <v>1425</v>
      </c>
      <c r="E169" t="s">
        <v>1426</v>
      </c>
      <c r="F169" t="s">
        <v>17</v>
      </c>
      <c r="G169" t="s">
        <v>1427</v>
      </c>
      <c r="H169" t="s">
        <v>987</v>
      </c>
      <c r="I169" t="s">
        <v>48</v>
      </c>
      <c r="J169" t="s">
        <v>988</v>
      </c>
      <c r="K169" t="s">
        <v>989</v>
      </c>
      <c r="L169" t="s">
        <v>442</v>
      </c>
      <c r="O169" t="str">
        <f t="shared" si="15"/>
        <v>Acceso: Config.MenuCfgCxcCalifCtes|ValoresMOP~Menu: Configurar|Calificacion de Cuentas|Valores MOP~Perfil: CREDI_GERB~Usuario: CREDI00001~ClaveAccion: ValoresMOPMAVI.frm~TipoAccion: Formas~Riesgo: BAJO</v>
      </c>
      <c r="P169" t="str">
        <f t="shared" si="16"/>
        <v>('CREDITO','Config.MenuCfgCxcCalifCtes','Config.MenuCfgCxcCalifCtes|ValoresMOP','Configurar|Calificacion de Cuentas|Valores MOP','Formas','ValoresMOPMAVI.frm','CREDITO, SISTEMAS','BAJO','CREDI00001','CREDI_GERB','No lo reconocio y lo comlete a mano',''),</v>
      </c>
    </row>
    <row r="170" customFormat="1" spans="1:16">
      <c r="A170" t="s">
        <v>982</v>
      </c>
      <c r="B170" t="str">
        <f>CONCATENATE(CREDITO!A170,SISTEMAS!A107)</f>
        <v>CREDITO</v>
      </c>
      <c r="C170" t="s">
        <v>1424</v>
      </c>
      <c r="D170" t="s">
        <v>1428</v>
      </c>
      <c r="E170" t="s">
        <v>1429</v>
      </c>
      <c r="F170" t="s">
        <v>17</v>
      </c>
      <c r="G170" t="s">
        <v>1430</v>
      </c>
      <c r="H170" t="s">
        <v>987</v>
      </c>
      <c r="I170" t="s">
        <v>48</v>
      </c>
      <c r="J170" t="s">
        <v>988</v>
      </c>
      <c r="K170" t="s">
        <v>989</v>
      </c>
      <c r="L170" t="s">
        <v>442</v>
      </c>
      <c r="O170" t="str">
        <f t="shared" si="15"/>
        <v>Acceso: Config.MenuCfgCxcCalifCtes|PonderacionxTipoFactura~Menu: Configurar|Calificacion de Cuentas|Ponderación x Tipo de Factura~Perfil: CREDI_GERB~Usuario: CREDI00001~ClaveAccion: PonderacionxTipoFacturaMAVI.frm~TipoAccion: Formas~Riesgo: BAJO</v>
      </c>
      <c r="P170" t="str">
        <f t="shared" si="16"/>
        <v>('CREDITO','Config.MenuCfgCxcCalifCtes','Config.MenuCfgCxcCalifCtes|PonderacionxTipoFactura','Configurar|Calificacion de Cuentas|Ponderación x Tipo de Factura','Formas','PonderacionxTipoFacturaMAVI.frm','CREDITO, SISTEMAS','BAJO','CREDI00001','CREDI_GERB','No lo reconocio y lo comlete a mano',''),</v>
      </c>
    </row>
    <row r="171" customFormat="1" spans="1:16">
      <c r="A171" t="s">
        <v>982</v>
      </c>
      <c r="B171" t="str">
        <f>CONCATENATE(CREDITO!A171,SISTEMAS!A108)</f>
        <v>CREDITO</v>
      </c>
      <c r="C171" t="s">
        <v>1424</v>
      </c>
      <c r="D171" t="s">
        <v>1431</v>
      </c>
      <c r="E171" t="s">
        <v>1432</v>
      </c>
      <c r="F171" t="s">
        <v>17</v>
      </c>
      <c r="G171" t="s">
        <v>1433</v>
      </c>
      <c r="H171" t="s">
        <v>987</v>
      </c>
      <c r="I171" t="s">
        <v>48</v>
      </c>
      <c r="J171" t="s">
        <v>988</v>
      </c>
      <c r="K171" t="s">
        <v>989</v>
      </c>
      <c r="L171" t="s">
        <v>442</v>
      </c>
      <c r="O171" t="str">
        <f t="shared" si="15"/>
        <v>Acceso: Config.MenuCfgCxcCalifCtes|PuntosMOPMAVI~Menu: Configurar|Calificacion de Cuentas|Puntos MOP~Perfil: CREDI_GERB~Usuario: CREDI00001~ClaveAccion: PuntosMOPMAVI.frm~TipoAccion: Formas~Riesgo: BAJO</v>
      </c>
      <c r="P171" t="str">
        <f t="shared" si="16"/>
        <v>('CREDITO','Config.MenuCfgCxcCalifCtes','Config.MenuCfgCxcCalifCtes|PuntosMOPMAVI','Configurar|Calificacion de Cuentas|Puntos MOP','Formas','PuntosMOPMAVI.frm','CREDITO, SISTEMAS','BAJO','CREDI00001','CREDI_GERB','No lo reconocio y lo comlete a mano',''),</v>
      </c>
    </row>
    <row r="172" customFormat="1" spans="1:16">
      <c r="A172" t="s">
        <v>982</v>
      </c>
      <c r="B172" t="str">
        <f>CONCATENATE(CREDITO!A172,SISTEMAS!A109)</f>
        <v>CREDITO</v>
      </c>
      <c r="C172" t="s">
        <v>1424</v>
      </c>
      <c r="D172" t="s">
        <v>1434</v>
      </c>
      <c r="E172" t="s">
        <v>1435</v>
      </c>
      <c r="F172" t="s">
        <v>85</v>
      </c>
      <c r="G172" t="s">
        <v>1436</v>
      </c>
      <c r="H172" t="s">
        <v>987</v>
      </c>
      <c r="I172" t="s">
        <v>48</v>
      </c>
      <c r="J172" t="s">
        <v>988</v>
      </c>
      <c r="K172" t="s">
        <v>989</v>
      </c>
      <c r="L172" t="s">
        <v>442</v>
      </c>
      <c r="O172" t="str">
        <f t="shared" si="15"/>
        <v>Acceso: Config.MenuCfgCxcCalifCtes|ConfigDesempeño~Menu: Configurar|Calificacion de Cuentas|Parametros Desempeño Pago~Perfil: CREDI_GERB~Usuario: CREDI00001~ClaveAccion: Ejecutar(&lt;T&gt;PlugIns\Inte201.exe&lt;T&gt;)~TipoAccion: Expresion~Riesgo: BAJO</v>
      </c>
      <c r="P172" t="str">
        <f t="shared" si="16"/>
        <v>('CREDITO','Config.MenuCfgCxcCalifCtes','Config.MenuCfgCxcCalifCtes|ConfigDesempeño','Configurar|Calificacion de Cuentas|Parametros Desempeño Pago','Expresion','Ejecutar(&lt;T&gt;PlugIns\Inte201.exe&lt;T&gt;)','CREDITO, SISTEMAS','BAJO','CREDI00001','CREDI_GERB','No lo reconocio y lo comlete a mano',''),</v>
      </c>
    </row>
    <row r="173" spans="1:16">
      <c r="A173" t="s">
        <v>982</v>
      </c>
      <c r="B173" t="str">
        <f>CONCATENATE(CREDITO!A173,SISTEMAS!A117)</f>
        <v>CREDITO</v>
      </c>
      <c r="C173" t="s">
        <v>1437</v>
      </c>
      <c r="D173" t="s">
        <v>1438</v>
      </c>
      <c r="E173" t="s">
        <v>1439</v>
      </c>
      <c r="F173" t="s">
        <v>85</v>
      </c>
      <c r="G173" t="s">
        <v>1440</v>
      </c>
      <c r="H173" t="s">
        <v>987</v>
      </c>
      <c r="I173" t="s">
        <v>54</v>
      </c>
      <c r="J173" t="s">
        <v>988</v>
      </c>
      <c r="K173" t="s">
        <v>989</v>
      </c>
      <c r="L173" t="s">
        <v>442</v>
      </c>
      <c r="O173" t="str">
        <f t="shared" si="15"/>
        <v>Acceso: Herramienta.PanelInformacion|PanelInformacionCred~Menu: Herramientas|Panel de Informacion~Perfil: CREDI_GERB~Usuario: CREDI00001~ClaveAccion: Ejecutar(&lt;T&gt;PlugIns\PanelInformacion.exe &lt;T&gt;+&lt;T&gt;2&lt;T&gt;)~TipoAccion: Expresion~Riesgo: NULO</v>
      </c>
      <c r="P173" t="str">
        <f t="shared" si="16"/>
        <v>('CREDITO','Herramienta.PanelInformacion','Herramienta.PanelInformacion|PanelInformacionCred','Herramientas|Panel de Informacion','Expresion','Ejecutar(&lt;T&gt;PlugIns\PanelInformacion.exe &lt;T&gt;+&lt;T&gt;2&lt;T&gt;)','CREDITO, SISTEMAS','NULO','CREDI00001','CREDI_GERB','No lo reconocio y lo comlete a mano',''),</v>
      </c>
    </row>
    <row r="174" spans="1:16">
      <c r="A174" t="s">
        <v>982</v>
      </c>
      <c r="B174" t="str">
        <f>CONCATENATE(CREDITO!A174)</f>
        <v>CREDITO</v>
      </c>
      <c r="C174" t="s">
        <v>1441</v>
      </c>
      <c r="D174" t="s">
        <v>1441</v>
      </c>
      <c r="E174" t="s">
        <v>1442</v>
      </c>
      <c r="F174" t="s">
        <v>17</v>
      </c>
      <c r="G174" t="s">
        <v>1443</v>
      </c>
      <c r="H174" t="s">
        <v>982</v>
      </c>
      <c r="I174" t="s">
        <v>54</v>
      </c>
      <c r="J174" t="s">
        <v>988</v>
      </c>
      <c r="K174" t="s">
        <v>989</v>
      </c>
      <c r="L174" t="s">
        <v>442</v>
      </c>
      <c r="O174" t="str">
        <f t="shared" si="15"/>
        <v>Acceso: Herramienta.DM0264CuotaDimas~Menu: Herramientas|DM0264CuotaDimas~Perfil: CREDI_GERB~Usuario: CREDI00001~ClaveAccion: DM0264CuotaDimaFrm.frm~TipoAccion: Formas~Riesgo: NULO</v>
      </c>
      <c r="P174" t="str">
        <f t="shared" si="16"/>
        <v>('CREDITO','Herramienta.DM0264CuotaDimas','Herramienta.DM0264CuotaDimas','Herramientas|DM0264CuotaDimas','Formas','DM0264CuotaDimaFrm.frm','CREDITO','NULO','CREDI00001','CREDI_GERB','No lo reconocio y lo comlete a mano',''),</v>
      </c>
    </row>
    <row r="175" spans="1:16">
      <c r="A175" t="s">
        <v>982</v>
      </c>
      <c r="B175" t="str">
        <f>CONCATENATE(CREDITO!A175)</f>
        <v>CREDITO</v>
      </c>
      <c r="C175" t="s">
        <v>1444</v>
      </c>
      <c r="D175" t="s">
        <v>1445</v>
      </c>
      <c r="E175" t="s">
        <v>1446</v>
      </c>
      <c r="F175" t="s">
        <v>85</v>
      </c>
      <c r="G175" t="s">
        <v>1447</v>
      </c>
      <c r="H175" t="s">
        <v>982</v>
      </c>
      <c r="I175" t="s">
        <v>54</v>
      </c>
      <c r="J175" t="s">
        <v>988</v>
      </c>
      <c r="K175" t="s">
        <v>989</v>
      </c>
      <c r="L175" t="s">
        <v>442</v>
      </c>
      <c r="O175" t="str">
        <f t="shared" si="15"/>
        <v>Acceso: Config.PanelInformacionConfig|PanelTablaConfig~Menu: Configurar|Configuracion Panel de Informacion|Tabla Configuración~Perfil: CREDI_GERB~Usuario: CREDI00001~ClaveAccion: Ejecutar(&lt;T&gt;PlugIns\PanelInformacion.exe &lt;T&gt;+&lt;T&gt;1&lt;T&gt;)~TipoAccion: Expresion~Riesgo: NULO</v>
      </c>
      <c r="P175" t="str">
        <f t="shared" si="16"/>
        <v>('CREDITO','Config.PanelInformacionConfig','Config.PanelInformacionConfig|PanelTablaConfig','Configurar|Configuracion Panel de Informacion|Tabla Configuración','Expresion','Ejecutar(&lt;T&gt;PlugIns\PanelInformacion.exe &lt;T&gt;+&lt;T&gt;1&lt;T&gt;)','CREDITO','NULO','CREDI00001','CREDI_GERB','No lo reconocio y lo comlete a mano',''),</v>
      </c>
    </row>
    <row r="176" spans="1:16">
      <c r="A176" t="s">
        <v>982</v>
      </c>
      <c r="B176" t="str">
        <f>CONCATENATE(CREDITO!A176)</f>
        <v>CREDITO</v>
      </c>
      <c r="C176" t="s">
        <v>1448</v>
      </c>
      <c r="D176" t="s">
        <v>1448</v>
      </c>
      <c r="E176" t="s">
        <v>1449</v>
      </c>
      <c r="F176" t="s">
        <v>451</v>
      </c>
      <c r="G176" t="s">
        <v>1450</v>
      </c>
      <c r="H176" t="s">
        <v>982</v>
      </c>
      <c r="I176" t="s">
        <v>54</v>
      </c>
      <c r="J176" t="s">
        <v>988</v>
      </c>
      <c r="K176" t="s">
        <v>989</v>
      </c>
      <c r="L176"/>
      <c r="O176" t="str">
        <f t="shared" si="15"/>
        <v>Acceso: dm0169GeneracionCuentaAvalRep~Menu: Generación Cuenta Aval~Perfil: CREDI_GERB~Usuario: CREDI00001~ClaveAccion: dm0169generacionCuentaAvalfrm.frm~TipoAccion: Reportes~Riesgo: NULO</v>
      </c>
      <c r="P176" t="str">
        <f t="shared" si="16"/>
        <v>('CREDITO','dm0169GeneracionCuentaAvalRep','dm0169GeneracionCuentaAvalRep','Generación Cuenta Aval','Reportes','dm0169generacionCuentaAvalfrm.frm','CREDITO','NULO','CREDI00001','CREDI_GERB','',''),</v>
      </c>
    </row>
    <row r="177" spans="1:12">
      <c r="A177"/>
      <c r="B177" t="str">
        <f>CONCATENATE(CREDITO!A177,COMPRAS!A119,VENTAS!A114,AUDITORIA!A113,RH!A44,SISTEMAS!A1591)</f>
        <v>VENTAS</v>
      </c>
      <c r="C177" t="s">
        <v>975</v>
      </c>
      <c r="D177" t="s">
        <v>975</v>
      </c>
      <c r="E177" t="s">
        <v>976</v>
      </c>
      <c r="F177" t="s">
        <v>451</v>
      </c>
      <c r="G177" t="s">
        <v>977</v>
      </c>
      <c r="H177" t="s">
        <v>978</v>
      </c>
      <c r="L177"/>
    </row>
    <row r="178" spans="1:16">
      <c r="A178" t="s">
        <v>982</v>
      </c>
      <c r="B178" t="str">
        <f>CONCATENATE(CREDITO!A178,SISTEMAS!A1595)</f>
        <v>CREDITO</v>
      </c>
      <c r="C178" t="s">
        <v>1451</v>
      </c>
      <c r="D178" t="s">
        <v>1451</v>
      </c>
      <c r="E178" t="s">
        <v>1452</v>
      </c>
      <c r="F178" t="s">
        <v>451</v>
      </c>
      <c r="G178" t="s">
        <v>1453</v>
      </c>
      <c r="H178" t="s">
        <v>987</v>
      </c>
      <c r="I178" t="s">
        <v>54</v>
      </c>
      <c r="J178" t="s">
        <v>988</v>
      </c>
      <c r="K178" t="s">
        <v>989</v>
      </c>
      <c r="L178"/>
      <c r="O178" t="str">
        <f>CONCATENATE("Acceso: ",D178,"~Menu: ",E178,"~Perfil: ",K178,"~Usuario: ",J178,"~ClaveAccion: ",G178,"~TipoAccion: ",F178,"~Riesgo: ",I178)</f>
        <v>Acceso: RM0404CredRepAsigdePedRep~Menu: Supervisiones Mavi|RM0404 Reporte de Asignación de Pedidos~Perfil: CREDI_GERB~Usuario: CREDI00001~ClaveAccion: RM0404CredRepAsigdePedFrm.frm~TipoAccion: Reportes~Riesgo: NULO</v>
      </c>
      <c r="P178" t="str">
        <f t="shared" ref="P178:P186" si="17">CONCATENATE("('",B178,"','",C178,"','",D178,"','",E178,"','",F178,"','",G178,"','",H178,"','",I178,"','",J178,"','",K178,"','",L178,"','",M178,"'),")</f>
        <v>('CREDITO','RM0404CredRepAsigdePedRep','RM0404CredRepAsigdePedRep','Supervisiones Mavi|RM0404 Reporte de Asignación de Pedidos','Reportes','RM0404CredRepAsigdePedFrm.frm','CREDITO, SISTEMAS','NULO','CREDI00001','CREDI_GERB','',''),</v>
      </c>
    </row>
    <row r="179" spans="1:16">
      <c r="A179" t="s">
        <v>982</v>
      </c>
      <c r="B179" t="str">
        <f>CONCATENATE(CREDITO!A179,ALMACEN!A132,AUDITORIA!A114,SISTEMAS!A1597)</f>
        <v>CREDITO</v>
      </c>
      <c r="C179" t="s">
        <v>491</v>
      </c>
      <c r="D179" t="s">
        <v>491</v>
      </c>
      <c r="E179" t="s">
        <v>492</v>
      </c>
      <c r="F179" t="s">
        <v>451</v>
      </c>
      <c r="G179" t="s">
        <v>493</v>
      </c>
      <c r="H179" t="s">
        <v>494</v>
      </c>
      <c r="I179" t="s">
        <v>54</v>
      </c>
      <c r="J179" t="s">
        <v>988</v>
      </c>
      <c r="K179" t="s">
        <v>989</v>
      </c>
      <c r="L179"/>
      <c r="O179" t="str">
        <f>CONCATENATE("Acceso: ",D179,"~Menu: ",E179,"~Perfil: ",K179,"~Usuario: ",J179,"~ClaveAccion: ",G179,"~TipoAccion: ",F179,"~Riesgo: ",I179)</f>
        <v>Acceso: RM0402RelRecFacYNotVenRep~Menu: Vtas Generales Mavi|RM0402 Relación de Recepción de Facturas y o Notas de Venta~Perfil: CREDI_GERB~Usuario: CREDI00001~ClaveAccion: RM0402RelRecFacYNotVenFrm.frm~TipoAccion: Reportes~Riesgo: NULO</v>
      </c>
      <c r="P179" t="str">
        <f t="shared" si="17"/>
        <v>('CREDITO','RM0402RelRecFacYNotVenRep','RM0402RelRecFacYNotVenRep','Vtas Generales Mavi|RM0402 Relación de Recepción de Facturas y o Notas de Venta','Reportes','RM0402RelRecFacYNotVenFrm.frm','ALMACEN, CREDITO, AUDITORIA, SISTEMAS','NULO','CREDI00001','CREDI_GERB','',''),</v>
      </c>
    </row>
    <row r="180" spans="1:16">
      <c r="A180" t="s">
        <v>982</v>
      </c>
      <c r="B180" t="str">
        <f>CONCATENATE(CREDITO!A180,ALMACEN!A135,COMPRAS!A118,CONTABILIDAD!A357,AUDITORIA!A123,SISTEMAS!A1621)</f>
        <v>CREDITO</v>
      </c>
      <c r="C180" t="s">
        <v>504</v>
      </c>
      <c r="D180" t="s">
        <v>504</v>
      </c>
      <c r="E180" t="s">
        <v>505</v>
      </c>
      <c r="F180" t="s">
        <v>451</v>
      </c>
      <c r="G180" s="1" t="s">
        <v>506</v>
      </c>
      <c r="H180" t="s">
        <v>507</v>
      </c>
      <c r="I180" t="s">
        <v>48</v>
      </c>
      <c r="J180" t="s">
        <v>1133</v>
      </c>
      <c r="K180" t="s">
        <v>1134</v>
      </c>
      <c r="L180"/>
      <c r="O180" t="str">
        <f>CONCATENATE("Acceso: ",D180,"~Menu: ",E180,"~Perfil: ",K180,"~Usuario: ",J180,"~ClaveAccion: ",G180,"~TipoAccion: ",F180,"~Riesgo: ",I180)</f>
        <v>Acceso: RM0755AnalisisDeCarteraRep~Menu: CXC Generales Mavi|RM755 Análisis de Cartera~Perfil: COBMA_GERA~Usuario: COBMA00001~ClaveAccion: RM0755AnalisisDeCarteraFrm.frm~TipoAccion: Reportes~Riesgo: BAJO</v>
      </c>
      <c r="P180" t="str">
        <f t="shared" si="17"/>
        <v>('CREDITO','RM0755AnalisisDeCarteraRep','RM0755AnalisisDeCarteraRep','CXC Generales Mavi|RM755 Análisis de Cartera','Reportes','RM0755AnalisisDeCarteraFrm.frm','ALMACEN, COMPRAS, CREDITO, CONTABILIDAD, AUDITORIA, SISTEMAS','BAJO','COBMA00001','COBMA_GERA','',''),</v>
      </c>
    </row>
    <row r="181" spans="1:16">
      <c r="A181" t="s">
        <v>982</v>
      </c>
      <c r="B181" t="str">
        <f>CONCATENATE(CREDITO!A181,SISTEMAS!A1631)</f>
        <v>CREDITO</v>
      </c>
      <c r="C181" t="s">
        <v>1454</v>
      </c>
      <c r="D181" t="s">
        <v>1454</v>
      </c>
      <c r="E181" t="s">
        <v>1455</v>
      </c>
      <c r="F181" t="s">
        <v>451</v>
      </c>
      <c r="G181" t="s">
        <v>1456</v>
      </c>
      <c r="H181" t="s">
        <v>987</v>
      </c>
      <c r="I181" t="s">
        <v>54</v>
      </c>
      <c r="J181" t="s">
        <v>988</v>
      </c>
      <c r="K181" t="s">
        <v>989</v>
      </c>
      <c r="L181"/>
      <c r="O181" t="str">
        <f t="shared" ref="O181:O186" si="18">CONCATENATE("Acceso: ",D181,"~Menu: ",E181,"~Perfil: ",K181,"~Usuario: ",J181,"~ClaveAccion: ",G181,"~TipoAccion: ",F181,"~Riesgo: ",I181)</f>
        <v>Acceso: RM0430DLiberadorDimasREP~Menu: Liberador MAVI|RM0430DLiberadorDimas~Perfil: CREDI_GERB~Usuario: CREDI00001~ClaveAccion: RM0430DLiberadorDimasFRM.frm~TipoAccion: Reportes~Riesgo: NULO</v>
      </c>
      <c r="P181" t="str">
        <f t="shared" si="17"/>
        <v>('CREDITO','RM0430DLiberadorDimasREP','RM0430DLiberadorDimasREP','Liberador MAVI|RM0430DLiberadorDimas','Reportes','RM0430DLiberadorDimasFRM.frm','CREDITO, SISTEMAS','NULO','CREDI00001','CREDI_GERB','',''),</v>
      </c>
    </row>
    <row r="182" spans="1:16">
      <c r="A182" t="s">
        <v>982</v>
      </c>
      <c r="B182" t="str">
        <f>CONCATENATE(CREDITO!A182)</f>
        <v>CREDITO</v>
      </c>
      <c r="C182" t="s">
        <v>1457</v>
      </c>
      <c r="D182" t="s">
        <v>1457</v>
      </c>
      <c r="E182" t="s">
        <v>1458</v>
      </c>
      <c r="F182" t="s">
        <v>451</v>
      </c>
      <c r="G182" t="s">
        <v>1459</v>
      </c>
      <c r="H182" t="s">
        <v>982</v>
      </c>
      <c r="I182" t="s">
        <v>54</v>
      </c>
      <c r="J182" t="s">
        <v>988</v>
      </c>
      <c r="K182" t="s">
        <v>989</v>
      </c>
      <c r="L182"/>
      <c r="O182" t="str">
        <f t="shared" si="18"/>
        <v>Acceso: RM0422CCredHojaSuperLaboralPrincipalRep~Menu: Supervisiones Mavi|RM0422C Hoja de Supervisión Laboral~Perfil: CREDI_GERB~Usuario: CREDI00001~ClaveAccion: RM0422CCredHojaSuperLaboralFrm.frm~TipoAccion: Reportes~Riesgo: NULO</v>
      </c>
      <c r="P182" t="str">
        <f t="shared" si="17"/>
        <v>('CREDITO','RM0422CCredHojaSuperLaboralPrincipalRep','RM0422CCredHojaSuperLaboralPrincipalRep','Supervisiones Mavi|RM0422C Hoja de Supervisión Laboral','Reportes','RM0422CCredHojaSuperLaboralFrm.frm','CREDITO','NULO','CREDI00001','CREDI_GERB','',''),</v>
      </c>
    </row>
    <row r="183" spans="1:16">
      <c r="A183" t="s">
        <v>982</v>
      </c>
      <c r="B183" t="str">
        <f>CONCATENATE(CREDITO!A183,SISTEMAS!A1633)</f>
        <v>CREDITO</v>
      </c>
      <c r="C183" t="s">
        <v>1460</v>
      </c>
      <c r="D183" t="s">
        <v>1460</v>
      </c>
      <c r="E183" t="s">
        <v>1461</v>
      </c>
      <c r="F183" t="s">
        <v>451</v>
      </c>
      <c r="G183" t="s">
        <v>1462</v>
      </c>
      <c r="H183" t="s">
        <v>987</v>
      </c>
      <c r="I183" t="s">
        <v>54</v>
      </c>
      <c r="J183" t="s">
        <v>988</v>
      </c>
      <c r="K183" t="s">
        <v>989</v>
      </c>
      <c r="L183"/>
      <c r="O183" t="str">
        <f t="shared" si="18"/>
        <v>Acceso: RM0422CredHojaSuperClienteAvalUnifPrincipalRep~Menu: Supervisiones Mavi|RM0422A Hoja de Supervisión Cliente / Aval~Perfil: CREDI_GERB~Usuario: CREDI00001~ClaveAccion: RM0422CredHojaSuperClienteAvalUnifFrm.frm~TipoAccion: Reportes~Riesgo: NULO</v>
      </c>
      <c r="P183" t="str">
        <f t="shared" si="17"/>
        <v>('CREDITO','RM0422CredHojaSuperClienteAvalUnifPrincipalRep','RM0422CredHojaSuperClienteAvalUnifPrincipalRep','Supervisiones Mavi|RM0422A Hoja de Supervisión Cliente / Aval','Reportes','RM0422CredHojaSuperClienteAvalUnifFrm.frm','CREDITO, SISTEMAS','NULO','CREDI00001','CREDI_GERB','',''),</v>
      </c>
    </row>
    <row r="184" spans="1:16">
      <c r="A184" t="s">
        <v>982</v>
      </c>
      <c r="B184" t="str">
        <f>CONCATENATE(CREDITO!A184,SISTEMAS!A1632)</f>
        <v>CREDITO</v>
      </c>
      <c r="C184" t="s">
        <v>1463</v>
      </c>
      <c r="D184" t="s">
        <v>1463</v>
      </c>
      <c r="E184" t="s">
        <v>1464</v>
      </c>
      <c r="F184" t="s">
        <v>451</v>
      </c>
      <c r="G184" t="s">
        <v>1465</v>
      </c>
      <c r="H184" t="s">
        <v>987</v>
      </c>
      <c r="I184" t="s">
        <v>54</v>
      </c>
      <c r="J184" t="s">
        <v>988</v>
      </c>
      <c r="K184" t="s">
        <v>989</v>
      </c>
      <c r="L184"/>
      <c r="O184" t="str">
        <f t="shared" si="18"/>
        <v>Acceso: RM0430BPrincipalRep~Menu: Liberador MAVI|RM0430 - B Analisis de Credito Liberador Automatico~Perfil: CREDI_GERB~Usuario: CREDI00001~ClaveAccion: RM0430BAnalisisCreditoLibAutFrm.frm~TipoAccion: Reportes~Riesgo: NULO</v>
      </c>
      <c r="P184" t="str">
        <f t="shared" si="17"/>
        <v>('CREDITO','RM0430BPrincipalRep','RM0430BPrincipalRep','Liberador MAVI|RM0430 - B Analisis de Credito Liberador Automatico','Reportes','RM0430BAnalisisCreditoLibAutFrm.frm','CREDITO, SISTEMAS','NULO','CREDI00001','CREDI_GERB','',''),</v>
      </c>
    </row>
    <row r="185" spans="1:16">
      <c r="A185" t="s">
        <v>982</v>
      </c>
      <c r="B185" t="str">
        <f>CONCATENATE(CREDITO!A185,AUDITORIA!A122,SISTEMAS!A1627)</f>
        <v>CREDITO</v>
      </c>
      <c r="C185" t="s">
        <v>1466</v>
      </c>
      <c r="D185" t="s">
        <v>1466</v>
      </c>
      <c r="E185" t="s">
        <v>1467</v>
      </c>
      <c r="F185" t="s">
        <v>451</v>
      </c>
      <c r="G185" t="s">
        <v>1468</v>
      </c>
      <c r="H185" t="s">
        <v>1082</v>
      </c>
      <c r="I185" t="s">
        <v>54</v>
      </c>
      <c r="J185" t="s">
        <v>988</v>
      </c>
      <c r="K185" t="s">
        <v>989</v>
      </c>
      <c r="L185"/>
      <c r="O185" t="str">
        <f t="shared" si="18"/>
        <v>Acceso: RM0420CredFoliodeAsignacionRep~Menu: Supervisiones Mavi|RM0420 Historico de Folios de Asignación~Perfil: CREDI_GERB~Usuario: CREDI00001~ClaveAccion: RM0420CredFoliodeAsignacionFrm.frm~TipoAccion: Reportes~Riesgo: NULO</v>
      </c>
      <c r="P185" t="str">
        <f t="shared" si="17"/>
        <v>('CREDITO','RM0420CredFoliodeAsignacionRep','RM0420CredFoliodeAsignacionRep','Supervisiones Mavi|RM0420 Historico de Folios de Asignación','Reportes','RM0420CredFoliodeAsignacionFrm.frm','CREDITO, AUDITORIA, SISTEMAS','NULO','CREDI00001','CREDI_GERB','',''),</v>
      </c>
    </row>
    <row r="186" spans="1:16">
      <c r="A186" t="s">
        <v>982</v>
      </c>
      <c r="B186" t="str">
        <f>CONCATENATE(CREDITO!A186)</f>
        <v>CREDITO</v>
      </c>
      <c r="C186" t="s">
        <v>1469</v>
      </c>
      <c r="D186" t="s">
        <v>1469</v>
      </c>
      <c r="E186" t="s">
        <v>1470</v>
      </c>
      <c r="F186" t="s">
        <v>451</v>
      </c>
      <c r="G186" t="s">
        <v>1471</v>
      </c>
      <c r="H186" t="s">
        <v>982</v>
      </c>
      <c r="I186" t="s">
        <v>54</v>
      </c>
      <c r="J186" t="s">
        <v>988</v>
      </c>
      <c r="K186" t="s">
        <v>989</v>
      </c>
      <c r="L186"/>
      <c r="O186" t="str">
        <f t="shared" si="18"/>
        <v>Acceso: RM0422FCrediConsecutivoFormaRep~Menu: Supervisiones Mavi|RM0422F Consecutivo de Supervisiones Reprogramadas~Perfil: CREDI_GERB~Usuario: CREDI00001~ClaveAccion: RM0422FCREDICONSUPREPROFRM.frm~TipoAccion: Reportes~Riesgo: NULO</v>
      </c>
      <c r="P186" t="str">
        <f t="shared" si="17"/>
        <v>('CREDITO','RM0422FCrediConsecutivoFormaRep','RM0422FCrediConsecutivoFormaRep','Supervisiones Mavi|RM0422F Consecutivo de Supervisiones Reprogramadas','Reportes','RM0422FCREDICONSUPREPROFRM.frm','CREDITO','NULO','CREDI00001','CREDI_GERB','',''),</v>
      </c>
    </row>
    <row r="187" customHeight="1" spans="2:12">
      <c r="B187" t="str">
        <f>CONCATENATE(CREDITO!A187,COBRANZA!A66,SISTEMAS!A1629)</f>
        <v>COBRANZA</v>
      </c>
      <c r="C187" t="s">
        <v>1472</v>
      </c>
      <c r="D187" t="s">
        <v>1472</v>
      </c>
      <c r="E187" t="s">
        <v>1473</v>
      </c>
      <c r="F187" t="s">
        <v>451</v>
      </c>
      <c r="G187" t="s">
        <v>1474</v>
      </c>
      <c r="H187" t="s">
        <v>1086</v>
      </c>
      <c r="L187"/>
    </row>
    <row r="188" customHeight="1" spans="2:12">
      <c r="B188" t="str">
        <f>CONCATENATE(CREDITO!A188,CONTABILIDAD!A364,AUDITORIA!A117,SISTEMAS!A1617)</f>
        <v>AUDITORIA</v>
      </c>
      <c r="C188" t="s">
        <v>1475</v>
      </c>
      <c r="D188" t="s">
        <v>1475</v>
      </c>
      <c r="E188" t="s">
        <v>1476</v>
      </c>
      <c r="F188" t="s">
        <v>451</v>
      </c>
      <c r="G188" t="s">
        <v>1477</v>
      </c>
      <c r="H188" t="s">
        <v>1138</v>
      </c>
      <c r="L188"/>
    </row>
    <row r="189" spans="1:16">
      <c r="A189" t="s">
        <v>982</v>
      </c>
      <c r="B189" t="str">
        <f>CONCATENATE(CREDITO!A189,AUDITORIA!A131)</f>
        <v>CREDITO</v>
      </c>
      <c r="C189" t="s">
        <v>1478</v>
      </c>
      <c r="D189" t="s">
        <v>1478</v>
      </c>
      <c r="E189" t="s">
        <v>1479</v>
      </c>
      <c r="F189" t="s">
        <v>451</v>
      </c>
      <c r="G189" t="s">
        <v>1480</v>
      </c>
      <c r="H189" t="s">
        <v>1334</v>
      </c>
      <c r="I189" t="s">
        <v>54</v>
      </c>
      <c r="J189" t="s">
        <v>1278</v>
      </c>
      <c r="K189" t="s">
        <v>1279</v>
      </c>
      <c r="L189"/>
      <c r="O189" t="str">
        <f>CONCATENATE("Acceso: ",D189,"~Menu: ",E189,"~Perfil: ",K189,"~Usuario: ",J189,"~ClaveAccion: ",G189,"~TipoAccion: ",F189,"~Riesgo: ",I189)</f>
        <v>Acceso: RM1162ControlCredilanaRep~Menu: Vtas Generales Mavi|RM1162 Reporte Credilana/Prestamo Personal por Huella y Clave.~Perfil: CREDI_GERA~Usuario: CREDI00011~ClaveAccion: RM1162ControlCredilanaFrm.frm~TipoAccion: Reportes~Riesgo: NULO</v>
      </c>
      <c r="P189" t="str">
        <f>CONCATENATE("('",B189,"','",C189,"','",D189,"','",E189,"','",F189,"','",G189,"','",H189,"','",I189,"','",J189,"','",K189,"','",L189,"','",M189,"'),")</f>
        <v>('CREDITO','RM1162ControlCredilanaRep','RM1162ControlCredilanaRep','Vtas Generales Mavi|RM1162 Reporte Credilana/Prestamo Personal por Huella y Clave.','Reportes','RM1162ControlCredilanaFrm.frm','CREDITO, AUDITORIA','NULO','CREDI00011','CREDI_GERA','',''),</v>
      </c>
    </row>
    <row r="190" spans="1:16">
      <c r="A190" t="s">
        <v>982</v>
      </c>
      <c r="B190" t="str">
        <f>CONCATENATE(CREDITO!A190)</f>
        <v>CREDITO</v>
      </c>
      <c r="C190" t="s">
        <v>1481</v>
      </c>
      <c r="D190" t="s">
        <v>1481</v>
      </c>
      <c r="E190" t="s">
        <v>1482</v>
      </c>
      <c r="F190" t="s">
        <v>451</v>
      </c>
      <c r="G190" t="s">
        <v>1483</v>
      </c>
      <c r="H190" t="s">
        <v>982</v>
      </c>
      <c r="I190" t="s">
        <v>54</v>
      </c>
      <c r="J190" t="s">
        <v>988</v>
      </c>
      <c r="K190" t="s">
        <v>989</v>
      </c>
      <c r="L190"/>
      <c r="O190" t="str">
        <f>CONCATENATE("Acceso: ",D190,"~Menu: ",E190,"~Perfil: ",K190,"~Usuario: ",J190,"~ClaveAccion: ",G190,"~TipoAccion: ",F190,"~Riesgo: ",I190)</f>
        <v>Acceso: RM1165HitAutenticadorRep~Menu: Reportes Mavi|RM1165 Reporte Hit Autenticador~Perfil: CREDI_GERB~Usuario: CREDI00001~ClaveAccion: RM1165HitAutenticadorFrm.frm~TipoAccion: Reportes~Riesgo: NULO</v>
      </c>
      <c r="P190" t="str">
        <f>CONCATENATE("('",B190,"','",C190,"','",D190,"','",E190,"','",F190,"','",G190,"','",H190,"','",I190,"','",J190,"','",K190,"','",L190,"','",M190,"'),")</f>
        <v>('CREDITO','RM1165HitAutenticadorRep','RM1165HitAutenticadorRep','Reportes Mavi|RM1165 Reporte Hit Autenticador','Reportes','RM1165HitAutenticadorFrm.frm','CREDITO','NULO','CREDI00001','CREDI_GERB','',''),</v>
      </c>
    </row>
    <row r="191" spans="1:12">
      <c r="A191"/>
      <c r="B191" t="str">
        <f>CONCATENATE(CREDITO!A191,VENTAS!A110,AUDITORIA!A127,SISTEMAS!A1552)</f>
        <v>VENTAS</v>
      </c>
      <c r="C191" t="s">
        <v>1484</v>
      </c>
      <c r="D191" t="s">
        <v>1484</v>
      </c>
      <c r="E191" t="s">
        <v>1485</v>
      </c>
      <c r="F191" t="s">
        <v>451</v>
      </c>
      <c r="G191" t="s">
        <v>1486</v>
      </c>
      <c r="H191" t="s">
        <v>1108</v>
      </c>
      <c r="L191"/>
    </row>
    <row r="192" spans="1:16">
      <c r="A192" t="s">
        <v>982</v>
      </c>
      <c r="B192" t="str">
        <f>CONCATENATE(CREDITO!A192,AUDITORIA!A128)</f>
        <v>CREDITO</v>
      </c>
      <c r="C192" t="s">
        <v>1487</v>
      </c>
      <c r="D192" t="s">
        <v>1487</v>
      </c>
      <c r="E192" t="s">
        <v>1488</v>
      </c>
      <c r="F192" t="s">
        <v>451</v>
      </c>
      <c r="G192" t="s">
        <v>1489</v>
      </c>
      <c r="H192" t="s">
        <v>1334</v>
      </c>
      <c r="I192" t="s">
        <v>54</v>
      </c>
      <c r="J192" t="s">
        <v>988</v>
      </c>
      <c r="K192" t="s">
        <v>989</v>
      </c>
      <c r="L192"/>
      <c r="O192" t="str">
        <f>CONCATENATE("Acceso: ",D192,"~Menu: ",E192,"~Perfil: ",K192,"~Usuario: ",J192,"~ClaveAccion: ",G192,"~TipoAccion: ",F192,"~Riesgo: ",I192)</f>
        <v>Acceso: RM1114CartasdeLiquidacionInstRep~Menu: CXC Generales Mavi|RM1114CartasdeLiquidacionInst~Perfil: CREDI_GERB~Usuario: CREDI00001~ClaveAccion: rm1114CartaLiquidacionFrm.frm~TipoAccion: Reportes~Riesgo: NULO</v>
      </c>
      <c r="P192" t="str">
        <f>CONCATENATE("('",B192,"','",C192,"','",D192,"','",E192,"','",F192,"','",G192,"','",H192,"','",I192,"','",J192,"','",K192,"','",L192,"','",M192,"'),")</f>
        <v>('CREDITO','RM1114CartasdeLiquidacionInstRep','RM1114CartasdeLiquidacionInstRep','CXC Generales Mavi|RM1114CartasdeLiquidacionInst','Reportes','rm1114CartaLiquidacionFrm.frm','CREDITO, AUDITORIA','NULO','CREDI00001','CREDI_GERB','',''),</v>
      </c>
    </row>
    <row r="193" spans="1:16">
      <c r="A193" t="s">
        <v>982</v>
      </c>
      <c r="B193" t="str">
        <f>CONCATENATE(CREDITO!A193,RH!A41,SISTEMAS!A1550)</f>
        <v>CREDITO</v>
      </c>
      <c r="C193" t="s">
        <v>1490</v>
      </c>
      <c r="D193" t="s">
        <v>1490</v>
      </c>
      <c r="E193" t="s">
        <v>1491</v>
      </c>
      <c r="F193" t="s">
        <v>451</v>
      </c>
      <c r="G193" t="s">
        <v>1492</v>
      </c>
      <c r="H193" t="s">
        <v>1493</v>
      </c>
      <c r="I193" t="s">
        <v>54</v>
      </c>
      <c r="J193" t="s">
        <v>988</v>
      </c>
      <c r="K193" t="s">
        <v>989</v>
      </c>
      <c r="L193"/>
      <c r="O193" t="str">
        <f>CONCATENATE("Acceso: ",D193,"~Menu: ",E193,"~Perfil: ",K193,"~Usuario: ",J193,"~ClaveAccion: ",G193,"~TipoAccion: ",F193,"~Riesgo: ",I193)</f>
        <v>Acceso: RM1127ClientesAsociadosValeraRep~Menu: Vtas Generales Mavi|RM1127 Reporte de Clientes DIMA~Perfil: CREDI_GERB~Usuario: CREDI00001~ClaveAccion: rm1127FechasSucursalFrm.frm~TipoAccion: Reportes~Riesgo: NULO</v>
      </c>
      <c r="P193" t="str">
        <f>CONCATENATE("('",B193,"','",C193,"','",D193,"','",E193,"','",F193,"','",G193,"','",H193,"','",I193,"','",J193,"','",K193,"','",L193,"','",M193,"'),")</f>
        <v>('CREDITO','RM1127ClientesAsociadosValeraRep','RM1127ClientesAsociadosValeraRep','Vtas Generales Mavi|RM1127 Reporte de Clientes DIMA','Reportes','rm1127FechasSucursalFrm.frm','CREDITO, RH, SISTEMAS','NULO','CREDI00001','CREDI_GERB','',''),</v>
      </c>
    </row>
    <row r="194" spans="1:16">
      <c r="A194" t="s">
        <v>982</v>
      </c>
      <c r="B194" t="str">
        <f>CONCATENATE(CREDITO!A194)</f>
        <v>CREDITO</v>
      </c>
      <c r="C194" t="s">
        <v>1494</v>
      </c>
      <c r="D194" t="s">
        <v>1494</v>
      </c>
      <c r="E194" t="s">
        <v>1495</v>
      </c>
      <c r="F194" t="s">
        <v>451</v>
      </c>
      <c r="G194" t="s">
        <v>1496</v>
      </c>
      <c r="H194" t="s">
        <v>982</v>
      </c>
      <c r="I194" t="s">
        <v>54</v>
      </c>
      <c r="J194" t="s">
        <v>988</v>
      </c>
      <c r="K194" t="s">
        <v>989</v>
      </c>
      <c r="L194"/>
      <c r="O194" t="str">
        <f>CONCATENATE("Acceso: ",D194,"~Menu: ",E194,"~Perfil: ",K194,"~Usuario: ",J194,"~ClaveAccion: ",G194,"~TipoAccion: ",F194,"~Riesgo: ",I194)</f>
        <v>Acceso: RM1128ADimasMotivadorSucursalRep~Menu: Estructura Dimas|RM1128 A Dimas por Motivador y Sucursal~Perfil: CREDI_GERB~Usuario: CREDI00001~ClaveAccion: RM1128ADimasMotivadorSucursalFrm.frm~TipoAccion: Reportes~Riesgo: NULO</v>
      </c>
      <c r="P194" t="str">
        <f>CONCATENATE("('",B194,"','",C194,"','",D194,"','",E194,"','",F194,"','",G194,"','",H194,"','",I194,"','",J194,"','",K194,"','",L194,"','",M194,"'),")</f>
        <v>('CREDITO','RM1128ADimasMotivadorSucursalRep','RM1128ADimasMotivadorSucursalRep','Estructura Dimas|RM1128 A Dimas por Motivador y Sucursal','Reportes','RM1128ADimasMotivadorSucursalFrm.frm','CREDITO','NULO','CREDI00001','CREDI_GERB','',''),</v>
      </c>
    </row>
    <row r="195" spans="1:12">
      <c r="A195"/>
      <c r="B195" t="str">
        <f>CONCATENATE(CREDITO!A195,ALMACEN!A148,CONTABILIDAD!A354,AUDITORIA!A125,SISTEMAS!A1562)</f>
        <v>ALMACEN</v>
      </c>
      <c r="C195" t="s">
        <v>544</v>
      </c>
      <c r="D195" t="s">
        <v>544</v>
      </c>
      <c r="E195" t="s">
        <v>545</v>
      </c>
      <c r="F195" t="s">
        <v>451</v>
      </c>
      <c r="G195" t="s">
        <v>546</v>
      </c>
      <c r="H195" t="s">
        <v>53</v>
      </c>
      <c r="L195"/>
    </row>
    <row r="196" spans="1:12">
      <c r="A196"/>
      <c r="B196" t="str">
        <f>CONCATENATE(CREDITO!A196,ALMACEN!A147,AUDITORIA!A126)</f>
        <v>ALMACEN</v>
      </c>
      <c r="C196" t="s">
        <v>540</v>
      </c>
      <c r="D196" t="s">
        <v>540</v>
      </c>
      <c r="E196" t="s">
        <v>541</v>
      </c>
      <c r="F196" t="s">
        <v>451</v>
      </c>
      <c r="G196" t="s">
        <v>542</v>
      </c>
      <c r="H196" t="s">
        <v>543</v>
      </c>
      <c r="L196"/>
    </row>
    <row r="197" spans="1:16">
      <c r="A197" t="s">
        <v>982</v>
      </c>
      <c r="B197" t="str">
        <f>CONCATENATE(CREDITO!A197)</f>
        <v>CREDITO</v>
      </c>
      <c r="C197" t="s">
        <v>1497</v>
      </c>
      <c r="D197" t="s">
        <v>1497</v>
      </c>
      <c r="E197" t="s">
        <v>1498</v>
      </c>
      <c r="F197" t="s">
        <v>451</v>
      </c>
      <c r="G197" t="s">
        <v>1499</v>
      </c>
      <c r="H197" t="s">
        <v>982</v>
      </c>
      <c r="I197" t="s">
        <v>54</v>
      </c>
      <c r="J197" t="s">
        <v>988</v>
      </c>
      <c r="K197" t="s">
        <v>989</v>
      </c>
      <c r="L197"/>
      <c r="O197" t="str">
        <f>CONCATENATE("Acceso: ",D197,"~Menu: ",E197,"~Perfil: ",K197,"~Usuario: ",J197,"~ClaveAccion: ",G197,"~TipoAccion: ",F197,"~Riesgo: ",I197)</f>
        <v>Acceso: DM0287EficientadorLiberarodRep~Menu: Liberador MAVI|DM0287 Lineas Autorizadas LCAXSI~Perfil: CREDI_GERB~Usuario: CREDI00001~ClaveAccion: DM0287EficientadorLibFrm.frm~TipoAccion: Reportes~Riesgo: NULO</v>
      </c>
      <c r="P197" t="str">
        <f>CONCATENATE("('",B197,"','",C197,"','",D197,"','",E197,"','",F197,"','",G197,"','",H197,"','",I197,"','",J197,"','",K197,"','",L197,"','",M197,"'),")</f>
        <v>('CREDITO','DM0287EficientadorLiberarodRep','DM0287EficientadorLiberarodRep','Liberador MAVI|DM0287 Lineas Autorizadas LCAXSI','Reportes','DM0287EficientadorLibFrm.frm','CREDITO','NULO','CREDI00001','CREDI_GERB','',''),</v>
      </c>
    </row>
    <row r="198" spans="1:16">
      <c r="A198" t="s">
        <v>982</v>
      </c>
      <c r="B198" t="str">
        <f>CONCATENATE(CREDITO!A198)</f>
        <v>CREDITO</v>
      </c>
      <c r="C198" t="s">
        <v>1500</v>
      </c>
      <c r="D198" t="s">
        <v>1500</v>
      </c>
      <c r="E198" t="s">
        <v>1501</v>
      </c>
      <c r="F198" t="s">
        <v>451</v>
      </c>
      <c r="G198" t="s">
        <v>1502</v>
      </c>
      <c r="H198" t="s">
        <v>982</v>
      </c>
      <c r="I198" t="s">
        <v>54</v>
      </c>
      <c r="J198" t="s">
        <v>988</v>
      </c>
      <c r="K198" t="s">
        <v>989</v>
      </c>
      <c r="L198"/>
      <c r="O198" t="str">
        <f>CONCATENATE("Acceso: ",D198,"~Menu: ",E198,"~Perfil: ",K198,"~Usuario: ",J198,"~ClaveAccion: ",G198,"~TipoAccion: ",F198,"~Riesgo: ",I198)</f>
        <v>Acceso: RM1191HistorialCreditoNipburorep~Menu: Reportes Crédito|RM1191 Historial Crediticio Nip Buro~Perfil: CREDI_GERB~Usuario: CREDI00001~ClaveAccion: RM1191HistorialNipBurofrm.frm~TipoAccion: Reportes~Riesgo: NULO</v>
      </c>
      <c r="P198" t="str">
        <f>CONCATENATE("('",B198,"','",C198,"','",D198,"','",E198,"','",F198,"','",G198,"','",H198,"','",I198,"','",J198,"','",K198,"','",L198,"','",M198,"'),")</f>
        <v>('CREDITO','RM1191HistorialCreditoNipburorep','RM1191HistorialCreditoNipburorep','Reportes Crédito|RM1191 Historial Crediticio Nip Buro','Reportes','RM1191HistorialNipBurofrm.frm','CREDITO','NULO','CREDI00001','CREDI_GERB','',''),</v>
      </c>
    </row>
    <row r="199" spans="1:12">
      <c r="A199"/>
      <c r="B199" t="str">
        <f>CONCATENATE(CREDITO!A199,ALMACEN!A150,AUDITORIA!A136,SISTEMAS!A1540)</f>
        <v>ALMACEN</v>
      </c>
      <c r="C199" t="s">
        <v>550</v>
      </c>
      <c r="D199" t="s">
        <v>550</v>
      </c>
      <c r="E199" t="s">
        <v>551</v>
      </c>
      <c r="F199" t="s">
        <v>451</v>
      </c>
      <c r="G199" s="1" t="s">
        <v>552</v>
      </c>
      <c r="H199" t="s">
        <v>494</v>
      </c>
      <c r="L199"/>
    </row>
    <row r="200" spans="1:16">
      <c r="A200" t="s">
        <v>982</v>
      </c>
      <c r="B200" t="str">
        <f>CONCATENATE(CREDITO!A200,AUDITORIA!A141)</f>
        <v>CREDITO</v>
      </c>
      <c r="C200" t="s">
        <v>1503</v>
      </c>
      <c r="D200" t="s">
        <v>1503</v>
      </c>
      <c r="E200" t="s">
        <v>1504</v>
      </c>
      <c r="F200" t="s">
        <v>451</v>
      </c>
      <c r="G200" t="s">
        <v>1505</v>
      </c>
      <c r="H200" t="s">
        <v>1334</v>
      </c>
      <c r="I200" t="s">
        <v>54</v>
      </c>
      <c r="J200" t="s">
        <v>988</v>
      </c>
      <c r="K200" t="s">
        <v>989</v>
      </c>
      <c r="L200"/>
      <c r="O200" t="str">
        <f>CONCATENATE("Acceso: ",D200,"~Menu: ",E200,"~Perfil: ",K200,"~Usuario: ",J200,"~ClaveAccion: ",G200,"~TipoAccion: ",F200,"~Riesgo: ",I200)</f>
        <v>Acceso: RM0430MaviServicasaCredReporteServicasaRep~Menu: Reportes Crédito|RM0430 Reporte Servicasa~Perfil: CREDI_GERB~Usuario: CREDI00001~ClaveAccion: RM0430MaviServicasaCredReporteServicasaFrm.frm~TipoAccion: Reportes~Riesgo: NULO</v>
      </c>
      <c r="P200" t="str">
        <f>CONCATENATE("('",B200,"','",C200,"','",D200,"','",E200,"','",F200,"','",G200,"','",H200,"','",I200,"','",J200,"','",K200,"','",L200,"','",M200,"'),")</f>
        <v>('CREDITO','RM0430MaviServicasaCredReporteServicasaRep','RM0430MaviServicasaCredReporteServicasaRep','Reportes Crédito|RM0430 Reporte Servicasa','Reportes','RM0430MaviServicasaCredReporteServicasaFrm.frm','CREDITO, AUDITORIA','NULO','CREDI00001','CREDI_GERB','',''),</v>
      </c>
    </row>
    <row r="201" spans="1:12">
      <c r="A201"/>
      <c r="B201" t="str">
        <f>CONCATENATE(CREDITO!A201,VENTAS!A102,AUDITORIA!A142,SISTEMAS!A1524)</f>
        <v>VENTAS</v>
      </c>
      <c r="C201" t="s">
        <v>1506</v>
      </c>
      <c r="D201" t="s">
        <v>1506</v>
      </c>
      <c r="E201" t="s">
        <v>1507</v>
      </c>
      <c r="F201" t="s">
        <v>451</v>
      </c>
      <c r="G201" t="s">
        <v>1508</v>
      </c>
      <c r="H201" t="s">
        <v>1108</v>
      </c>
      <c r="L201"/>
    </row>
    <row r="202" spans="1:16">
      <c r="A202" t="s">
        <v>982</v>
      </c>
      <c r="B202" t="str">
        <f>CONCATENATE(CREDITO!A202)</f>
        <v>CREDITO</v>
      </c>
      <c r="C202" t="s">
        <v>1509</v>
      </c>
      <c r="D202" t="s">
        <v>1509</v>
      </c>
      <c r="E202" t="s">
        <v>1510</v>
      </c>
      <c r="F202" t="s">
        <v>451</v>
      </c>
      <c r="G202" t="s">
        <v>1453</v>
      </c>
      <c r="H202" t="s">
        <v>982</v>
      </c>
      <c r="I202" t="s">
        <v>54</v>
      </c>
      <c r="J202" t="s">
        <v>988</v>
      </c>
      <c r="K202" t="s">
        <v>989</v>
      </c>
      <c r="L202"/>
      <c r="O202" t="str">
        <f>CONCATENATE("Acceso: ",D202,"~Menu: ",E202,"~Perfil: ",K202,"~Usuario: ",J202,"~ClaveAccion: ",G202,"~TipoAccion: ",F202,"~Riesgo: ",I202)</f>
        <v>Acceso: RM0404ACredRepAsigdePedRep~Menu: Supervisiones Mavi|RM0404A Reporte de Asignación de Pedidos En Espera~Perfil: CREDI_GERB~Usuario: CREDI00001~ClaveAccion: RM0404CredRepAsigdePedFrm.frm~TipoAccion: Reportes~Riesgo: NULO</v>
      </c>
      <c r="P202" t="str">
        <f>CONCATENATE("('",B202,"','",C202,"','",D202,"','",E202,"','",F202,"','",G202,"','",H202,"','",I202,"','",J202,"','",K202,"','",L202,"','",M202,"'),")</f>
        <v>('CREDITO','RM0404ACredRepAsigdePedRep','RM0404ACredRepAsigdePedRep','Supervisiones Mavi|RM0404A Reporte de Asignación de Pedidos En Espera','Reportes','RM0404CredRepAsigdePedFrm.frm','CREDITO','NULO','CREDI00001','CREDI_GERB','',''),</v>
      </c>
    </row>
    <row r="203" spans="1:16">
      <c r="A203" t="s">
        <v>982</v>
      </c>
      <c r="B203" t="str">
        <f>CONCATENATE(CREDITO!A203,SISTEMAS!A1525)</f>
        <v>CREDITO</v>
      </c>
      <c r="C203" t="s">
        <v>1511</v>
      </c>
      <c r="D203" t="s">
        <v>1511</v>
      </c>
      <c r="E203" t="s">
        <v>1512</v>
      </c>
      <c r="F203" t="s">
        <v>451</v>
      </c>
      <c r="G203" t="s">
        <v>1513</v>
      </c>
      <c r="H203" t="s">
        <v>987</v>
      </c>
      <c r="I203" t="s">
        <v>54</v>
      </c>
      <c r="J203" t="s">
        <v>988</v>
      </c>
      <c r="K203" t="s">
        <v>989</v>
      </c>
      <c r="L203"/>
      <c r="O203" t="str">
        <f>CONCATENATE("Acceso: ",D203,"~Menu: ",E203,"~Perfil: ",K203,"~Usuario: ",J203,"~ClaveAccion: ",G203,"~TipoAccion: ",F203,"~Riesgo: ",I203)</f>
        <v>Acceso: RM0407ProdPedidosxSuperRep~Menu: Supervisiones Mavi|RM0407 Productividad de Pedidos por Supervisor~Perfil: CREDI_GERB~Usuario: CREDI00001~ClaveAccion: RM0407ProdPedidosxSuperFrm.frm~TipoAccion: Reportes~Riesgo: NULO</v>
      </c>
      <c r="P203" t="str">
        <f>CONCATENATE("('",B203,"','",C203,"','",D203,"','",E203,"','",F203,"','",G203,"','",H203,"','",I203,"','",J203,"','",K203,"','",L203,"','",M203,"'),")</f>
        <v>('CREDITO','RM0407ProdPedidosxSuperRep','RM0407ProdPedidosxSuperRep','Supervisiones Mavi|RM0407 Productividad de Pedidos por Supervisor','Reportes','RM0407ProdPedidosxSuperFrm.frm','CREDITO, SISTEMAS','NULO','CREDI00001','CREDI_GERB','',''),</v>
      </c>
    </row>
    <row r="204" customHeight="1" spans="1:16">
      <c r="A204" s="1" t="s">
        <v>982</v>
      </c>
      <c r="B204" t="str">
        <f>CONCATENATE(CREDITO!A204,AUDITORIA!A149,SISTEMAS!A1486)</f>
        <v>CREDITO</v>
      </c>
      <c r="C204" t="s">
        <v>1514</v>
      </c>
      <c r="D204" t="s">
        <v>1514</v>
      </c>
      <c r="E204" t="s">
        <v>1515</v>
      </c>
      <c r="F204" t="s">
        <v>451</v>
      </c>
      <c r="G204" s="1" t="s">
        <v>1516</v>
      </c>
      <c r="H204" t="s">
        <v>1082</v>
      </c>
      <c r="I204" t="s">
        <v>54</v>
      </c>
      <c r="J204" t="s">
        <v>1133</v>
      </c>
      <c r="K204" t="s">
        <v>1134</v>
      </c>
      <c r="O204" t="str">
        <f>CONCATENATE("Acceso: ",D204,"~Menu: ",E204,"~Perfil: ",K204,"~Usuario: ",J204,"~ClaveAccion: ",G204,"~TipoAccion: ",F204,"~Riesgo: ",I204)</f>
        <v>Acceso: RM0899EmbCobCarteraCteREP~Menu: CXC Mayoreo Mavi|RM0899 Cobranza Cartera de Clientes~Perfil: COBMA_GERA~Usuario: COBMA00001~ClaveAccion: RM0899EmbCobCarteraCteFRM.frm~TipoAccion: Reportes~Riesgo: NULO</v>
      </c>
      <c r="P204" t="str">
        <f>CONCATENATE("('",B204,"','",C204,"','",D204,"','",E204,"','",F204,"','",G204,"','",H204,"','",I204,"','",J204,"','",K204,"','",L204,"','",M204,"'),")</f>
        <v>('CREDITO','RM0899EmbCobCarteraCteREP','RM0899EmbCobCarteraCteREP','CXC Mayoreo Mavi|RM0899 Cobranza Cartera de Clientes','Reportes','RM0899EmbCobCarteraCteFRM.frm','CREDITO, AUDITORIA, SISTEMAS','NULO','COBMA00001','COBMA_GERA','',''),</v>
      </c>
    </row>
    <row r="205" spans="1:16">
      <c r="A205" t="s">
        <v>982</v>
      </c>
      <c r="B205" t="str">
        <f>CONCATENATE(CREDITO!A205,SISTEMAS!A1487)</f>
        <v>CREDITO</v>
      </c>
      <c r="C205" t="s">
        <v>1517</v>
      </c>
      <c r="D205" t="s">
        <v>1517</v>
      </c>
      <c r="E205" t="s">
        <v>1518</v>
      </c>
      <c r="F205" t="s">
        <v>451</v>
      </c>
      <c r="G205" t="s">
        <v>1519</v>
      </c>
      <c r="H205" t="s">
        <v>987</v>
      </c>
      <c r="I205" t="s">
        <v>54</v>
      </c>
      <c r="J205" t="s">
        <v>988</v>
      </c>
      <c r="K205" t="s">
        <v>989</v>
      </c>
      <c r="L205"/>
      <c r="O205" t="str">
        <f>CONCATENATE("Acceso: ",D205,"~Menu: ",E205,"~Perfil: ",K205,"~Usuario: ",J205,"~ClaveAccion: ",G205,"~TipoAccion: ",F205,"~Riesgo: ",I205)</f>
        <v>Acceso: RM0907AMaviSimRefRep~Menu: CXC Generales Mavi|RM0907A Refinanciamiento~Perfil: CREDI_GERB~Usuario: CREDI00001~ClaveAccion: RM0907AMaviSimRefFrm.frm~TipoAccion: Reportes~Riesgo: NULO</v>
      </c>
      <c r="P205" t="str">
        <f>CONCATENATE("('",B205,"','",C205,"','",D205,"','",E205,"','",F205,"','",G205,"','",H205,"','",I205,"','",J205,"','",K205,"','",L205,"','",M205,"'),")</f>
        <v>('CREDITO','RM0907AMaviSimRefRep','RM0907AMaviSimRefRep','CXC Generales Mavi|RM0907A Refinanciamiento','Reportes','RM0907AMaviSimRefFrm.frm','CREDITO, SISTEMAS','NULO','CREDI00001','CREDI_GERB','',''),</v>
      </c>
    </row>
    <row r="206" spans="1:12">
      <c r="A206"/>
      <c r="B206" t="str">
        <f>CONCATENATE(CREDITO!A206,COMPRAS!A104,SISTEMAS!A1473)</f>
        <v>COMPRAS</v>
      </c>
      <c r="C206" t="s">
        <v>940</v>
      </c>
      <c r="D206" t="s">
        <v>940</v>
      </c>
      <c r="E206" t="s">
        <v>941</v>
      </c>
      <c r="F206" t="s">
        <v>451</v>
      </c>
      <c r="G206" t="s">
        <v>942</v>
      </c>
      <c r="H206" t="s">
        <v>943</v>
      </c>
      <c r="L206"/>
    </row>
    <row r="207" spans="1:16">
      <c r="A207" t="s">
        <v>982</v>
      </c>
      <c r="B207" t="str">
        <f>CONCATENATE(CREDITO!A207)</f>
        <v>CREDITO</v>
      </c>
      <c r="C207" t="s">
        <v>1520</v>
      </c>
      <c r="D207" t="s">
        <v>1520</v>
      </c>
      <c r="E207" t="s">
        <v>1521</v>
      </c>
      <c r="F207" t="s">
        <v>451</v>
      </c>
      <c r="G207" t="s">
        <v>1522</v>
      </c>
      <c r="H207" t="s">
        <v>982</v>
      </c>
      <c r="I207" t="s">
        <v>54</v>
      </c>
      <c r="J207" t="s">
        <v>988</v>
      </c>
      <c r="K207" t="s">
        <v>989</v>
      </c>
      <c r="L207"/>
      <c r="O207" t="str">
        <f>CONCATENATE("Acceso: ",D207,"~Menu: ",E207,"~Perfil: ",K207,"~Usuario: ",J207,"~ClaveAccion: ",G207,"~TipoAccion: ",F207,"~Riesgo: ",I207)</f>
        <v>Acceso: RM1169ReporteBeneficiarioFinalRep~Menu: Estructura Dimas|RM1169 Reporte Beneficiario Final~Perfil: CREDI_GERB~Usuario: CREDI00001~ClaveAccion: RM1169ReporteBeneficiarioFinalFrm.frm~TipoAccion: Reportes~Riesgo: NULO</v>
      </c>
      <c r="P207" t="str">
        <f>CONCATENATE("('",B207,"','",C207,"','",D207,"','",E207,"','",F207,"','",G207,"','",H207,"','",I207,"','",J207,"','",K207,"','",L207,"','",M207,"'),")</f>
        <v>('CREDITO','RM1169ReporteBeneficiarioFinalRep','RM1169ReporteBeneficiarioFinalRep','Estructura Dimas|RM1169 Reporte Beneficiario Final','Reportes','RM1169ReporteBeneficiarioFinalFrm.frm','CREDITO','NULO','CREDI00001','CREDI_GERB','',''),</v>
      </c>
    </row>
    <row r="208" spans="1:16">
      <c r="A208" t="s">
        <v>982</v>
      </c>
      <c r="B208" t="str">
        <f>CONCATENATE(CREDITO!A208)</f>
        <v>CREDITO</v>
      </c>
      <c r="C208" t="s">
        <v>1523</v>
      </c>
      <c r="D208" t="s">
        <v>1523</v>
      </c>
      <c r="E208" t="s">
        <v>1524</v>
      </c>
      <c r="F208" t="s">
        <v>451</v>
      </c>
      <c r="G208" t="s">
        <v>90</v>
      </c>
      <c r="H208" t="s">
        <v>982</v>
      </c>
      <c r="I208" t="s">
        <v>54</v>
      </c>
      <c r="J208" t="s">
        <v>988</v>
      </c>
      <c r="K208" t="s">
        <v>989</v>
      </c>
      <c r="L208"/>
      <c r="O208" t="str">
        <f>CONCATENATE("Acceso: ",D208,"~Menu: ",E208,"~Perfil: ",K208,"~Usuario: ",J208,"~ClaveAccion: ",G208,"~TipoAccion: ",F208,"~Riesgo: ",I208)</f>
        <v>Acceso: RM1120ClasificadorCuentasInstituciones~Menu: RM1120Clasificador CuentasInstituciones~Perfil: CREDI_GERB~Usuario: CREDI00001~ClaveAccion: RM0755BCxcForAnaCarteraFrm.frm~TipoAccion: Reportes~Riesgo: NULO</v>
      </c>
      <c r="P208" t="str">
        <f>CONCATENATE("('",B208,"','",C208,"','",D208,"','",E208,"','",F208,"','",G208,"','",H208,"','",I208,"','",J208,"','",K208,"','",L208,"','",M208,"'),")</f>
        <v>('CREDITO','RM1120ClasificadorCuentasInstituciones','RM1120ClasificadorCuentasInstituciones','RM1120Clasificador CuentasInstituciones','Reportes','RM0755BCxcForAnaCarteraFrm.frm','CREDITO','NULO','CREDI00001','CREDI_GERB','',''),</v>
      </c>
    </row>
    <row r="209" spans="1:16">
      <c r="A209" t="s">
        <v>982</v>
      </c>
      <c r="B209" t="str">
        <f>CONCATENATE(CREDITO!A209)</f>
        <v>CREDITO</v>
      </c>
      <c r="C209" t="s">
        <v>1525</v>
      </c>
      <c r="D209" t="s">
        <v>1525</v>
      </c>
      <c r="E209" t="s">
        <v>1526</v>
      </c>
      <c r="F209" t="s">
        <v>451</v>
      </c>
      <c r="G209" t="s">
        <v>1527</v>
      </c>
      <c r="H209" t="s">
        <v>982</v>
      </c>
      <c r="I209" t="s">
        <v>54</v>
      </c>
      <c r="J209" t="s">
        <v>988</v>
      </c>
      <c r="K209" t="s">
        <v>989</v>
      </c>
      <c r="L209"/>
      <c r="O209" t="str">
        <f>CONCATENATE("Acceso: ",D209,"~Menu: ",E209,"~Perfil: ",K209,"~Usuario: ",J209,"~ClaveAccion: ",G209,"~TipoAccion: ",F209,"~Riesgo: ",I209)</f>
        <v>Acceso: RM1128BSeguimientoDimasMotivadorRep~Menu: Estructura Dimas|RM1128 B Seguimiento a Dimas por Motivador~Perfil: CREDI_GERB~Usuario: CREDI00001~ClaveAccion: RM1128BSeguimientoDimasMotivadorFrm.frm~TipoAccion: Reportes~Riesgo: NULO</v>
      </c>
      <c r="P209" t="str">
        <f>CONCATENATE("('",B209,"','",C209,"','",D209,"','",E209,"','",F209,"','",G209,"','",H209,"','",I209,"','",J209,"','",K209,"','",L209,"','",M209,"'),")</f>
        <v>('CREDITO','RM1128BSeguimientoDimasMotivadorRep','RM1128BSeguimientoDimasMotivadorRep','Estructura Dimas|RM1128 B Seguimiento a Dimas por Motivador','Reportes','RM1128BSeguimientoDimasMotivadorFrm.frm','CREDITO','NULO','CREDI00001','CREDI_GERB','',''),</v>
      </c>
    </row>
    <row r="210" spans="1:12">
      <c r="A210"/>
      <c r="B210" t="str">
        <f>CONCATENATE(CREDITO!A210,VENTAS!A91,SISTEMAS!A1500)</f>
        <v>VENTAS</v>
      </c>
      <c r="C210" t="s">
        <v>1528</v>
      </c>
      <c r="D210" t="s">
        <v>1528</v>
      </c>
      <c r="E210" t="s">
        <v>1529</v>
      </c>
      <c r="F210" t="s">
        <v>451</v>
      </c>
      <c r="G210" t="s">
        <v>1530</v>
      </c>
      <c r="H210" t="s">
        <v>1531</v>
      </c>
      <c r="L210"/>
    </row>
    <row r="211" spans="1:16">
      <c r="A211" t="s">
        <v>982</v>
      </c>
      <c r="B211" t="str">
        <f>CONCATENATE(CREDITO!A211,AUDITORIA!A168,SISTEMAS!A1508)</f>
        <v>CREDITO</v>
      </c>
      <c r="C211" t="s">
        <v>1532</v>
      </c>
      <c r="D211" t="s">
        <v>1532</v>
      </c>
      <c r="E211" t="s">
        <v>1533</v>
      </c>
      <c r="F211" t="s">
        <v>451</v>
      </c>
      <c r="G211" t="s">
        <v>1534</v>
      </c>
      <c r="H211" t="s">
        <v>1082</v>
      </c>
      <c r="I211" t="s">
        <v>54</v>
      </c>
      <c r="J211" t="s">
        <v>1133</v>
      </c>
      <c r="K211" t="s">
        <v>1134</v>
      </c>
      <c r="L211"/>
      <c r="O211" t="str">
        <f>CONCATENATE("Acceso: ",D211,"~Menu: ",E211,"~Perfil: ",K211,"~Usuario: ",J211,"~ClaveAccion: ",G211,"~TipoAccion: ",F211,"~Riesgo: ",I211)</f>
        <v>Acceso: RM0132FinRelCheqADepoRep~Menu: CXC Mayoreo Mavi|RM0132 Relación de Cheques a Depositar~Perfil: COBMA_GERA~Usuario: COBMA00001~ClaveAccion: RM0132FinRelCheqADepoFrm.frm~TipoAccion: Reportes~Riesgo: NULO</v>
      </c>
      <c r="P211" t="str">
        <f>CONCATENATE("('",B211,"','",C211,"','",D211,"','",E211,"','",F211,"','",G211,"','",H211,"','",I211,"','",J211,"','",K211,"','",L211,"','",M211,"'),")</f>
        <v>('CREDITO','RM0132FinRelCheqADepoRep','RM0132FinRelCheqADepoRep','CXC Mayoreo Mavi|RM0132 Relación de Cheques a Depositar','Reportes','RM0132FinRelCheqADepoFrm.frm','CREDITO, AUDITORIA, SISTEMAS','NULO','COBMA00001','COBMA_GERA','',''),</v>
      </c>
    </row>
    <row r="212" spans="1:12">
      <c r="A212"/>
      <c r="B212" t="str">
        <f>CONCATENATE(CREDITO!A212,VENTAS!A87,AUDITORIA!A170,SISTEMAS!A1506)</f>
        <v>VENTAS</v>
      </c>
      <c r="C212" t="s">
        <v>1535</v>
      </c>
      <c r="D212" t="s">
        <v>1535</v>
      </c>
      <c r="E212" t="s">
        <v>1536</v>
      </c>
      <c r="F212" t="s">
        <v>451</v>
      </c>
      <c r="G212" t="s">
        <v>1537</v>
      </c>
      <c r="H212" t="s">
        <v>1108</v>
      </c>
      <c r="L212"/>
    </row>
    <row r="213" spans="1:16">
      <c r="A213" t="s">
        <v>982</v>
      </c>
      <c r="B213" t="str">
        <f>CONCATENATE(CREDITO!A213,VENTAS!A86)</f>
        <v>CREDITO</v>
      </c>
      <c r="C213" t="s">
        <v>1538</v>
      </c>
      <c r="D213" t="s">
        <v>1538</v>
      </c>
      <c r="E213" t="s">
        <v>1539</v>
      </c>
      <c r="F213" t="s">
        <v>451</v>
      </c>
      <c r="G213" t="s">
        <v>1540</v>
      </c>
      <c r="H213" t="s">
        <v>1274</v>
      </c>
      <c r="I213" t="s">
        <v>54</v>
      </c>
      <c r="J213" t="s">
        <v>988</v>
      </c>
      <c r="K213" t="s">
        <v>989</v>
      </c>
      <c r="L213"/>
      <c r="O213" t="str">
        <f>CONCATENATE("Acceso: ",D213,"~Menu: ",E213,"~Perfil: ",K213,"~Usuario: ",J213,"~ClaveAccion: ",G213,"~TipoAccion: ",F213,"~Riesgo: ",I213)</f>
        <v>Acceso: MaviServicredCredReporteServicredRep~Menu: Reportes Crédito|Reporte de Servicred~Perfil: CREDI_GERB~Usuario: CREDI00001~ClaveAccion: MaviServicasaServicredCredRepsFrm.frm~TipoAccion: Reportes~Riesgo: NULO</v>
      </c>
      <c r="P213" t="str">
        <f>CONCATENATE("('",B213,"','",C213,"','",D213,"','",E213,"','",F213,"','",G213,"','",H213,"','",I213,"','",J213,"','",K213,"','",L213,"','",M213,"'),")</f>
        <v>('CREDITO','MaviServicredCredReporteServicredRep','MaviServicredCredReporteServicredRep','Reportes Crédito|Reporte de Servicred','Reportes','MaviServicasaServicredCredRepsFrm.frm','CREDITO, VENTAS','NULO','CREDI00001','CREDI_GERB','',''),</v>
      </c>
    </row>
    <row r="214" spans="1:16">
      <c r="A214" t="s">
        <v>982</v>
      </c>
      <c r="B214" t="str">
        <f>CONCATENATE(CREDITO!A214,AUDITORIA!A175,SISTEMAS!A1466)</f>
        <v>CREDITO</v>
      </c>
      <c r="C214" t="s">
        <v>1541</v>
      </c>
      <c r="D214" t="s">
        <v>1541</v>
      </c>
      <c r="E214" t="s">
        <v>1542</v>
      </c>
      <c r="F214" t="s">
        <v>451</v>
      </c>
      <c r="G214" t="s">
        <v>1543</v>
      </c>
      <c r="H214" t="s">
        <v>1082</v>
      </c>
      <c r="I214" t="s">
        <v>54</v>
      </c>
      <c r="J214" t="s">
        <v>1133</v>
      </c>
      <c r="K214" t="s">
        <v>1134</v>
      </c>
      <c r="L214"/>
      <c r="O214" t="str">
        <f>CONCATENATE("Acceso: ",D214,"~Menu: ",E214,"~Perfil: ",K214,"~Usuario: ",J214,"~ClaveAccion: ",G214,"~TipoAccion: ",F214,"~Riesgo: ",I214)</f>
        <v>Acceso: RM0135InvFactXClienteRep~Menu: CXC Mayoreo Mavi|RM0135 Inventario de Facturas por Cliente~Perfil: COBMA_GERA~Usuario: COBMA00001~ClaveAccion: RM0135InvFactXClienteFrm.frm~TipoAccion: Reportes~Riesgo: NULO</v>
      </c>
      <c r="P214" t="str">
        <f>CONCATENATE("('",B214,"','",C214,"','",D214,"','",E214,"','",F214,"','",G214,"','",H214,"','",I214,"','",J214,"','",K214,"','",L214,"','",M214,"'),")</f>
        <v>('CREDITO','RM0135InvFactXClienteRep','RM0135InvFactXClienteRep','CXC Mayoreo Mavi|RM0135 Inventario de Facturas por Cliente','Reportes','RM0135InvFactXClienteFrm.frm','CREDITO, AUDITORIA, SISTEMAS','NULO','COBMA00001','COBMA_GERA','',''),</v>
      </c>
    </row>
    <row r="215" customHeight="1" spans="2:12">
      <c r="B215" t="str">
        <f>CONCATENATE(CREDITO!A215,ALMACEN!A174,VENTAS!A82,COBRANZA!A79,CONTABILIDAD!A324,AUDITORIA!A180,SISTEMAS!A1458)</f>
        <v>COBRANZA</v>
      </c>
      <c r="C215" t="s">
        <v>626</v>
      </c>
      <c r="D215" t="s">
        <v>626</v>
      </c>
      <c r="E215" t="s">
        <v>627</v>
      </c>
      <c r="F215" t="s">
        <v>451</v>
      </c>
      <c r="G215" t="s">
        <v>628</v>
      </c>
      <c r="H215" t="s">
        <v>26</v>
      </c>
      <c r="L215"/>
    </row>
    <row r="216" spans="1:16">
      <c r="A216" t="s">
        <v>982</v>
      </c>
      <c r="B216" t="str">
        <f>CONCATENATE(CREDITO!A216,SISTEMAS!A1460)</f>
        <v>CREDITO</v>
      </c>
      <c r="C216" t="s">
        <v>1544</v>
      </c>
      <c r="D216" t="s">
        <v>1544</v>
      </c>
      <c r="E216" t="s">
        <v>1545</v>
      </c>
      <c r="F216" t="s">
        <v>451</v>
      </c>
      <c r="G216" t="s">
        <v>1546</v>
      </c>
      <c r="H216" t="s">
        <v>987</v>
      </c>
      <c r="I216" t="s">
        <v>54</v>
      </c>
      <c r="J216" t="s">
        <v>988</v>
      </c>
      <c r="K216" t="s">
        <v>989</v>
      </c>
      <c r="L216"/>
      <c r="O216" t="str">
        <f>CONCATENATE("Acceso: ",D216,"~Menu: ",E216,"~Perfil: ",K216,"~Usuario: ",J216,"~ClaveAccion: ",G216,"~TipoAccion: ",F216,"~Riesgo: ",I216)</f>
        <v>Acceso: RM0301ServCasaAnuaRep~Menu: Reportes Crédito|RM0301 Servicasa - Anuales~Perfil: CREDI_GERB~Usuario: CREDI00001~ClaveAccion: RM0301ServCasaAnuaFrm.frm~TipoAccion: Reportes~Riesgo: NULO</v>
      </c>
      <c r="P216" t="str">
        <f>CONCATENATE("('",B216,"','",C216,"','",D216,"','",E216,"','",F216,"','",G216,"','",H216,"','",I216,"','",J216,"','",K216,"','",L216,"','",M216,"'),")</f>
        <v>('CREDITO','RM0301ServCasaAnuaRep','RM0301ServCasaAnuaRep','Reportes Crédito|RM0301 Servicasa - Anuales','Reportes','RM0301ServCasaAnuaFrm.frm','CREDITO, SISTEMAS','NULO','CREDI00001','CREDI_GERB','',''),</v>
      </c>
    </row>
    <row r="217" spans="1:16">
      <c r="A217" t="s">
        <v>982</v>
      </c>
      <c r="B217" t="str">
        <f>CONCATENATE(CREDITO!A217,SISTEMAS!A1459)</f>
        <v>CREDITO</v>
      </c>
      <c r="C217" t="s">
        <v>1547</v>
      </c>
      <c r="D217" t="s">
        <v>1547</v>
      </c>
      <c r="E217" t="s">
        <v>1548</v>
      </c>
      <c r="F217" t="s">
        <v>451</v>
      </c>
      <c r="G217" t="s">
        <v>156</v>
      </c>
      <c r="H217" t="s">
        <v>987</v>
      </c>
      <c r="I217" t="s">
        <v>54</v>
      </c>
      <c r="J217" t="s">
        <v>988</v>
      </c>
      <c r="K217" t="s">
        <v>989</v>
      </c>
      <c r="L217"/>
      <c r="O217" t="str">
        <f>CONCATENATE("Acceso: ",D217,"~Menu: ",E217,"~Perfil: ",K217,"~Usuario: ",J217,"~ClaveAccion: ",G217,"~TipoAccion: ",F217,"~Riesgo: ",I217)</f>
        <v>Acceso: RM0408CredRHListaCandSupRep~Menu: Supervisiones Mavi|RM0408 Listado de Candidatos a Supervisar~Perfil: CREDI_GERB~Usuario: CREDI00001~ClaveAccion: NULL~TipoAccion: Reportes~Riesgo: NULO</v>
      </c>
      <c r="P217" t="str">
        <f>CONCATENATE("('",B217,"','",C217,"','",D217,"','",E217,"','",F217,"','",G217,"','",H217,"','",I217,"','",J217,"','",K217,"','",L217,"','",M217,"'),")</f>
        <v>('CREDITO','RM0408CredRHListaCandSupRep','RM0408CredRHListaCandSupRep','Supervisiones Mavi|RM0408 Listado de Candidatos a Supervisar','Reportes','NULL','CREDITO, SISTEMAS','NULO','CREDI00001','CREDI_GERB','',''),</v>
      </c>
    </row>
    <row r="218" spans="1:12">
      <c r="A218"/>
      <c r="B218" t="str">
        <f>CONCATENATE(CREDITO!A218,ALMACEN!A173,VENTAS!A80,AUDITORIA!A179,SISTEMAS!A1461)</f>
        <v>VENTAS</v>
      </c>
      <c r="C218" t="s">
        <v>623</v>
      </c>
      <c r="D218" t="s">
        <v>623</v>
      </c>
      <c r="E218" t="s">
        <v>624</v>
      </c>
      <c r="F218" t="s">
        <v>451</v>
      </c>
      <c r="G218" t="s">
        <v>625</v>
      </c>
      <c r="H218" t="s">
        <v>426</v>
      </c>
      <c r="L218"/>
    </row>
    <row r="219" spans="1:12">
      <c r="A219"/>
      <c r="B219" t="str">
        <f>CONCATENATE(CREDITO!A219,VENTAS!A79,COBRANZA!A80,AUDITORIA!A183,SISTEMAS!A1451)</f>
        <v>COBRANZA</v>
      </c>
      <c r="C219" t="s">
        <v>1549</v>
      </c>
      <c r="D219" t="s">
        <v>1549</v>
      </c>
      <c r="E219" t="s">
        <v>1550</v>
      </c>
      <c r="F219" t="s">
        <v>451</v>
      </c>
      <c r="G219" t="s">
        <v>1551</v>
      </c>
      <c r="H219" t="s">
        <v>1233</v>
      </c>
      <c r="L219"/>
    </row>
    <row r="220" spans="1:16">
      <c r="A220" t="s">
        <v>982</v>
      </c>
      <c r="B220" t="str">
        <f>CONCATENATE(CREDITO!A220,SISTEMAS!A1446)</f>
        <v>CREDITO</v>
      </c>
      <c r="C220" t="s">
        <v>1552</v>
      </c>
      <c r="D220" t="s">
        <v>1552</v>
      </c>
      <c r="E220" t="s">
        <v>1553</v>
      </c>
      <c r="F220" t="s">
        <v>451</v>
      </c>
      <c r="G220" t="s">
        <v>1554</v>
      </c>
      <c r="H220" t="s">
        <v>987</v>
      </c>
      <c r="I220" t="s">
        <v>54</v>
      </c>
      <c r="J220" t="s">
        <v>988</v>
      </c>
      <c r="K220" t="s">
        <v>989</v>
      </c>
      <c r="L220"/>
      <c r="O220" t="str">
        <f>CONCATENATE("Acceso: ",D220,"~Menu: ",E220,"~Perfil: ",K220,"~Usuario: ",J220,"~ClaveAccion: ",G220,"~TipoAccion: ",F220,"~Riesgo: ",I220)</f>
        <v>Acceso: RM0409CredRepPedCondRep~Menu: Vtas Generales Mavi|RM0409 Reporte de Pedidos Condicionados~Perfil: CREDI_GERB~Usuario: CREDI00001~ClaveAccion: RM0409CredRepPedCondFrm.frm~TipoAccion: Reportes~Riesgo: NULO</v>
      </c>
      <c r="P220" t="str">
        <f>CONCATENATE("('",B220,"','",C220,"','",D220,"','",E220,"','",F220,"','",G220,"','",H220,"','",I220,"','",J220,"','",K220,"','",L220,"','",M220,"'),")</f>
        <v>('CREDITO','RM0409CredRepPedCondRep','RM0409CredRepPedCondRep','Vtas Generales Mavi|RM0409 Reporte de Pedidos Condicionados','Reportes','RM0409CredRepPedCondFrm.frm','CREDITO, SISTEMAS','NULO','CREDI00001','CREDI_GERB','',''),</v>
      </c>
    </row>
    <row r="221" spans="1:16">
      <c r="A221" t="s">
        <v>982</v>
      </c>
      <c r="B221" t="str">
        <f>CONCATENATE(CREDITO!A221,SISTEMAS!A1445)</f>
        <v>CREDITO</v>
      </c>
      <c r="C221" t="s">
        <v>1555</v>
      </c>
      <c r="D221" t="s">
        <v>1555</v>
      </c>
      <c r="E221" t="s">
        <v>1556</v>
      </c>
      <c r="F221" t="s">
        <v>451</v>
      </c>
      <c r="G221" t="s">
        <v>1557</v>
      </c>
      <c r="H221" t="s">
        <v>987</v>
      </c>
      <c r="I221" t="s">
        <v>54</v>
      </c>
      <c r="J221" t="s">
        <v>988</v>
      </c>
      <c r="K221" t="s">
        <v>989</v>
      </c>
      <c r="L221"/>
      <c r="O221" t="str">
        <f>CONCATENATE("Acceso: ",D221,"~Menu: ",E221,"~Perfil: ",K221,"~Usuario: ",J221,"~ClaveAccion: ",G221,"~TipoAccion: ",F221,"~Riesgo: ",I221)</f>
        <v>Acceso: RM0422CredHojaSuperClienteAvalDomAntPrincipalRep~Menu: Supervisiones Mavi|RM0422E Hoja de Supervisión Cliente / Aval Domicilio Anterior~Perfil: CREDI_GERB~Usuario: CREDI00001~ClaveAccion: RM0422CredHojaSuperClienteAvalDomAntFrm.frm~TipoAccion: Reportes~Riesgo: NULO</v>
      </c>
      <c r="P221" t="str">
        <f>CONCATENATE("('",B221,"','",C221,"','",D221,"','",E221,"','",F221,"','",G221,"','",H221,"','",I221,"','",J221,"','",K221,"','",L221,"','",M221,"'),")</f>
        <v>('CREDITO','RM0422CredHojaSuperClienteAvalDomAntPrincipalRep','RM0422CredHojaSuperClienteAvalDomAntPrincipalRep','Supervisiones Mavi|RM0422E Hoja de Supervisión Cliente / Aval Domicilio Anterior','Reportes','RM0422CredHojaSuperClienteAvalDomAntFrm.frm','CREDITO, SISTEMAS','NULO','CREDI00001','CREDI_GERB','',''),</v>
      </c>
    </row>
    <row r="222" spans="1:12">
      <c r="A222"/>
      <c r="B222" t="str">
        <f>CONCATENATE(CREDITO!A222,VENTAS!A78,AUDITORIA!A184,SISTEMAS!A1444)</f>
        <v>VENTAS</v>
      </c>
      <c r="C222" t="s">
        <v>1558</v>
      </c>
      <c r="D222" t="s">
        <v>1558</v>
      </c>
      <c r="E222" t="s">
        <v>1559</v>
      </c>
      <c r="F222" t="s">
        <v>451</v>
      </c>
      <c r="G222" t="s">
        <v>1560</v>
      </c>
      <c r="H222" t="s">
        <v>1108</v>
      </c>
      <c r="L222"/>
    </row>
    <row r="223" spans="1:16">
      <c r="A223" t="s">
        <v>982</v>
      </c>
      <c r="B223" t="str">
        <f>CONCATENATE(CREDITO!A223,SISTEMAS!A1450)</f>
        <v>CREDITO</v>
      </c>
      <c r="C223" t="s">
        <v>1561</v>
      </c>
      <c r="D223" t="s">
        <v>1561</v>
      </c>
      <c r="E223" t="s">
        <v>1562</v>
      </c>
      <c r="F223" t="s">
        <v>451</v>
      </c>
      <c r="G223" t="s">
        <v>1563</v>
      </c>
      <c r="H223" t="s">
        <v>987</v>
      </c>
      <c r="I223" t="s">
        <v>54</v>
      </c>
      <c r="J223" t="s">
        <v>988</v>
      </c>
      <c r="K223" t="s">
        <v>989</v>
      </c>
      <c r="L223"/>
      <c r="O223" t="str">
        <f t="shared" ref="O223:O229" si="19">CONCATENATE("Acceso: ",D223,"~Menu: ",E223,"~Perfil: ",K223,"~Usuario: ",J223,"~ClaveAccion: ",G223,"~TipoAccion: ",F223,"~Riesgo: ",I223)</f>
        <v>Acceso: RM0438AnaPagoSuperRep~Menu: Supervisiones Mavi|RM0438 Análisis Pago a Supervisores~Perfil: CREDI_GERB~Usuario: CREDI00001~ClaveAccion: RM0438AnaPagoSuperFrm.frm~TipoAccion: Reportes~Riesgo: NULO</v>
      </c>
      <c r="P223" t="str">
        <f t="shared" ref="P223:P229" si="20">CONCATENATE("('",B223,"','",C223,"','",D223,"','",E223,"','",F223,"','",G223,"','",H223,"','",I223,"','",J223,"','",K223,"','",L223,"','",M223,"'),")</f>
        <v>('CREDITO','RM0438AnaPagoSuperRep','RM0438AnaPagoSuperRep','Supervisiones Mavi|RM0438 Análisis Pago a Supervisores','Reportes','RM0438AnaPagoSuperFrm.frm','CREDITO, SISTEMAS','NULO','CREDI00001','CREDI_GERB','',''),</v>
      </c>
    </row>
    <row r="224" spans="1:16">
      <c r="A224" t="s">
        <v>982</v>
      </c>
      <c r="B224" t="str">
        <f>CONCATENATE(CREDITO!A224)</f>
        <v>CREDITO</v>
      </c>
      <c r="C224" t="s">
        <v>1564</v>
      </c>
      <c r="D224" t="s">
        <v>1564</v>
      </c>
      <c r="E224" t="s">
        <v>1565</v>
      </c>
      <c r="F224" t="s">
        <v>451</v>
      </c>
      <c r="G224" t="s">
        <v>1566</v>
      </c>
      <c r="H224" t="s">
        <v>982</v>
      </c>
      <c r="I224" t="s">
        <v>54</v>
      </c>
      <c r="J224" t="s">
        <v>988</v>
      </c>
      <c r="K224" t="s">
        <v>989</v>
      </c>
      <c r="L224"/>
      <c r="O224" t="str">
        <f t="shared" si="19"/>
        <v>Acceso: RM1132ACREDIPosiblesBFPlusRep~Menu: Estructura Dimas|RM1132A Posibles Beneficiarios Finales Plus~Perfil: CREDI_GERB~Usuario: CREDI00001~ClaveAccion: RM1132ACREDIGenerarReporteFrm.frm~TipoAccion: Reportes~Riesgo: NULO</v>
      </c>
      <c r="P224" t="str">
        <f t="shared" si="20"/>
        <v>('CREDITO','RM1132ACREDIPosiblesBFPlusRep','RM1132ACREDIPosiblesBFPlusRep','Estructura Dimas|RM1132A Posibles Beneficiarios Finales Plus','Reportes','RM1132ACREDIGenerarReporteFrm.frm','CREDITO','NULO','CREDI00001','CREDI_GERB','',''),</v>
      </c>
    </row>
    <row r="225" spans="1:16">
      <c r="A225" t="s">
        <v>982</v>
      </c>
      <c r="B225" t="str">
        <f>CONCATENATE(CREDITO!A225)</f>
        <v>CREDITO</v>
      </c>
      <c r="C225" t="s">
        <v>1567</v>
      </c>
      <c r="D225" t="s">
        <v>1567</v>
      </c>
      <c r="E225" t="s">
        <v>1568</v>
      </c>
      <c r="F225" t="s">
        <v>451</v>
      </c>
      <c r="G225" t="s">
        <v>1569</v>
      </c>
      <c r="H225" t="s">
        <v>982</v>
      </c>
      <c r="I225" t="s">
        <v>54</v>
      </c>
      <c r="J225" t="s">
        <v>988</v>
      </c>
      <c r="K225" t="s">
        <v>989</v>
      </c>
      <c r="L225"/>
      <c r="O225" t="str">
        <f t="shared" si="19"/>
        <v>Acceso: RM1133BReporteRedDIMARep~Menu: Estructura Dimas|RM1133 Detalle de Ventas de la Estructura de Red DIMA~Perfil: CREDI_GERB~Usuario: CREDI00001~ClaveAccion: RM1133BReporteRedDIMAFrm.frm~TipoAccion: Reportes~Riesgo: NULO</v>
      </c>
      <c r="P225" t="str">
        <f t="shared" si="20"/>
        <v>('CREDITO','RM1133BReporteRedDIMARep','RM1133BReporteRedDIMARep','Estructura Dimas|RM1133 Detalle de Ventas de la Estructura de Red DIMA','Reportes','RM1133BReporteRedDIMAFrm.frm','CREDITO','NULO','CREDI00001','CREDI_GERB','',''),</v>
      </c>
    </row>
    <row r="226" spans="1:16">
      <c r="A226" t="s">
        <v>982</v>
      </c>
      <c r="B226" t="str">
        <f>CONCATENATE(CREDITO!A226,RH!A36)</f>
        <v>CREDITO</v>
      </c>
      <c r="C226" t="s">
        <v>1570</v>
      </c>
      <c r="D226" t="s">
        <v>1570</v>
      </c>
      <c r="E226" t="s">
        <v>1571</v>
      </c>
      <c r="F226" t="s">
        <v>451</v>
      </c>
      <c r="G226" t="s">
        <v>1572</v>
      </c>
      <c r="H226" t="s">
        <v>1573</v>
      </c>
      <c r="I226" t="s">
        <v>54</v>
      </c>
      <c r="J226" t="s">
        <v>988</v>
      </c>
      <c r="K226" t="s">
        <v>989</v>
      </c>
      <c r="L226"/>
      <c r="O226" t="str">
        <f t="shared" si="19"/>
        <v>Acceso: RM1055ComisionesSuperRep~Menu: Supervisiones Mavi|RM1055 Comisiones de Supervisores~Perfil: CREDI_GERB~Usuario: CREDI00001~ClaveAccion: RM1055ComisionSupervisoresFRM.frm~TipoAccion: Reportes~Riesgo: NULO</v>
      </c>
      <c r="P226" t="str">
        <f t="shared" si="20"/>
        <v>('CREDITO','RM1055ComisionesSuperRep','RM1055ComisionesSuperRep','Supervisiones Mavi|RM1055 Comisiones de Supervisores','Reportes','RM1055ComisionSupervisoresFRM.frm','CREDITO, RH','NULO','CREDI00001','CREDI_GERB','',''),</v>
      </c>
    </row>
    <row r="227" spans="1:16">
      <c r="A227" t="s">
        <v>982</v>
      </c>
      <c r="B227" t="str">
        <f>CONCATENATE(CREDITO!A227,SISTEMAS!A1429)</f>
        <v>CREDITO</v>
      </c>
      <c r="C227" t="s">
        <v>1574</v>
      </c>
      <c r="D227" t="s">
        <v>1574</v>
      </c>
      <c r="E227" t="s">
        <v>1575</v>
      </c>
      <c r="F227" t="s">
        <v>451</v>
      </c>
      <c r="G227" t="s">
        <v>1576</v>
      </c>
      <c r="H227" t="s">
        <v>987</v>
      </c>
      <c r="I227" t="s">
        <v>54</v>
      </c>
      <c r="J227" t="s">
        <v>988</v>
      </c>
      <c r="K227" t="s">
        <v>989</v>
      </c>
      <c r="L227"/>
      <c r="O227" t="str">
        <f t="shared" si="19"/>
        <v>Acceso: RM1152CtasLCIAXAMenurep~Menu: Vtas Generales Mavi|RM1152 Rep Cuentas LCIAXA~Perfil: CREDI_GERB~Usuario: CREDI00001~ClaveAccion: RM1152RepCtasLCIAXAFrm.frm~TipoAccion: Reportes~Riesgo: NULO</v>
      </c>
      <c r="P227" t="str">
        <f t="shared" si="20"/>
        <v>('CREDITO','RM1152CtasLCIAXAMenurep','RM1152CtasLCIAXAMenurep','Vtas Generales Mavi|RM1152 Rep Cuentas LCIAXA','Reportes','RM1152RepCtasLCIAXAFrm.frm','CREDITO, SISTEMAS','NULO','CREDI00001','CREDI_GERB','',''),</v>
      </c>
    </row>
    <row r="228" spans="1:16">
      <c r="A228" t="s">
        <v>982</v>
      </c>
      <c r="B228" t="str">
        <f>CONCATENATE(CREDITO!A228)</f>
        <v>CREDITO</v>
      </c>
      <c r="C228" t="s">
        <v>1577</v>
      </c>
      <c r="D228" t="s">
        <v>1577</v>
      </c>
      <c r="E228" t="s">
        <v>1578</v>
      </c>
      <c r="F228" t="s">
        <v>451</v>
      </c>
      <c r="G228" t="s">
        <v>1579</v>
      </c>
      <c r="H228" t="s">
        <v>982</v>
      </c>
      <c r="I228" t="s">
        <v>54</v>
      </c>
      <c r="J228" t="s">
        <v>988</v>
      </c>
      <c r="K228" t="s">
        <v>989</v>
      </c>
      <c r="L228"/>
      <c r="O228" t="str">
        <f t="shared" si="19"/>
        <v>Acceso: RM1147RecomprasRep~Menu: Reportes Mavi|RM1147 Reporte de Recompras~Perfil: CREDI_GERB~Usuario: CREDI00001~ClaveAccion: RM1147RecomprasFrm.frm~TipoAccion: Reportes~Riesgo: NULO</v>
      </c>
      <c r="P228" t="str">
        <f t="shared" si="20"/>
        <v>('CREDITO','RM1147RecomprasRep','RM1147RecomprasRep','Reportes Mavi|RM1147 Reporte de Recompras','Reportes','RM1147RecomprasFrm.frm','CREDITO','NULO','CREDI00001','CREDI_GERB','',''),</v>
      </c>
    </row>
    <row r="229" spans="1:16">
      <c r="A229" t="s">
        <v>982</v>
      </c>
      <c r="B229" t="str">
        <f>CONCATENATE(CREDITO!A229)</f>
        <v>CREDITO</v>
      </c>
      <c r="C229" t="s">
        <v>1580</v>
      </c>
      <c r="D229" t="s">
        <v>1580</v>
      </c>
      <c r="E229" t="s">
        <v>1581</v>
      </c>
      <c r="F229" t="s">
        <v>451</v>
      </c>
      <c r="G229" t="s">
        <v>1582</v>
      </c>
      <c r="H229" t="s">
        <v>982</v>
      </c>
      <c r="I229" t="s">
        <v>54</v>
      </c>
      <c r="J229" t="s">
        <v>988</v>
      </c>
      <c r="K229" t="s">
        <v>989</v>
      </c>
      <c r="L229"/>
      <c r="O229" t="str">
        <f t="shared" si="19"/>
        <v>Acceso: RM1178AnalisisRescateRep~Menu: Vtas Generales Mavi|RM1178 Reporte Analisis Rescate~Perfil: CREDI_GERB~Usuario: CREDI00001~ClaveAccion: RM1178AnalisisRescateFrm.frm~TipoAccion: Reportes~Riesgo: NULO</v>
      </c>
      <c r="P229" t="str">
        <f t="shared" si="20"/>
        <v>('CREDITO','RM1178AnalisisRescateRep','RM1178AnalisisRescateRep','Vtas Generales Mavi|RM1178 Reporte Analisis Rescate','Reportes','RM1178AnalisisRescateFrm.frm','CREDITO','NULO','CREDI00001','CREDI_GERB','',''),</v>
      </c>
    </row>
    <row r="230" spans="1:12">
      <c r="A230"/>
      <c r="B230" t="str">
        <f>CONCATENATE(CREDITO!A230,ALMACEN!A190,AUDITORIA!A195,SISTEMAS!A1311)</f>
        <v>COBRANZA</v>
      </c>
      <c r="C230" t="s">
        <v>676</v>
      </c>
      <c r="D230" t="s">
        <v>676</v>
      </c>
      <c r="E230" t="s">
        <v>677</v>
      </c>
      <c r="F230" t="s">
        <v>451</v>
      </c>
      <c r="G230" s="1" t="s">
        <v>678</v>
      </c>
      <c r="H230" t="s">
        <v>494</v>
      </c>
      <c r="L230"/>
    </row>
    <row r="231" spans="1:16">
      <c r="A231" t="s">
        <v>982</v>
      </c>
      <c r="B231" t="str">
        <f>CONCATENATE(CREDITO!A231,AUDITORIA!A202,SISTEMAS!A1292)</f>
        <v>CREDITO</v>
      </c>
      <c r="C231" t="s">
        <v>1583</v>
      </c>
      <c r="D231" t="s">
        <v>1583</v>
      </c>
      <c r="E231" t="s">
        <v>1584</v>
      </c>
      <c r="F231" t="s">
        <v>451</v>
      </c>
      <c r="G231" t="s">
        <v>1585</v>
      </c>
      <c r="H231" t="s">
        <v>1082</v>
      </c>
      <c r="I231" t="s">
        <v>54</v>
      </c>
      <c r="J231" t="s">
        <v>1133</v>
      </c>
      <c r="K231" t="s">
        <v>1134</v>
      </c>
      <c r="L231"/>
      <c r="O231" t="str">
        <f>CONCATENATE("Acceso: ",D231,"~Menu: ",E231,"~Perfil: ",K231,"~Usuario: ",J231,"~ClaveAccion: ",G231,"~TipoAccion: ",F231,"~Riesgo: ",I231)</f>
        <v>Acceso: RM0133CyCMayInvCheqxCteRep~Menu: CXC Mayoreo Mavi|RM0133 Inventario de Cheques por Cliente~Perfil: COBMA_GERA~Usuario: COBMA00001~ClaveAccion: RM0133CyCMayInvCheqxCteFrm.frm~TipoAccion: Reportes~Riesgo: NULO</v>
      </c>
      <c r="P231" t="str">
        <f>CONCATENATE("('",B231,"','",C231,"','",D231,"','",E231,"','",F231,"','",G231,"','",H231,"','",I231,"','",J231,"','",K231,"','",L231,"','",M231,"'),")</f>
        <v>('CREDITO','RM0133CyCMayInvCheqxCteRep','RM0133CyCMayInvCheqxCteRep','CXC Mayoreo Mavi|RM0133 Inventario de Cheques por Cliente','Reportes','RM0133CyCMayInvCheqxCteFrm.frm','CREDITO, AUDITORIA, SISTEMAS','NULO','COBMA00001','COBMA_GERA','',''),</v>
      </c>
    </row>
    <row r="232" spans="1:16">
      <c r="A232" t="s">
        <v>982</v>
      </c>
      <c r="B232" t="str">
        <f>CONCATENATE(CREDITO!A232,AUDITORIA!A201,SISTEMAS!A1293)</f>
        <v>CREDITO</v>
      </c>
      <c r="C232" t="s">
        <v>1586</v>
      </c>
      <c r="D232" t="s">
        <v>1586</v>
      </c>
      <c r="E232" t="s">
        <v>1587</v>
      </c>
      <c r="F232" t="s">
        <v>451</v>
      </c>
      <c r="G232" t="s">
        <v>1588</v>
      </c>
      <c r="H232" t="s">
        <v>1082</v>
      </c>
      <c r="I232" t="s">
        <v>54</v>
      </c>
      <c r="J232" t="s">
        <v>1133</v>
      </c>
      <c r="K232" t="s">
        <v>1134</v>
      </c>
      <c r="L232"/>
      <c r="O232" t="str">
        <f>CONCATENATE("Acceso: ",D232,"~Menu: ",E232,"~Perfil: ",K232,"~Usuario: ",J232,"~ClaveAccion: ",G232,"~TipoAccion: ",F232,"~Riesgo: ",I232)</f>
        <v>Acceso: RM0141CobXEmbREP~Menu: CXC Mayoreo Mavi|RM0141 Cobranza X Embarcar~Perfil: COBMA_GERA~Usuario: COBMA00001~ClaveAccion: RM0141cobXEmbFRM.frm~TipoAccion: Reportes~Riesgo: NULO</v>
      </c>
      <c r="P232" t="str">
        <f>CONCATENATE("('",B232,"','",C232,"','",D232,"','",E232,"','",F232,"','",G232,"','",H232,"','",I232,"','",J232,"','",K232,"','",L232,"','",M232,"'),")</f>
        <v>('CREDITO','RM0141CobXEmbREP','RM0141CobXEmbREP','CXC Mayoreo Mavi|RM0141 Cobranza X Embarcar','Reportes','RM0141cobXEmbFRM.frm','CREDITO, AUDITORIA, SISTEMAS','NULO','COBMA00001','COBMA_GERA','',''),</v>
      </c>
    </row>
    <row r="233" spans="1:12">
      <c r="A233"/>
      <c r="B233" t="str">
        <f>CONCATENATE(CREDITO!A233,ALMACEN!A208,COMPRAS!A77,VENTAS!A60,CONTABILIDAD!A300,SISTEMAS!A1318)</f>
        <v>COMPRAS</v>
      </c>
      <c r="C233" t="s">
        <v>731</v>
      </c>
      <c r="D233" t="s">
        <v>731</v>
      </c>
      <c r="E233" t="s">
        <v>732</v>
      </c>
      <c r="F233" t="s">
        <v>451</v>
      </c>
      <c r="G233" t="s">
        <v>733</v>
      </c>
      <c r="H233" t="s">
        <v>734</v>
      </c>
      <c r="L233"/>
    </row>
    <row r="234" spans="1:16">
      <c r="A234" t="s">
        <v>982</v>
      </c>
      <c r="B234" t="str">
        <f>CONCATENATE(CREDITO!A234,CONTABILIDAD!A305,SISTEMAS!A1321)</f>
        <v>CREDITO</v>
      </c>
      <c r="C234" t="s">
        <v>1589</v>
      </c>
      <c r="D234" t="s">
        <v>1589</v>
      </c>
      <c r="E234" t="s">
        <v>1590</v>
      </c>
      <c r="F234" t="s">
        <v>451</v>
      </c>
      <c r="G234" t="s">
        <v>1591</v>
      </c>
      <c r="H234" t="s">
        <v>997</v>
      </c>
      <c r="I234" t="s">
        <v>54</v>
      </c>
      <c r="J234" t="s">
        <v>988</v>
      </c>
      <c r="K234" t="s">
        <v>989</v>
      </c>
      <c r="L234"/>
      <c r="O234" t="str">
        <f t="shared" ref="O234:O240" si="21">CONCATENATE("Acceso: ",D234,"~Menu: ",E234,"~Perfil: ",K234,"~Usuario: ",J234,"~ClaveAccion: ",G234,"~TipoAccion: ",F234,"~Riesgo: ",I234)</f>
        <v>Acceso: RM0905ResApCobroInstRep~Menu: CXC Menudeo Mavi|RM0905 Resumen de Aplicación de Cobros Institucionales~Perfil: CREDI_GERB~Usuario: CREDI00001~ClaveAccion: RM0905ResApCobroInstFrm.frm~TipoAccion: Reportes~Riesgo: NULO</v>
      </c>
      <c r="P234" t="str">
        <f t="shared" ref="P234:P240" si="22">CONCATENATE("('",B234,"','",C234,"','",D234,"','",E234,"','",F234,"','",G234,"','",H234,"','",I234,"','",J234,"','",K234,"','",L234,"','",M234,"'),")</f>
        <v>('CREDITO','RM0905ResApCobroInstRep','RM0905ResApCobroInstRep','CXC Menudeo Mavi|RM0905 Resumen de Aplicación de Cobros Institucionales','Reportes','RM0905ResApCobroInstFrm.frm','CREDITO, CONTABILIDAD, SISTEMAS','NULO','CREDI00001','CREDI_GERB','',''),</v>
      </c>
    </row>
    <row r="235" spans="1:16">
      <c r="A235" t="s">
        <v>982</v>
      </c>
      <c r="B235" t="str">
        <f>CONCATENATE(CREDITO!A235)</f>
        <v>CREDITO</v>
      </c>
      <c r="C235" t="s">
        <v>1592</v>
      </c>
      <c r="D235" t="s">
        <v>1592</v>
      </c>
      <c r="E235" t="s">
        <v>1593</v>
      </c>
      <c r="F235" t="s">
        <v>451</v>
      </c>
      <c r="G235" t="s">
        <v>1594</v>
      </c>
      <c r="H235" t="s">
        <v>982</v>
      </c>
      <c r="I235" t="s">
        <v>54</v>
      </c>
      <c r="J235" t="s">
        <v>988</v>
      </c>
      <c r="K235" t="s">
        <v>989</v>
      </c>
      <c r="L235"/>
      <c r="O235" t="str">
        <f t="shared" si="21"/>
        <v>Acceso: RM0422BCredHojaSuperPersonalPrincipalRep~Menu: Supervisiones Mavi|RM0422B Hoja de Supervisión Personal~Perfil: CREDI_GERB~Usuario: CREDI00001~ClaveAccion: RM0422BCredHojaSuperPersonalFrm.frm~TipoAccion: Reportes~Riesgo: NULO</v>
      </c>
      <c r="P235" t="str">
        <f t="shared" si="22"/>
        <v>('CREDITO','RM0422BCredHojaSuperPersonalPrincipalRep','RM0422BCredHojaSuperPersonalPrincipalRep','Supervisiones Mavi|RM0422B Hoja de Supervisión Personal','Reportes','RM0422BCredHojaSuperPersonalFrm.frm','CREDITO','NULO','CREDI00001','CREDI_GERB','',''),</v>
      </c>
    </row>
    <row r="236" spans="1:16">
      <c r="A236" t="s">
        <v>982</v>
      </c>
      <c r="B236" t="str">
        <f>CONCATENATE(CREDITO!A236)</f>
        <v>CREDITO</v>
      </c>
      <c r="C236" t="s">
        <v>1595</v>
      </c>
      <c r="D236" t="s">
        <v>1595</v>
      </c>
      <c r="E236" t="s">
        <v>1596</v>
      </c>
      <c r="F236" t="s">
        <v>451</v>
      </c>
      <c r="G236" t="s">
        <v>156</v>
      </c>
      <c r="H236" t="s">
        <v>982</v>
      </c>
      <c r="I236" t="s">
        <v>54</v>
      </c>
      <c r="J236" t="s">
        <v>988</v>
      </c>
      <c r="K236" t="s">
        <v>989</v>
      </c>
      <c r="L236"/>
      <c r="O236" t="str">
        <f t="shared" si="21"/>
        <v>Acceso: RM0430MaviServicasaCredReporteServicasaRepXls~Menu: RM0430 Reporte Servicasa~Perfil: CREDI_GERB~Usuario: CREDI00001~ClaveAccion: NULL~TipoAccion: Reportes~Riesgo: NULO</v>
      </c>
      <c r="P236" t="str">
        <f t="shared" si="22"/>
        <v>('CREDITO','RM0430MaviServicasaCredReporteServicasaRepXls','RM0430MaviServicasaCredReporteServicasaRepXls','RM0430 Reporte Servicasa','Reportes','NULL','CREDITO','NULO','CREDI00001','CREDI_GERB','',''),</v>
      </c>
    </row>
    <row r="237" customHeight="1" spans="1:16">
      <c r="A237" s="1" t="s">
        <v>982</v>
      </c>
      <c r="B237" t="str">
        <f>CONCATENATE(CREDITO!A237,AUDITORIA!A214,SISTEMAS!A1333)</f>
        <v>CREDITO</v>
      </c>
      <c r="C237" t="s">
        <v>1597</v>
      </c>
      <c r="D237" t="s">
        <v>1597</v>
      </c>
      <c r="E237" t="s">
        <v>1598</v>
      </c>
      <c r="F237" t="s">
        <v>451</v>
      </c>
      <c r="G237" s="1" t="s">
        <v>1599</v>
      </c>
      <c r="H237" t="s">
        <v>1082</v>
      </c>
      <c r="I237" t="s">
        <v>54</v>
      </c>
      <c r="J237" t="s">
        <v>1133</v>
      </c>
      <c r="K237" t="s">
        <v>1134</v>
      </c>
      <c r="O237" t="str">
        <f t="shared" si="21"/>
        <v>Acceso: RM0462MaviComCobMayREP~Menu: CXC Mayoreo Mavi|Comision Cobranza Mayoreo~Perfil: COBMA_GERA~Usuario: COBMA00001~ClaveAccion: MaviComCobMayFRM.frm~TipoAccion: Reportes~Riesgo: NULO</v>
      </c>
      <c r="P237" t="str">
        <f t="shared" si="22"/>
        <v>('CREDITO','RM0462MaviComCobMayREP','RM0462MaviComCobMayREP','CXC Mayoreo Mavi|Comision Cobranza Mayoreo','Reportes','MaviComCobMayFRM.frm','CREDITO, AUDITORIA, SISTEMAS','NULO','COBMA00001','COBMA_GERA','',''),</v>
      </c>
    </row>
    <row r="238" spans="1:16">
      <c r="A238" t="s">
        <v>982</v>
      </c>
      <c r="B238" t="str">
        <f>CONCATENATE(CREDITO!A238,SISTEMAS!A1337)</f>
        <v>CREDITO</v>
      </c>
      <c r="C238" t="s">
        <v>1600</v>
      </c>
      <c r="D238" t="s">
        <v>1600</v>
      </c>
      <c r="E238" t="s">
        <v>1601</v>
      </c>
      <c r="F238" t="s">
        <v>451</v>
      </c>
      <c r="G238" t="s">
        <v>1602</v>
      </c>
      <c r="H238" t="s">
        <v>987</v>
      </c>
      <c r="I238" t="s">
        <v>54</v>
      </c>
      <c r="J238" t="s">
        <v>988</v>
      </c>
      <c r="K238" t="s">
        <v>989</v>
      </c>
      <c r="L238"/>
      <c r="O238" t="str">
        <f t="shared" si="21"/>
        <v>Acceso: RM0399CredRelPedPorSucRep~Menu: Vtas Generales Mavi|RM0399 Ventas Credilanas y Préstamos~Perfil: CREDI_GERB~Usuario: CREDI00001~ClaveAccion: RM0399CredRelPedPorSucFRM.frm~TipoAccion: Reportes~Riesgo: NULO</v>
      </c>
      <c r="P238" t="str">
        <f t="shared" si="22"/>
        <v>('CREDITO','RM0399CredRelPedPorSucRep','RM0399CredRelPedPorSucRep','Vtas Generales Mavi|RM0399 Ventas Credilanas y Préstamos','Reportes','RM0399CredRelPedPorSucFRM.frm','CREDITO, SISTEMAS','NULO','CREDI00001','CREDI_GERB','',''),</v>
      </c>
    </row>
    <row r="239" spans="1:16">
      <c r="A239" t="s">
        <v>982</v>
      </c>
      <c r="B239" t="str">
        <f>CONCATENATE(CREDITO!A239,SISTEMAS!A1339)</f>
        <v>CREDITO</v>
      </c>
      <c r="C239" t="s">
        <v>1603</v>
      </c>
      <c r="D239" t="s">
        <v>1603</v>
      </c>
      <c r="E239" t="s">
        <v>1604</v>
      </c>
      <c r="F239" t="s">
        <v>451</v>
      </c>
      <c r="G239" t="s">
        <v>1605</v>
      </c>
      <c r="H239" t="s">
        <v>987</v>
      </c>
      <c r="I239" t="s">
        <v>54</v>
      </c>
      <c r="J239" t="s">
        <v>988</v>
      </c>
      <c r="K239" t="s">
        <v>989</v>
      </c>
      <c r="L239"/>
      <c r="O239" t="str">
        <f t="shared" si="21"/>
        <v>Acceso: RM0401ComCrediNuevosRep~Menu: Vtas Generales Mavi|RM0401 Comparativo de Créditos Nuevos~Perfil: CREDI_GERB~Usuario: CREDI00001~ClaveAccion: RM0401ComCrediNuevosFrm.frm~TipoAccion: Reportes~Riesgo: NULO</v>
      </c>
      <c r="P239" t="str">
        <f t="shared" si="22"/>
        <v>('CREDITO','RM0401ComCrediNuevosRep','RM0401ComCrediNuevosRep','Vtas Generales Mavi|RM0401 Comparativo de Créditos Nuevos','Reportes','RM0401ComCrediNuevosFrm.frm','CREDITO, SISTEMAS','NULO','CREDI00001','CREDI_GERB','',''),</v>
      </c>
    </row>
    <row r="240" spans="1:16">
      <c r="A240" t="s">
        <v>982</v>
      </c>
      <c r="B240" t="str">
        <f>CONCATENATE(CREDITO!A240,SISTEMAS!A1338)</f>
        <v>CREDITO</v>
      </c>
      <c r="C240" t="s">
        <v>1606</v>
      </c>
      <c r="D240" t="s">
        <v>1606</v>
      </c>
      <c r="E240" t="s">
        <v>1607</v>
      </c>
      <c r="F240" t="s">
        <v>451</v>
      </c>
      <c r="G240" t="s">
        <v>1608</v>
      </c>
      <c r="H240" t="s">
        <v>987</v>
      </c>
      <c r="I240" t="s">
        <v>54</v>
      </c>
      <c r="J240" t="s">
        <v>988</v>
      </c>
      <c r="K240" t="s">
        <v>989</v>
      </c>
      <c r="L240"/>
      <c r="O240" t="str">
        <f t="shared" si="21"/>
        <v>Acceso: RM0421CredRechazosporDiaRep~Menu: Vtas Generales Mavi|RM0421 Rechazos por Día~Perfil: CREDI_GERB~Usuario: CREDI00001~ClaveAccion: RM0421CredRechazosporDiaFrm.frm~TipoAccion: Reportes~Riesgo: NULO</v>
      </c>
      <c r="P240" t="str">
        <f t="shared" si="22"/>
        <v>('CREDITO','RM0421CredRechazosporDiaRep','RM0421CredRechazosporDiaRep','Vtas Generales Mavi|RM0421 Rechazos por Día','Reportes','RM0421CredRechazosporDiaFrm.frm','CREDITO, SISTEMAS','NULO','CREDI00001','CREDI_GERB','',''),</v>
      </c>
    </row>
    <row r="241" spans="1:12">
      <c r="A241"/>
      <c r="B241" t="str">
        <f>CONCATENATE(CREDITO!A241,ALMACEN!A200,VENTAS!A57,AUDITORIA!A213,SISTEMAS!A1332)</f>
        <v>VENTAS</v>
      </c>
      <c r="C241" t="s">
        <v>706</v>
      </c>
      <c r="D241" t="s">
        <v>706</v>
      </c>
      <c r="E241" t="s">
        <v>707</v>
      </c>
      <c r="F241" t="s">
        <v>451</v>
      </c>
      <c r="G241" t="s">
        <v>708</v>
      </c>
      <c r="H241" t="s">
        <v>426</v>
      </c>
      <c r="L241"/>
    </row>
    <row r="242" spans="1:16">
      <c r="A242" t="s">
        <v>982</v>
      </c>
      <c r="B242" t="str">
        <f>CONCATENATE(CREDITO!A242)</f>
        <v>CREDITO</v>
      </c>
      <c r="C242" t="s">
        <v>1609</v>
      </c>
      <c r="D242" t="s">
        <v>1609</v>
      </c>
      <c r="E242" t="s">
        <v>1610</v>
      </c>
      <c r="F242" t="s">
        <v>451</v>
      </c>
      <c r="G242" t="s">
        <v>1611</v>
      </c>
      <c r="H242" t="s">
        <v>982</v>
      </c>
      <c r="I242" t="s">
        <v>54</v>
      </c>
      <c r="J242" t="s">
        <v>988</v>
      </c>
      <c r="K242" t="s">
        <v>989</v>
      </c>
      <c r="L242"/>
      <c r="O242" t="str">
        <f t="shared" ref="O242:O247" si="23">CONCATENATE("Acceso: ",D242,"~Menu: ",E242,"~Perfil: ",K242,"~Usuario: ",J242,"~ClaveAccion: ",G242,"~TipoAccion: ",F242,"~Riesgo: ",I242)</f>
        <v>Acceso: RM1154ReanalisisCreditoRep~Menu: RM1154 Reporte Reanalisis Credito~Perfil: CREDI_GERB~Usuario: CREDI00001~ClaveAccion: rm1154ReanalisisCreditoFrm.frm~TipoAccion: Reportes~Riesgo: NULO</v>
      </c>
      <c r="P242" t="str">
        <f t="shared" ref="P242:P247" si="24">CONCATENATE("('",B242,"','",C242,"','",D242,"','",E242,"','",F242,"','",G242,"','",H242,"','",I242,"','",J242,"','",K242,"','",L242,"','",M242,"'),")</f>
        <v>('CREDITO','RM1154ReanalisisCreditoRep','RM1154ReanalisisCreditoRep','RM1154 Reporte Reanalisis Credito','Reportes','rm1154ReanalisisCreditoFrm.frm','CREDITO','NULO','CREDI00001','CREDI_GERB','',''),</v>
      </c>
    </row>
    <row r="243" spans="1:16">
      <c r="A243" t="s">
        <v>982</v>
      </c>
      <c r="B243" t="str">
        <f>CONCATENATE(CREDITO!A243)</f>
        <v>CREDITO</v>
      </c>
      <c r="C243" t="s">
        <v>1612</v>
      </c>
      <c r="D243" t="s">
        <v>1612</v>
      </c>
      <c r="E243" t="s">
        <v>1613</v>
      </c>
      <c r="F243" t="s">
        <v>451</v>
      </c>
      <c r="G243" t="s">
        <v>1614</v>
      </c>
      <c r="H243" t="s">
        <v>982</v>
      </c>
      <c r="I243" t="s">
        <v>54</v>
      </c>
      <c r="J243" t="s">
        <v>988</v>
      </c>
      <c r="K243" t="s">
        <v>989</v>
      </c>
      <c r="L243"/>
      <c r="O243" t="str">
        <f t="shared" si="23"/>
        <v>Acceso: RM1157ReportePanel~Menu: Reporte Panel de Información~Perfil: CREDI_GERB~Usuario: CREDI00001~ClaveAccion: RM1157Parametros.frm~TipoAccion: Reportes~Riesgo: NULO</v>
      </c>
      <c r="P243" t="str">
        <f t="shared" si="24"/>
        <v>('CREDITO','RM1157ReportePanel','RM1157ReportePanel','Reporte Panel de Información','Reportes','RM1157Parametros.frm','CREDITO','NULO','CREDI00001','CREDI_GERB','',''),</v>
      </c>
    </row>
    <row r="244" spans="1:16">
      <c r="A244" t="s">
        <v>982</v>
      </c>
      <c r="B244" t="str">
        <f>CONCATENATE(CREDITO!A244,COBRANZA!A95)</f>
        <v>CREDITO</v>
      </c>
      <c r="C244" t="s">
        <v>1615</v>
      </c>
      <c r="D244" t="s">
        <v>1615</v>
      </c>
      <c r="E244" t="s">
        <v>1616</v>
      </c>
      <c r="F244" t="s">
        <v>451</v>
      </c>
      <c r="G244" t="s">
        <v>1617</v>
      </c>
      <c r="H244" t="s">
        <v>1292</v>
      </c>
      <c r="I244" t="s">
        <v>54</v>
      </c>
      <c r="J244" t="s">
        <v>988</v>
      </c>
      <c r="K244" t="s">
        <v>989</v>
      </c>
      <c r="L244"/>
      <c r="O244" t="str">
        <f t="shared" si="23"/>
        <v>Acceso: RM1087CheckCobroAvalREP~Menu: CXC Menudeo Mavi|RM1087 Reporte Check Cobro al Aval~Perfil: CREDI_GERB~Usuario: CREDI00001~ClaveAccion: RM1087CheckCobroAvalFRM.frm~TipoAccion: Reportes~Riesgo: NULO</v>
      </c>
      <c r="P244" t="str">
        <f t="shared" si="24"/>
        <v>('CREDITO','RM1087CheckCobroAvalREP','RM1087CheckCobroAvalREP','CXC Menudeo Mavi|RM1087 Reporte Check Cobro al Aval','Reportes','RM1087CheckCobroAvalFRM.frm','CREDITO, COBRANZA','NULO','CREDI00001','CREDI_GERB','',''),</v>
      </c>
    </row>
    <row r="245" spans="1:16">
      <c r="A245" t="s">
        <v>982</v>
      </c>
      <c r="B245" t="str">
        <f>CONCATENATE(CREDITO!A245)</f>
        <v>CREDITO</v>
      </c>
      <c r="C245" t="s">
        <v>1618</v>
      </c>
      <c r="D245" t="s">
        <v>1618</v>
      </c>
      <c r="E245" t="s">
        <v>1619</v>
      </c>
      <c r="F245" t="s">
        <v>451</v>
      </c>
      <c r="G245" t="s">
        <v>1620</v>
      </c>
      <c r="H245" t="s">
        <v>982</v>
      </c>
      <c r="I245" t="s">
        <v>54</v>
      </c>
      <c r="J245" t="s">
        <v>988</v>
      </c>
      <c r="K245" t="s">
        <v>989</v>
      </c>
      <c r="L245"/>
      <c r="O245" t="str">
        <f t="shared" si="23"/>
        <v>Acceso: RM1114ReporteEmisionCartasRep~Menu: CXC Generales Mavi|RM1114Reporte de Emisión de Cartas~Perfil: CREDI_GERB~Usuario: CREDI00001~ClaveAccion: RM1114ReporteCartaLiquidacionFrm.frm~TipoAccion: Reportes~Riesgo: NULO</v>
      </c>
      <c r="P245" t="str">
        <f t="shared" si="24"/>
        <v>('CREDITO','RM1114ReporteEmisionCartasRep','RM1114ReporteEmisionCartasRep','CXC Generales Mavi|RM1114Reporte de Emisión de Cartas','Reportes','RM1114ReporteCartaLiquidacionFrm.frm','CREDITO','NULO','CREDI00001','CREDI_GERB','',''),</v>
      </c>
    </row>
    <row r="246" spans="1:16">
      <c r="A246" t="s">
        <v>982</v>
      </c>
      <c r="B246" t="str">
        <f>CONCATENATE(CREDITO!A246)</f>
        <v>CREDITO</v>
      </c>
      <c r="C246" t="s">
        <v>1621</v>
      </c>
      <c r="D246" t="s">
        <v>1621</v>
      </c>
      <c r="E246" t="s">
        <v>1622</v>
      </c>
      <c r="F246" t="s">
        <v>451</v>
      </c>
      <c r="G246" t="s">
        <v>1623</v>
      </c>
      <c r="H246" t="s">
        <v>982</v>
      </c>
      <c r="I246" t="s">
        <v>54</v>
      </c>
      <c r="J246" t="s">
        <v>988</v>
      </c>
      <c r="K246" t="s">
        <v>989</v>
      </c>
      <c r="L246"/>
      <c r="O246" t="str">
        <f t="shared" si="23"/>
        <v>Acceso: RM1138TelefonosValidacionesRep~Menu: Validacion de Telefonos|RM1138 Validacion de Teléfonos~Perfil: CREDI_GERB~Usuario: CREDI00001~ClaveAccion: RM1138RangoReporte.frm~TipoAccion: Reportes~Riesgo: NULO</v>
      </c>
      <c r="P246" t="str">
        <f t="shared" si="24"/>
        <v>('CREDITO','RM1138TelefonosValidacionesRep','RM1138TelefonosValidacionesRep','Validacion de Telefonos|RM1138 Validacion de Teléfonos','Reportes','RM1138RangoReporte.frm','CREDITO','NULO','CREDI00001','CREDI_GERB','',''),</v>
      </c>
    </row>
    <row r="247" spans="1:16">
      <c r="A247" t="s">
        <v>982</v>
      </c>
      <c r="B247" t="str">
        <f>CONCATENATE(CREDITO!A247)</f>
        <v>CREDITO</v>
      </c>
      <c r="C247" t="s">
        <v>1624</v>
      </c>
      <c r="D247" t="s">
        <v>1624</v>
      </c>
      <c r="E247" t="s">
        <v>1625</v>
      </c>
      <c r="F247" t="s">
        <v>451</v>
      </c>
      <c r="G247" t="s">
        <v>1626</v>
      </c>
      <c r="H247" t="s">
        <v>982</v>
      </c>
      <c r="I247" t="s">
        <v>54</v>
      </c>
      <c r="J247" t="s">
        <v>988</v>
      </c>
      <c r="K247" t="s">
        <v>989</v>
      </c>
      <c r="L247"/>
      <c r="O247" t="str">
        <f t="shared" si="23"/>
        <v>Acceso: RM1133AReporteRedDIMARep~Menu: Estructura Dimas|RM1133 Reporte de Red DIMA~Perfil: CREDI_GERB~Usuario: CREDI00001~ClaveAccion: RM1133AReporteRedDIMAFrm.frm~TipoAccion: Reportes~Riesgo: NULO</v>
      </c>
      <c r="P247" t="str">
        <f t="shared" si="24"/>
        <v>('CREDITO','RM1133AReporteRedDIMARep','RM1133AReporteRedDIMARep','Estructura Dimas|RM1133 Reporte de Red DIMA','Reportes','RM1133AReporteRedDIMAFrm.frm','CREDITO','NULO','CREDI00001','CREDI_GERB','',''),</v>
      </c>
    </row>
    <row r="248" spans="1:12">
      <c r="A248"/>
      <c r="B248" t="str">
        <f>CONCATENATE(CREDITO!A248,VENTAS!A51,COBRANZA!A97,CONTABILIDAD!A291,AUDITORIA!A219,SISTEMAS!A1343)</f>
        <v>VENTAS</v>
      </c>
      <c r="C248" t="s">
        <v>1627</v>
      </c>
      <c r="D248" t="s">
        <v>1627</v>
      </c>
      <c r="E248" t="s">
        <v>1628</v>
      </c>
      <c r="F248" t="s">
        <v>451</v>
      </c>
      <c r="G248" t="s">
        <v>1629</v>
      </c>
      <c r="H248" t="s">
        <v>1410</v>
      </c>
      <c r="L248"/>
    </row>
    <row r="249" spans="1:16">
      <c r="A249" t="s">
        <v>982</v>
      </c>
      <c r="B249" t="str">
        <f>CONCATENATE(CREDITO!A249,RH!A29)</f>
        <v>CREDITO</v>
      </c>
      <c r="C249" t="s">
        <v>1630</v>
      </c>
      <c r="D249" t="s">
        <v>1630</v>
      </c>
      <c r="E249" t="s">
        <v>1631</v>
      </c>
      <c r="F249" t="s">
        <v>451</v>
      </c>
      <c r="G249" t="s">
        <v>1632</v>
      </c>
      <c r="H249" t="s">
        <v>1573</v>
      </c>
      <c r="I249" t="s">
        <v>54</v>
      </c>
      <c r="J249" t="s">
        <v>988</v>
      </c>
      <c r="K249" t="s">
        <v>989</v>
      </c>
      <c r="L249"/>
      <c r="O249" t="str">
        <f t="shared" ref="O249:O254" si="25">CONCATENATE("Acceso: ",D249,"~Menu: ",E249,"~Perfil: ",K249,"~Usuario: ",J249,"~ClaveAccion: ",G249,"~TipoAccion: ",F249,"~Riesgo: ",I249)</f>
        <v>Acceso: RM1055DetalleNomSuperRep~Menu: Supervisiones Mavi|RM1055Detalle Nomina Supervisores~Perfil: CREDI_GERB~Usuario: CREDI00001~ClaveAccion: RM1055DetalleNomSuperFrm.frm~TipoAccion: Reportes~Riesgo: NULO</v>
      </c>
      <c r="P249" t="str">
        <f t="shared" ref="P249:P254" si="26">CONCATENATE("('",B249,"','",C249,"','",D249,"','",E249,"','",F249,"','",G249,"','",H249,"','",I249,"','",J249,"','",K249,"','",L249,"','",M249,"'),")</f>
        <v>('CREDITO','RM1055DetalleNomSuperRep','RM1055DetalleNomSuperRep','Supervisiones Mavi|RM1055Detalle Nomina Supervisores','Reportes','RM1055DetalleNomSuperFrm.frm','CREDITO, RH','NULO','CREDI00001','CREDI_GERB','',''),</v>
      </c>
    </row>
    <row r="250" spans="1:16">
      <c r="A250" t="s">
        <v>982</v>
      </c>
      <c r="B250" t="str">
        <f>CONCATENATE(CREDITO!A250)</f>
        <v>CREDITO</v>
      </c>
      <c r="C250" t="s">
        <v>1633</v>
      </c>
      <c r="D250" t="s">
        <v>1633</v>
      </c>
      <c r="E250" t="s">
        <v>1634</v>
      </c>
      <c r="F250" t="s">
        <v>451</v>
      </c>
      <c r="G250" t="s">
        <v>1635</v>
      </c>
      <c r="H250" t="s">
        <v>982</v>
      </c>
      <c r="I250" t="s">
        <v>54</v>
      </c>
      <c r="J250" t="s">
        <v>988</v>
      </c>
      <c r="K250" t="s">
        <v>989</v>
      </c>
      <c r="L250"/>
      <c r="O250" t="str">
        <f t="shared" si="25"/>
        <v>Acceso: RM1124AnalisisAsociadoRep~Menu: Reportes Crédito|RM1124 REPORTE DE ANALISIS DE ASOCIADO~Perfil: CREDI_GERB~Usuario: CREDI00001~ClaveAccion: RM1124AnalisisAsociado.frm~TipoAccion: Reportes~Riesgo: NULO</v>
      </c>
      <c r="P250" t="str">
        <f t="shared" si="26"/>
        <v>('CREDITO','RM1124AnalisisAsociadoRep','RM1124AnalisisAsociadoRep','Reportes Crédito|RM1124 REPORTE DE ANALISIS DE ASOCIADO','Reportes','RM1124AnalisisAsociado.frm','CREDITO','NULO','CREDI00001','CREDI_GERB','',''),</v>
      </c>
    </row>
    <row r="251" spans="1:16">
      <c r="A251" t="s">
        <v>982</v>
      </c>
      <c r="B251" t="str">
        <f>CONCATENATE(CREDITO!A251)</f>
        <v>CREDITO</v>
      </c>
      <c r="C251" t="s">
        <v>1636</v>
      </c>
      <c r="D251" t="s">
        <v>1636</v>
      </c>
      <c r="E251" t="s">
        <v>1637</v>
      </c>
      <c r="F251" t="s">
        <v>451</v>
      </c>
      <c r="G251" t="s">
        <v>1638</v>
      </c>
      <c r="H251" t="s">
        <v>982</v>
      </c>
      <c r="I251" t="s">
        <v>54</v>
      </c>
      <c r="J251" t="s">
        <v>988</v>
      </c>
      <c r="K251" t="s">
        <v>989</v>
      </c>
      <c r="L251"/>
      <c r="O251" t="str">
        <f t="shared" si="25"/>
        <v>Acceso: RM1126CuentaAConyugeRep~Menu: Reporte Generacion Cuenta a Conyuge~Perfil: CREDI_GERB~Usuario: CREDI00001~ClaveAccion: RM1126RepGeneracionCuentaConyugesFrm.frm~TipoAccion: Reportes~Riesgo: NULO</v>
      </c>
      <c r="P251" t="str">
        <f t="shared" si="26"/>
        <v>('CREDITO','RM1126CuentaAConyugeRep','RM1126CuentaAConyugeRep','Reporte Generacion Cuenta a Conyuge','Reportes','RM1126RepGeneracionCuentaConyugesFrm.frm','CREDITO','NULO','CREDI00001','CREDI_GERB','',''),</v>
      </c>
    </row>
    <row r="252" spans="1:16">
      <c r="A252" t="s">
        <v>982</v>
      </c>
      <c r="B252" t="str">
        <f>CONCATENATE(CREDITO!A252)</f>
        <v>CREDITO</v>
      </c>
      <c r="C252" t="s">
        <v>1639</v>
      </c>
      <c r="D252" t="s">
        <v>1639</v>
      </c>
      <c r="E252" t="s">
        <v>1640</v>
      </c>
      <c r="F252" t="s">
        <v>451</v>
      </c>
      <c r="G252" t="s">
        <v>1641</v>
      </c>
      <c r="H252" t="s">
        <v>982</v>
      </c>
      <c r="I252" t="s">
        <v>54</v>
      </c>
      <c r="J252" t="s">
        <v>988</v>
      </c>
      <c r="K252" t="s">
        <v>989</v>
      </c>
      <c r="L252"/>
      <c r="O252" t="str">
        <f t="shared" si="25"/>
        <v>Acceso: RM1128CDimasRecomendadosRecomendadorRep~Menu: Estructura Dimas|RM1128 C Dimas Recomendados por Recomendador~Perfil: CREDI_GERB~Usuario: CREDI00001~ClaveAccion: RM1128CDimasRecomendadosRecomendadorFrm.frm~TipoAccion: Reportes~Riesgo: NULO</v>
      </c>
      <c r="P252" t="str">
        <f t="shared" si="26"/>
        <v>('CREDITO','RM1128CDimasRecomendadosRecomendadorRep','RM1128CDimasRecomendadosRecomendadorRep','Estructura Dimas|RM1128 C Dimas Recomendados por Recomendador','Reportes','RM1128CDimasRecomendadosRecomendadorFrm.frm','CREDITO','NULO','CREDI00001','CREDI_GERB','',''),</v>
      </c>
    </row>
    <row r="253" spans="1:16">
      <c r="A253" t="s">
        <v>982</v>
      </c>
      <c r="B253" t="str">
        <f>CONCATENATE(CREDITO!A253)</f>
        <v>CREDITO</v>
      </c>
      <c r="C253" t="s">
        <v>1642</v>
      </c>
      <c r="D253" t="s">
        <v>1642</v>
      </c>
      <c r="E253" t="s">
        <v>1643</v>
      </c>
      <c r="F253" t="s">
        <v>451</v>
      </c>
      <c r="G253" t="s">
        <v>1644</v>
      </c>
      <c r="H253" t="s">
        <v>982</v>
      </c>
      <c r="I253" t="s">
        <v>54</v>
      </c>
      <c r="J253" t="s">
        <v>988</v>
      </c>
      <c r="K253" t="s">
        <v>989</v>
      </c>
      <c r="L253"/>
      <c r="O253" t="str">
        <f t="shared" si="25"/>
        <v>Acceso: RM1128DListadoDimasRecomendadoresRep~Menu: Estructura Dimas|RM1128 D Listado de Dimas Recomendadores~Perfil: CREDI_GERB~Usuario: CREDI00001~ClaveAccion: RM1128DListadoDimasRecomendadoresFrm.frm~TipoAccion: Reportes~Riesgo: NULO</v>
      </c>
      <c r="P253" t="str">
        <f t="shared" si="26"/>
        <v>('CREDITO','RM1128DListadoDimasRecomendadoresRep','RM1128DListadoDimasRecomendadoresRep','Estructura Dimas|RM1128 D Listado de Dimas Recomendadores','Reportes','RM1128DListadoDimasRecomendadoresFrm.frm','CREDITO','NULO','CREDI00001','CREDI_GERB','',''),</v>
      </c>
    </row>
    <row r="254" spans="1:16">
      <c r="A254" t="s">
        <v>982</v>
      </c>
      <c r="B254" t="str">
        <f>CONCATENATE(CREDITO!A254,COBRANZA!A98,AUDITORIA!A224,RH!A28,SISTEMAS!A1347)</f>
        <v>CREDITO</v>
      </c>
      <c r="C254" t="s">
        <v>1645</v>
      </c>
      <c r="D254" t="s">
        <v>1645</v>
      </c>
      <c r="E254" t="s">
        <v>1646</v>
      </c>
      <c r="F254" t="s">
        <v>451</v>
      </c>
      <c r="G254" t="s">
        <v>1647</v>
      </c>
      <c r="H254" t="s">
        <v>1648</v>
      </c>
      <c r="I254" t="s">
        <v>54</v>
      </c>
      <c r="J254" t="s">
        <v>988</v>
      </c>
      <c r="K254" t="s">
        <v>989</v>
      </c>
      <c r="L254"/>
      <c r="O254" t="str">
        <f t="shared" si="25"/>
        <v>Acceso: RM1132posiblesDimasRep~Menu: Estructura Dimas|RM1132 Presumibles DIMAS~Perfil: CREDI_GERB~Usuario: CREDI00001~ClaveAccion: RM1132PosiblesDimasfrm.frm~TipoAccion: Reportes~Riesgo: NULO</v>
      </c>
      <c r="P254" t="str">
        <f t="shared" si="26"/>
        <v>('CREDITO','RM1132posiblesDimasRep','RM1132posiblesDimasRep','Estructura Dimas|RM1132 Presumibles DIMAS','Reportes','RM1132PosiblesDimasfrm.frm','CREDITO, COBRANZA, AUDITORIA, RH, SISTEMAS','NULO','CREDI00001','CREDI_GERB','',''),</v>
      </c>
    </row>
    <row r="255" customHeight="1" spans="2:12">
      <c r="B255" t="str">
        <f>CONCATENATE(CREDITO!A255,ALMACEN!A213)</f>
        <v>ALMACEN</v>
      </c>
      <c r="C255" t="s">
        <v>742</v>
      </c>
      <c r="D255" t="s">
        <v>742</v>
      </c>
      <c r="E255" t="s">
        <v>156</v>
      </c>
      <c r="F255" t="s">
        <v>451</v>
      </c>
      <c r="G255" t="s">
        <v>156</v>
      </c>
      <c r="H255" t="s">
        <v>743</v>
      </c>
      <c r="I255" t="s">
        <v>72</v>
      </c>
      <c r="L255" t="s">
        <v>1649</v>
      </c>
    </row>
  </sheetData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7"/>
  <sheetViews>
    <sheetView tabSelected="1" workbookViewId="0">
      <pane xSplit="2" ySplit="1" topLeftCell="C51" activePane="bottomRight" state="frozen"/>
      <selection/>
      <selection pane="topRight"/>
      <selection pane="bottomLeft"/>
      <selection pane="bottomRight" activeCell="J73" sqref="J73:K73"/>
    </sheetView>
  </sheetViews>
  <sheetFormatPr defaultColWidth="9" defaultRowHeight="15"/>
  <cols>
    <col min="1" max="1" width="22" style="1" customWidth="1"/>
    <col min="2" max="2" width="26" customWidth="1"/>
    <col min="3" max="3" width="24.2857142857143" customWidth="1"/>
    <col min="4" max="4" width="17.4285714285714" customWidth="1"/>
    <col min="5" max="6" width="9.14285714285714" customWidth="1"/>
    <col min="7" max="7" width="19.5714285714286" customWidth="1"/>
    <col min="8" max="8" width="13.5714285714286" customWidth="1"/>
    <col min="9" max="9" width="9.14285714285714" style="1" customWidth="1"/>
    <col min="10" max="10" width="12.7142857142857" customWidth="1"/>
    <col min="11" max="11" width="13.5714285714286" customWidth="1"/>
    <col min="12" max="12" width="13.4285714285714" customWidth="1"/>
    <col min="13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ALMACEN!O1</f>
        <v>Concatenacion</v>
      </c>
    </row>
    <row r="2" spans="1:12">
      <c r="A2" t="s">
        <v>641</v>
      </c>
      <c r="B2" t="str">
        <f>CONCATENATE(VENTAS!A2,AUDITORIA!A102,SISTEMAS!A96)</f>
        <v>VENTAS</v>
      </c>
      <c r="C2" t="s">
        <v>1650</v>
      </c>
      <c r="D2" t="s">
        <v>156</v>
      </c>
      <c r="E2" t="s">
        <v>156</v>
      </c>
      <c r="F2" t="s">
        <v>156</v>
      </c>
      <c r="G2" t="s">
        <v>156</v>
      </c>
      <c r="H2" t="s">
        <v>1651</v>
      </c>
      <c r="I2" t="s">
        <v>72</v>
      </c>
      <c r="L2" t="s">
        <v>1652</v>
      </c>
    </row>
    <row r="3" spans="1:12">
      <c r="A3"/>
      <c r="B3" t="str">
        <f>CONCATENATE(ALMACEN!A120,VENTAS!A3,AUDITORIA!A101,SISTEMAS!A136)</f>
        <v>ALMACEN</v>
      </c>
      <c r="C3" t="s">
        <v>443</v>
      </c>
      <c r="D3" t="s">
        <v>156</v>
      </c>
      <c r="E3" t="s">
        <v>156</v>
      </c>
      <c r="F3" t="s">
        <v>156</v>
      </c>
      <c r="G3" t="s">
        <v>156</v>
      </c>
      <c r="H3" t="s">
        <v>160</v>
      </c>
      <c r="I3" t="s">
        <v>72</v>
      </c>
      <c r="L3" t="s">
        <v>1652</v>
      </c>
    </row>
    <row r="4" spans="1:15">
      <c r="A4" s="1" t="s">
        <v>641</v>
      </c>
      <c r="B4" t="str">
        <f>CONCATENATE(VENTAS!A4,SISTEMAS!A137)</f>
        <v>VENTAS</v>
      </c>
      <c r="C4" t="s">
        <v>1653</v>
      </c>
      <c r="D4" t="s">
        <v>1654</v>
      </c>
      <c r="E4" t="s">
        <v>1655</v>
      </c>
      <c r="F4" t="s">
        <v>85</v>
      </c>
      <c r="G4" t="s">
        <v>1656</v>
      </c>
      <c r="H4" t="s">
        <v>1657</v>
      </c>
      <c r="I4" s="1" t="s">
        <v>377</v>
      </c>
      <c r="J4" t="s">
        <v>1658</v>
      </c>
      <c r="K4" t="s">
        <v>1659</v>
      </c>
      <c r="L4" t="s">
        <v>442</v>
      </c>
      <c r="N4" t="str">
        <f>CONCATENATE("Acceso: ",D4,"~Menu: ",E4,"~Perfil: ",K4,"~Usuario: ",J4,"~ClaveAccion: ",G4,"~TipoAccion: ",F4,"~Riesgo: ",I4)</f>
        <v>Acceso: Herramienta.KPIEcommerce|KPIVentas~Menu: Herramientas|KPI E-commerce|Ventas~Perfil: VENTP_SUPA~Usuario: VENTP00096~ClaveAccion: Ejecutar(&lt;T&gt;PlugIns\Dashboard\ACD00033Dashboard.exe &lt;T&gt;+ Usuario)~TipoAccion: Expresion~Riesgo: MEDIO</v>
      </c>
      <c r="O4" t="str">
        <f>CONCATENATE("('",B4,"','",C4,"','",D4,"','",E4,"','",F4,"','",G4,"','",H4,"','",I4,"','",J4,"','",K4,"','",L4,"','",M4,"'),")</f>
        <v>('VENTAS','Herramienta.KPIEcommerce','Herramienta.KPIEcommerce|KPIVentas','Herramientas|KPI E-commerce|Ventas','Expresion','Ejecutar(&lt;T&gt;PlugIns\Dashboard\ACD00033Dashboard.exe &lt;T&gt;+ Usuario)','VENTAS, SISTEMAS','MEDIO','VENTP00096','VENTP_SUPA','No lo reconocio y lo comlete a mano',''),</v>
      </c>
    </row>
    <row r="5" spans="1:12">
      <c r="A5"/>
      <c r="B5" t="str">
        <f>CONCATENATE(VENTAS!A5,SISTEMAS!A143)</f>
        <v>SISTEMAS</v>
      </c>
      <c r="C5" t="s">
        <v>1660</v>
      </c>
      <c r="D5" t="s">
        <v>156</v>
      </c>
      <c r="E5" t="s">
        <v>156</v>
      </c>
      <c r="F5" t="s">
        <v>156</v>
      </c>
      <c r="G5" t="s">
        <v>156</v>
      </c>
      <c r="H5" t="s">
        <v>1657</v>
      </c>
      <c r="I5" t="s">
        <v>72</v>
      </c>
      <c r="L5" t="s">
        <v>1661</v>
      </c>
    </row>
    <row r="6" spans="1:15">
      <c r="A6" s="2" t="s">
        <v>641</v>
      </c>
      <c r="B6" t="str">
        <f>CONCATENATE(VENTAS!A6,AUDITORIA!A107,SISTEMAS!A37)</f>
        <v>VENTAS</v>
      </c>
      <c r="C6" t="s">
        <v>1662</v>
      </c>
      <c r="D6" t="s">
        <v>1662</v>
      </c>
      <c r="E6" t="s">
        <v>1663</v>
      </c>
      <c r="F6" t="s">
        <v>85</v>
      </c>
      <c r="G6" t="s">
        <v>1664</v>
      </c>
      <c r="H6" t="s">
        <v>1651</v>
      </c>
      <c r="I6" s="2" t="s">
        <v>54</v>
      </c>
      <c r="J6" t="s">
        <v>1665</v>
      </c>
      <c r="K6" t="s">
        <v>1666</v>
      </c>
      <c r="N6" t="str">
        <f>CONCATENATE("Acceso: ",D6,"~Menu: ",E6,"~Perfil: ",K6,"~Usuario: ",J6,"~ClaveAccion: ",G6,"~TipoAccion: ",F6,"~Riesgo: ",I6)</f>
        <v>Acceso: Herramienta.VentasExistencias~Menu: Herramientas|TOP DE VENTAS~Perfil: VENTP_GERA~Usuario: VENTP00740~ClaveAccion: ../3100Capacitacion/PlugIns\VentasExistencias\VentasExistencias.exe~TipoAccion: Expresion~Riesgo: NULO</v>
      </c>
      <c r="O6" t="str">
        <f>CONCATENATE("('",B6,"','",C6,"','",D6,"','",E6,"','",F6,"','",G6,"','",H6,"','",I6,"','",J6,"','",K6,"','",L6,"','",M6,"'),")</f>
        <v>('VENTAS','Herramienta.VentasExistencias','Herramienta.VentasExistencias','Herramientas|TOP DE VENTAS','Expresion','../3100Capacitacion/PlugIns\VentasExistencias\VentasExistencias.exe','VENTAS, AUDITORIA, SISTEMAS','NULO','VENTP00740','VENTP_GERA','',''),</v>
      </c>
    </row>
    <row r="7" spans="1:15">
      <c r="A7" s="2" t="s">
        <v>641</v>
      </c>
      <c r="B7" t="str">
        <f>CONCATENATE(VENTAS!A7,CREDITO!A165,CONTABILIDAD!A6,AUDITORIA!A103)</f>
        <v>VENTAS</v>
      </c>
      <c r="C7" t="s">
        <v>1411</v>
      </c>
      <c r="D7" t="s">
        <v>1411</v>
      </c>
      <c r="E7" t="s">
        <v>1412</v>
      </c>
      <c r="F7" t="s">
        <v>85</v>
      </c>
      <c r="G7" t="s">
        <v>1413</v>
      </c>
      <c r="H7" t="s">
        <v>1414</v>
      </c>
      <c r="I7" s="2" t="s">
        <v>54</v>
      </c>
      <c r="J7" t="s">
        <v>1665</v>
      </c>
      <c r="K7" t="s">
        <v>1666</v>
      </c>
      <c r="L7" t="s">
        <v>1667</v>
      </c>
      <c r="N7" t="str">
        <f>CONCATENATE("Acceso: ",D7,"~Menu: ",E7,"~Perfil: ",K7,"~Usuario: ",J7,"~ClaveAccion: ",G7,"~TipoAccion: ",F7,"~Riesgo: ",I7)</f>
        <v>Acceso: Herramienta.DIMACredilana~Menu: Herramientas|Complemento App DIMA Credilana~Perfil: VENTP_GERA~Usuario: VENTP00740~ClaveAccion: ../3100Capacitacion/PlugIns\DIMACredilana\DimasElite.exe~TipoAccion: Expresion~Riesgo: NULO</v>
      </c>
      <c r="O7" t="str">
        <f>CONCATENATE("('",B7,"','",C7,"','",D7,"','",E7,"','",F7,"','",G7,"','",H7,"','",I7,"','",J7,"','",K7,"','",L7,"','",M7,"'),")</f>
        <v>('VENTAS','Herramienta.DIMACredilana','Herramienta.DIMACredilana','Herramientas|Complemento App DIMA Credilana','Expresion','../3100Capacitacion/PlugIns\DIMACredilana\DimasElite.exe','CREDITO, VENTAS, CONTABILIDAD, AUDITORIA','NULO','VENTP00740','VENTP_GERA','VENTAS / AUDITORIA',''),</v>
      </c>
    </row>
    <row r="8" spans="1:15">
      <c r="A8" s="2" t="s">
        <v>641</v>
      </c>
      <c r="B8" t="str">
        <f>CONCATENATE(VENTAS!A8,ALMACEN!A114,CREDITO!A164,AUDITORIA!A104,SISTEMAS!A67)</f>
        <v>VENTAS</v>
      </c>
      <c r="C8" t="s">
        <v>423</v>
      </c>
      <c r="D8" t="s">
        <v>423</v>
      </c>
      <c r="E8" t="s">
        <v>424</v>
      </c>
      <c r="F8" t="s">
        <v>85</v>
      </c>
      <c r="G8" t="s">
        <v>425</v>
      </c>
      <c r="H8" t="s">
        <v>426</v>
      </c>
      <c r="I8" s="2" t="s">
        <v>27</v>
      </c>
      <c r="J8" t="s">
        <v>1665</v>
      </c>
      <c r="K8" t="s">
        <v>1666</v>
      </c>
      <c r="N8" t="str">
        <f>CONCATENATE("Acceso: ",D8,"~Menu: ",E8,"~Perfil: ",K8,"~Usuario: ",J8,"~ClaveAccion: ",G8,"~TipoAccion: ",F8,"~Riesgo: ",I8)</f>
        <v>Acceso: Mov.PuntoVentaMavi~Menu: Procesos|Punto de Venta~Perfil: VENTP_GERA~Usuario: VENTP00740~ClaveAccion: ../3100Capacitacion/PlugIns\PuntoVenta\PuntoVenta.exe~TipoAccion: Expresion~Riesgo: ALTO</v>
      </c>
      <c r="O8" t="str">
        <f>CONCATENATE("('",B8,"','",C8,"','",D8,"','",E8,"','",F8,"','",G8,"','",H8,"','",I8,"','",J8,"','",K8,"','",L8,"','",M8,"'),")</f>
        <v>('VENTAS','Mov.PuntoVentaMavi','Mov.PuntoVentaMavi','Procesos|Punto de Venta','Expresion','../3100Capacitacion/PlugIns\PuntoVenta\PuntoVenta.exe','ALMACEN, CREDITO, VENTAS, AUDITORIA, SISTEMAS','ALTO','VENTP00740','VENTP_GERA','',''),</v>
      </c>
    </row>
    <row r="9" spans="1:9">
      <c r="A9" s="2"/>
      <c r="B9" t="str">
        <f>CONCATENATE(VENTAS!A9,CREDITO!A163,COBRANZA!A57,CONTABILIDAD!A5,AUDITORIA!A105,SISTEMAS!A66)</f>
        <v>COBRANZA</v>
      </c>
      <c r="C9" t="s">
        <v>1407</v>
      </c>
      <c r="D9" t="s">
        <v>1407</v>
      </c>
      <c r="E9" t="s">
        <v>1408</v>
      </c>
      <c r="F9" t="s">
        <v>85</v>
      </c>
      <c r="G9" t="s">
        <v>1409</v>
      </c>
      <c r="H9" t="s">
        <v>1410</v>
      </c>
      <c r="I9" s="2" t="s">
        <v>54</v>
      </c>
    </row>
    <row r="10" ht="25.5" spans="1:15">
      <c r="A10" s="2" t="s">
        <v>641</v>
      </c>
      <c r="B10" t="str">
        <f>CONCATENATE(VENTAS!A10,CREDITO!A162,AUDITORIA!A106)</f>
        <v>VENTAS</v>
      </c>
      <c r="C10" t="s">
        <v>1403</v>
      </c>
      <c r="D10" t="s">
        <v>1403</v>
      </c>
      <c r="E10" t="s">
        <v>1404</v>
      </c>
      <c r="F10" t="s">
        <v>85</v>
      </c>
      <c r="G10" t="s">
        <v>1405</v>
      </c>
      <c r="H10" t="s">
        <v>1406</v>
      </c>
      <c r="I10" s="2" t="s">
        <v>54</v>
      </c>
      <c r="J10" t="s">
        <v>1665</v>
      </c>
      <c r="K10" t="s">
        <v>1666</v>
      </c>
      <c r="L10" s="4" t="s">
        <v>1667</v>
      </c>
      <c r="N10" t="str">
        <f>CONCATENATE("Acceso: ",D10,"~Menu: ",E10,"~Perfil: ",K10,"~Usuario: ",J10,"~ClaveAccion: ",G10,"~TipoAccion: ",F10,"~Riesgo: ",I10)</f>
        <v>Acceso: Herramienta.DIMACredilanaAtencionC~Menu: Herramientas|App DIMA Credilana Atencion Clientes~Perfil: VENTP_GERA~Usuario: VENTP00740~ClaveAccion: ../3100Capacitacion/PlugIns\RutaTicket.exe~TipoAccion: Expresion~Riesgo: NULO</v>
      </c>
      <c r="O10" t="str">
        <f>CONCATENATE("('",B10,"','",C10,"','",D10,"','",E10,"','",F10,"','",G10,"','",H10,"','",I10,"','",J10,"','",K10,"','",L10,"','",M10,"'),")</f>
        <v>('VENTAS','Herramienta.DIMACredilanaAtencionC','Herramienta.DIMACredilanaAtencionC','Herramientas|App DIMA Credilana Atencion Clientes','Expresion','../3100Capacitacion/PlugIns\RutaTicket.exe','CREDITO, VENTAS, AUDITORIA','NULO','VENTP00740','VENTP_GERA','VENTAS / AUDITORIA',''),</v>
      </c>
    </row>
    <row r="11" spans="1:15">
      <c r="A11" s="2" t="s">
        <v>641</v>
      </c>
      <c r="B11" t="str">
        <f>CONCATENATE(VENTAS!A11)</f>
        <v>VENTAS</v>
      </c>
      <c r="C11" t="s">
        <v>1668</v>
      </c>
      <c r="D11" t="s">
        <v>1668</v>
      </c>
      <c r="E11" t="s">
        <v>1669</v>
      </c>
      <c r="F11" t="s">
        <v>85</v>
      </c>
      <c r="G11" t="s">
        <v>1670</v>
      </c>
      <c r="H11" t="s">
        <v>641</v>
      </c>
      <c r="I11" s="2" t="s">
        <v>54</v>
      </c>
      <c r="J11" t="s">
        <v>1671</v>
      </c>
      <c r="K11" t="s">
        <v>1672</v>
      </c>
      <c r="N11" t="str">
        <f>CONCATENATE("Acceso: ",D11,"~Menu: ",E11,"~Perfil: ",K11,"~Usuario: ",J11,"~ClaveAccion: ",G11,"~TipoAccion: ",F11,"~Riesgo: ",I11)</f>
        <v>Acceso: Herramienta.ReporteVentaComparativo~Menu: Herramientas|Reporte Venta Comparativo~Perfil: VENTP_GECD~Usuario: VENTP00281~ClaveAccion: ../3100Capacitacion/PlugIns\ReporteVentasComparativo\ReporteVentasComparativo.exe~TipoAccion: Expresion~Riesgo: NULO</v>
      </c>
      <c r="O11" t="str">
        <f>CONCATENATE("('",B11,"','",C11,"','",D11,"','",E11,"','",F11,"','",G11,"','",H11,"','",I11,"','",J11,"','",K11,"','",L11,"','",M11,"'),")</f>
        <v>('VENTAS','Herramienta.ReporteVentaComparativo','Herramienta.ReporteVentaComparativo','Herramientas|Reporte Venta Comparativo','Expresion','../3100Capacitacion/PlugIns\ReporteVentasComparativo\ReporteVentasComparativo.exe','VENTAS','NULO','VENTP00281','VENTP_GECD','',''),</v>
      </c>
    </row>
    <row r="12" spans="1:15">
      <c r="A12" s="2" t="s">
        <v>641</v>
      </c>
      <c r="B12" t="str">
        <f>CONCATENATE(VENTAS!A12,SISTEMAS!A18)</f>
        <v>VENTAS</v>
      </c>
      <c r="C12" t="s">
        <v>1673</v>
      </c>
      <c r="D12" t="s">
        <v>1673</v>
      </c>
      <c r="E12" t="s">
        <v>1674</v>
      </c>
      <c r="F12" t="s">
        <v>85</v>
      </c>
      <c r="G12" t="s">
        <v>1675</v>
      </c>
      <c r="H12" t="s">
        <v>1657</v>
      </c>
      <c r="I12" s="1" t="s">
        <v>54</v>
      </c>
      <c r="J12" t="s">
        <v>1665</v>
      </c>
      <c r="K12" t="s">
        <v>1666</v>
      </c>
      <c r="N12" t="str">
        <f>CONCATENATE("Acceso: ",D12,"~Menu: ",E12,"~Perfil: ",K12,"~Usuario: ",J12,"~ClaveAccion: ",G12,"~TipoAccion: ",F12,"~Riesgo: ",I12)</f>
        <v>Acceso: Herramienta.Logmetodopago~Menu: Herramientas|Log metodo de Pago~Perfil: VENTP_GERA~Usuario: VENTP00740~ClaveAccion: ../3100Capacitacion/PlugIns\Logmetodopago\Logmetodopago.exe~TipoAccion: Expresion~Riesgo: NULO</v>
      </c>
      <c r="O12" t="str">
        <f>CONCATENATE("('",B12,"','",C12,"','",D12,"','",E12,"','",F12,"','",G12,"','",H12,"','",I12,"','",J12,"','",K12,"','",L12,"','",M12,"'),")</f>
        <v>('VENTAS','Herramienta.Logmetodopago','Herramienta.Logmetodopago','Herramientas|Log metodo de Pago','Expresion','../3100Capacitacion/PlugIns\Logmetodopago\Logmetodopago.exe','VENTAS, SISTEMAS','NULO','VENTP00740','VENTP_GERA','',''),</v>
      </c>
    </row>
    <row r="13" spans="1:15">
      <c r="A13" s="2" t="s">
        <v>641</v>
      </c>
      <c r="B13" t="str">
        <f>CONCATENATE(VENTAS!A13,CREDITO!A157)</f>
        <v>VENTAS</v>
      </c>
      <c r="C13" t="s">
        <v>1387</v>
      </c>
      <c r="D13" t="s">
        <v>1387</v>
      </c>
      <c r="E13" t="s">
        <v>1388</v>
      </c>
      <c r="F13" t="s">
        <v>17</v>
      </c>
      <c r="G13" t="s">
        <v>1389</v>
      </c>
      <c r="H13" t="s">
        <v>1274</v>
      </c>
      <c r="I13" s="1" t="s">
        <v>27</v>
      </c>
      <c r="J13" t="s">
        <v>1665</v>
      </c>
      <c r="K13" t="s">
        <v>1666</v>
      </c>
      <c r="N13" t="str">
        <f>CONCATENATE("Acceso: ",D13,"~Menu: ",E13,"~Perfil: ",K13,"~Usuario: ",J13,"~ClaveAccion: ",G13,"~TipoAccion: ",F13,"~Riesgo: ",I13)</f>
        <v>Acceso: Herramienta.DM0287Autorizar~Menu: Herramientas|Autorización Especial~Perfil: VENTP_GERA~Usuario: VENTP00740~ClaveAccion: DM0287ValidaFrm.frm~TipoAccion: Formas~Riesgo: ALTO</v>
      </c>
      <c r="O13" t="str">
        <f>CONCATENATE("('",B13,"','",C13,"','",D13,"','",E13,"','",F13,"','",G13,"','",H13,"','",I13,"','",J13,"','",K13,"','",L13,"','",M13,"'),")</f>
        <v>('VENTAS','Herramienta.DM0287Autorizar','Herramienta.DM0287Autorizar','Herramientas|Autorización Especial','Formas','DM0287ValidaFrm.frm','CREDITO, VENTAS','ALTO','VENTP00740','VENTP_GERA','',''),</v>
      </c>
    </row>
    <row r="14" spans="1:9">
      <c r="A14"/>
      <c r="B14" t="str">
        <f>CONCATENATE(VENTAS!A14,ALMACEN!A112,COMPRAS!A11,CREDITO!A156,COBRANZA!A52,CONTABILIDAD!A12,AUDITORIA!A99,RH!A2,SISTEMAS!A9)</f>
        <v>COMPRAS</v>
      </c>
      <c r="C14" t="s">
        <v>416</v>
      </c>
      <c r="D14" t="s">
        <v>416</v>
      </c>
      <c r="E14" t="s">
        <v>417</v>
      </c>
      <c r="F14" t="s">
        <v>85</v>
      </c>
      <c r="G14" t="s">
        <v>418</v>
      </c>
      <c r="H14" t="s">
        <v>335</v>
      </c>
      <c r="I14" t="s">
        <v>20</v>
      </c>
    </row>
    <row r="15" spans="1:15">
      <c r="A15" s="2" t="s">
        <v>641</v>
      </c>
      <c r="B15" t="str">
        <f>CONCATENATE(VENTAS!A15,COBRANZA!A51)</f>
        <v>VENTAS</v>
      </c>
      <c r="C15" t="s">
        <v>1676</v>
      </c>
      <c r="D15" t="s">
        <v>1676</v>
      </c>
      <c r="E15" t="s">
        <v>1677</v>
      </c>
      <c r="F15" t="s">
        <v>85</v>
      </c>
      <c r="G15" t="s">
        <v>1678</v>
      </c>
      <c r="H15" t="s">
        <v>1679</v>
      </c>
      <c r="I15" s="2" t="s">
        <v>27</v>
      </c>
      <c r="J15" t="s">
        <v>1665</v>
      </c>
      <c r="K15" t="s">
        <v>1666</v>
      </c>
      <c r="N15" t="str">
        <f>CONCATENATE("Acceso: ",D15,"~Menu: ",E15,"~Perfil: ",K15,"~Usuario: ",J15,"~ClaveAccion: ",G15,"~TipoAccion: ",F15,"~Riesgo: ",I15)</f>
        <v>Acceso: Herramienta.ACD00023CancelaSeguros~Menu: Herramientas|ACD00023 CANCELACION SEGUROS~Perfil: VENTP_GERA~Usuario: VENTP00740~ClaveAccion: ../3100Capacitacion/PlugIns\CANCELACION\CANCELACION.exe~TipoAccion: Expresion~Riesgo: ALTO</v>
      </c>
      <c r="O15" t="str">
        <f>CONCATENATE("('",B15,"','",C15,"','",D15,"','",E15,"','",F15,"','",G15,"','",H15,"','",I15,"','",J15,"','",K15,"','",L15,"','",M15,"'),")</f>
        <v>('VENTAS','Herramienta.ACD00023CancelaSeguros','Herramienta.ACD00023CancelaSeguros','Herramientas|ACD00023 CANCELACION SEGUROS','Expresion','../3100Capacitacion/PlugIns\CANCELACION\CANCELACION.exe','VENTAS, COBRANZA','ALTO','VENTP00740','VENTP_GERA','',''),</v>
      </c>
    </row>
    <row r="16" spans="1:15">
      <c r="A16" s="2" t="s">
        <v>641</v>
      </c>
      <c r="B16" t="str">
        <f>CONCATENATE(VENTAS!A16,COBRANZA!A49)</f>
        <v>VENTAS</v>
      </c>
      <c r="C16" t="s">
        <v>1680</v>
      </c>
      <c r="D16" t="s">
        <v>1680</v>
      </c>
      <c r="E16" t="s">
        <v>1681</v>
      </c>
      <c r="F16" t="s">
        <v>17</v>
      </c>
      <c r="G16" t="s">
        <v>1682</v>
      </c>
      <c r="H16" t="s">
        <v>1679</v>
      </c>
      <c r="I16" s="2" t="s">
        <v>54</v>
      </c>
      <c r="J16" t="s">
        <v>1665</v>
      </c>
      <c r="K16" t="s">
        <v>1666</v>
      </c>
      <c r="N16" t="str">
        <f>CONCATENATE("Acceso: ",D16,"~Menu: ",E16,"~Perfil: ",K16,"~Usuario: ",J16,"~ClaveAccion: ",G16,"~TipoAccion: ",F16,"~Riesgo: ",I16)</f>
        <v>Acceso: Herramienta.DM0278CancelacionSegurosVida~Menu: Herramientas|Cancelación Seguros De Vida~Perfil: VENTP_GERA~Usuario: VENTP00740~ClaveAccion: DM0278CancelacionSegurosPrincFRM.frm~TipoAccion: Formas~Riesgo: NULO</v>
      </c>
      <c r="O16" t="str">
        <f>CONCATENATE("('",B16,"','",C16,"','",D16,"','",E16,"','",F16,"','",G16,"','",H16,"','",I16,"','",J16,"','",K16,"','",L16,"','",M16,"'),")</f>
        <v>('VENTAS','Herramienta.DM0278CancelacionSegurosVida','Herramienta.DM0278CancelacionSegurosVida','Herramientas|Cancelación Seguros De Vida','Formas','DM0278CancelacionSegurosPrincFRM.frm','VENTAS, COBRANZA','NULO','VENTP00740','VENTP_GERA','',''),</v>
      </c>
    </row>
    <row r="17" spans="1:15">
      <c r="A17" s="2"/>
      <c r="B17" t="str">
        <f>CONCATENATE(VENTAS!A17,CREDITO!A149,AUDITORIA!A96,SISTEMAS!A29)</f>
        <v>CREDITO</v>
      </c>
      <c r="C17" t="s">
        <v>1365</v>
      </c>
      <c r="D17" t="s">
        <v>1365</v>
      </c>
      <c r="E17" t="s">
        <v>1366</v>
      </c>
      <c r="F17" t="s">
        <v>17</v>
      </c>
      <c r="G17" t="s">
        <v>1367</v>
      </c>
      <c r="H17" t="s">
        <v>1108</v>
      </c>
      <c r="I17" s="2" t="s">
        <v>54</v>
      </c>
      <c r="J17" t="s">
        <v>1671</v>
      </c>
      <c r="K17" t="s">
        <v>1672</v>
      </c>
      <c r="L17" s="4" t="s">
        <v>1683</v>
      </c>
      <c r="N17" t="str">
        <f>CONCATENATE("Acceso: ",D17,"~Menu: ",E17,"~Perfil: ",K17,"~Usuario: ",J17,"~ClaveAccion: ",G17,"~TipoAccion: ",F17,"~Riesgo: ",I17)</f>
        <v>Acceso: Config.posiblesDimas~Menu: Configurar|Parametros Reportes Dimas~Perfil: VENTP_GECD~Usuario: VENTP00281~ClaveAccion: RM1132parametrosfrm.frm~TipoAccion: Formas~Riesgo: NULO</v>
      </c>
      <c r="O17" t="str">
        <f>CONCATENATE("('",B17,"','",C17,"','",D17,"','",E17,"','",F17,"','",G17,"','",H17,"','",I17,"','",J17,"','",K17,"','",L17,"','",M17,"'),")</f>
        <v>('CREDITO','Config.posiblesDimas','Config.posiblesDimas','Configurar|Parametros Reportes Dimas','Formas','RM1132parametrosfrm.frm','CREDITO, VENTAS, AUDITORIA, SISTEMAS','NULO','VENTP00281','VENTP_GECD','VENTAS DIMAS',''),</v>
      </c>
    </row>
    <row r="18" spans="1:15">
      <c r="A18" s="2" t="s">
        <v>641</v>
      </c>
      <c r="B18" t="str">
        <f>CONCATENATE(VENTAS!A18,ALMACEN!A110)</f>
        <v>VENTAS</v>
      </c>
      <c r="C18" t="s">
        <v>408</v>
      </c>
      <c r="D18" t="s">
        <v>408</v>
      </c>
      <c r="E18" t="s">
        <v>409</v>
      </c>
      <c r="F18" t="s">
        <v>17</v>
      </c>
      <c r="G18" t="s">
        <v>410</v>
      </c>
      <c r="H18" t="s">
        <v>411</v>
      </c>
      <c r="I18" s="2" t="s">
        <v>48</v>
      </c>
      <c r="J18" t="s">
        <v>1665</v>
      </c>
      <c r="K18" t="s">
        <v>1666</v>
      </c>
      <c r="N18" t="str">
        <f>CONCATENATE("Acceso: ",D18,"~Menu: ",E18,"~Perfil: ",K18,"~Usuario: ",J18,"~ClaveAccion: ",G18,"~TipoAccion: ",F18,"~Riesgo: ",I18)</f>
        <v>Acceso: Herramienta.DM0247HerrCalzado~Menu: Herramientas|DM0247 Herramienta Cambio Calzado~Perfil: VENTP_GERA~Usuario: VENTP00740~ClaveAccion: DM0247HerramientaCambioCalzadoFrm.frm~TipoAccion: Formas~Riesgo: BAJO</v>
      </c>
      <c r="O18" t="str">
        <f>CONCATENATE("('",B18,"','",C18,"','",D18,"','",E18,"','",F18,"','",G18,"','",H18,"','",I18,"','",J18,"','",K18,"','",L18,"','",M18,"'),")</f>
        <v>('VENTAS','Herramienta.DM0247HerrCalzado','Herramienta.DM0247HerrCalzado','Herramientas|DM0247 Herramienta Cambio Calzado','Formas','DM0247HerramientaCambioCalzadoFrm.frm','ALMACEN, VENTAS','BAJO','VENTP00740','VENTP_GERA','',''),</v>
      </c>
    </row>
    <row r="19" spans="1:15">
      <c r="A19" s="2" t="s">
        <v>641</v>
      </c>
      <c r="B19" t="str">
        <f>CONCATENATE(VENTAS!A19,COBRANZA!A44)</f>
        <v>VENTAS</v>
      </c>
      <c r="C19" t="s">
        <v>1684</v>
      </c>
      <c r="D19" t="s">
        <v>1684</v>
      </c>
      <c r="E19" t="s">
        <v>1685</v>
      </c>
      <c r="F19" t="s">
        <v>85</v>
      </c>
      <c r="G19" t="s">
        <v>1686</v>
      </c>
      <c r="H19" t="s">
        <v>1679</v>
      </c>
      <c r="I19" s="1" t="s">
        <v>27</v>
      </c>
      <c r="J19" t="s">
        <v>1665</v>
      </c>
      <c r="K19" t="s">
        <v>1666</v>
      </c>
      <c r="N19" t="str">
        <f>CONCATENATE("Acceso: ",D19,"~Menu: ",E19,"~Perfil: ",K19,"~Usuario: ",J19,"~ClaveAccion: ",G19,"~TipoAccion: ",F19,"~Riesgo: ",I19)</f>
        <v>Acceso: Herramienta.PagoGestiones~Menu: Herramientas|Pago Gestiones Cobranza~Perfil: VENTP_GERA~Usuario: VENTP00740~ClaveAccion: ../3100Capacitacion/PlugIns\IMPRESION\Impresion.exe~TipoAccion: Expresion~Riesgo: ALTO</v>
      </c>
      <c r="O19" t="str">
        <f>CONCATENATE("('",B19,"','",C19,"','",D19,"','",E19,"','",F19,"','",G19,"','",H19,"','",I19,"','",J19,"','",K19,"','",L19,"','",M19,"'),")</f>
        <v>('VENTAS','Herramienta.PagoGestiones','Herramienta.PagoGestiones','Herramientas|Pago Gestiones Cobranza','Expresion','../3100Capacitacion/PlugIns\IMPRESION\Impresion.exe','VENTAS, COBRANZA','ALTO','VENTP00740','VENTP_GERA','',''),</v>
      </c>
    </row>
    <row r="20" spans="1:9">
      <c r="A20"/>
      <c r="B20" t="str">
        <f>CONCATENATE(VENTAS!A20,ALMACEN!A108,COMPRAS!A18,CREDITO!A125,COBRANZA!A42,CONTABILIDAD!A22,AUDITORIA!A92,RH!A3,PUBLICIDAD!A6,SISTEMAS!A21)</f>
        <v>ALMACEN</v>
      </c>
      <c r="C20" t="s">
        <v>401</v>
      </c>
      <c r="D20" t="s">
        <v>401</v>
      </c>
      <c r="E20" t="s">
        <v>402</v>
      </c>
      <c r="F20" t="s">
        <v>17</v>
      </c>
      <c r="G20" t="s">
        <v>403</v>
      </c>
      <c r="H20" t="s">
        <v>101</v>
      </c>
      <c r="I20" t="s">
        <v>20</v>
      </c>
    </row>
    <row r="21" spans="1:9">
      <c r="A21"/>
      <c r="B21" t="str">
        <f>CONCATENATE(VENTAS!A21,CREDITO!A120)</f>
        <v>CREDITO</v>
      </c>
      <c r="C21" t="s">
        <v>1271</v>
      </c>
      <c r="D21" t="s">
        <v>1271</v>
      </c>
      <c r="E21" t="s">
        <v>1272</v>
      </c>
      <c r="F21" t="s">
        <v>85</v>
      </c>
      <c r="G21" t="s">
        <v>1273</v>
      </c>
      <c r="H21" t="s">
        <v>1274</v>
      </c>
      <c r="I21" t="s">
        <v>20</v>
      </c>
    </row>
    <row r="22" spans="1:15">
      <c r="A22" s="2" t="s">
        <v>641</v>
      </c>
      <c r="B22" t="str">
        <f>CONCATENATE(VENTAS!A22,ALMACEN!A105,AUDITORIA!A90)</f>
        <v>VENTAS</v>
      </c>
      <c r="C22" t="s">
        <v>389</v>
      </c>
      <c r="D22" t="s">
        <v>389</v>
      </c>
      <c r="E22" t="s">
        <v>390</v>
      </c>
      <c r="F22" t="s">
        <v>17</v>
      </c>
      <c r="G22" t="s">
        <v>391</v>
      </c>
      <c r="H22" t="s">
        <v>392</v>
      </c>
      <c r="I22" s="2" t="s">
        <v>48</v>
      </c>
      <c r="J22" t="s">
        <v>1665</v>
      </c>
      <c r="K22" t="s">
        <v>1666</v>
      </c>
      <c r="N22" t="str">
        <f>CONCATENATE("Acceso: ",D22,"~Menu: ",E22,"~Perfil: ",K22,"~Usuario: ",J22,"~ClaveAccion: ",G22,"~TipoAccion: ",F22,"~Riesgo: ",I22)</f>
        <v>Acceso: EXPDM0174EmbarquesPiso~Menu: Procesos|Embarques Piso~Perfil: VENTP_GERA~Usuario: VENTP00740~ClaveAccion: DM0174EmbPisoFrm.frm~TipoAccion: Formas~Riesgo: BAJO</v>
      </c>
      <c r="O22" t="str">
        <f>CONCATENATE("('",B22,"','",C22,"','",D22,"','",E22,"','",F22,"','",G22,"','",H22,"','",I22,"','",J22,"','",K22,"','",L22,"','",M22,"'),")</f>
        <v>('VENTAS','EXPDM0174EmbarquesPiso','EXPDM0174EmbarquesPiso','Procesos|Embarques Piso','Formas','DM0174EmbPisoFrm.frm','ALMACEN, VENTAS, AUDITORIA','BAJO','VENTP00740','VENTP_GERA','',''),</v>
      </c>
    </row>
    <row r="23" spans="1:15">
      <c r="A23" s="2" t="s">
        <v>641</v>
      </c>
      <c r="B23" t="str">
        <f>CONCATENATE(VENTAS!A23,CREDITO!A108,COBRANZA!A37,AUDITORIA!A89,SISTEMAS!A192)</f>
        <v>VENTAS</v>
      </c>
      <c r="C23" t="s">
        <v>1230</v>
      </c>
      <c r="D23" t="s">
        <v>1230</v>
      </c>
      <c r="E23" t="s">
        <v>1231</v>
      </c>
      <c r="F23" t="s">
        <v>85</v>
      </c>
      <c r="G23" t="s">
        <v>1232</v>
      </c>
      <c r="H23" t="s">
        <v>1233</v>
      </c>
      <c r="I23" s="1" t="s">
        <v>54</v>
      </c>
      <c r="J23" t="s">
        <v>1665</v>
      </c>
      <c r="K23" t="s">
        <v>1666</v>
      </c>
      <c r="N23" t="str">
        <f>CONCATENATE("Acceso: ",D23,"~Menu: ",E23,"~Perfil: ",K23,"~Usuario: ",J23,"~ClaveAccion: ",G23,"~TipoAccion: ",F23,"~Riesgo: ",I23)</f>
        <v>Acceso: EXPRM1094SimulaBonif~Menu: Exploradores Mavi|Simulador de Bonificaciones~Perfil: VENTP_GERA~Usuario: VENTP00740~ClaveAccion: ../3100Capacitacion/PlugIns\RM1094SimulaBonif.exe~TipoAccion: Expresion~Riesgo: NULO</v>
      </c>
      <c r="O23" t="str">
        <f>CONCATENATE("('",B23,"','",C23,"','",D23,"','",E23,"','",F23,"','",G23,"','",H23,"','",I23,"','",J23,"','",K23,"','",L23,"','",M23,"'),")</f>
        <v>('VENTAS','EXPRM1094SimulaBonif','EXPRM1094SimulaBonif','Exploradores Mavi|Simulador de Bonificaciones','Expresion','../3100Capacitacion/PlugIns\RM1094SimulaBonif.exe','CREDITO, VENTAS, COBRANZA, AUDITORIA, SISTEMAS','NULO','VENTP00740','VENTP_GERA','',''),</v>
      </c>
    </row>
    <row r="24" spans="1:9">
      <c r="A24"/>
      <c r="B24" t="str">
        <f>CONCATENATE(VENTAS!A24,ALMACEN!A98,COMPRAS!A20,CREDITO!A92,COBRANZA!A35,CONTABILIDAD!A35,AUDITORIA!A84,SISTEMAS!A205)</f>
        <v>COBRANZA</v>
      </c>
      <c r="C24" t="s">
        <v>365</v>
      </c>
      <c r="D24" t="s">
        <v>365</v>
      </c>
      <c r="E24" t="s">
        <v>366</v>
      </c>
      <c r="F24" t="s">
        <v>85</v>
      </c>
      <c r="G24" t="s">
        <v>86</v>
      </c>
      <c r="H24" t="s">
        <v>367</v>
      </c>
      <c r="I24" t="s">
        <v>20</v>
      </c>
    </row>
    <row r="25" spans="1:9">
      <c r="A25"/>
      <c r="B25" t="str">
        <f>CONCATENATE(VENTAS!A25,ALMACEN!A92,COMPRAS!A22,CREDITO!A90,COBRANZA!A34,CONTABILIDAD!A39,AUDITORIA!A81,RH!A7,SISTEMAS!A261)</f>
        <v>CREDITO</v>
      </c>
      <c r="C25" t="s">
        <v>331</v>
      </c>
      <c r="D25" t="s">
        <v>345</v>
      </c>
      <c r="E25" t="s">
        <v>346</v>
      </c>
      <c r="F25" t="s">
        <v>17</v>
      </c>
      <c r="G25" t="s">
        <v>347</v>
      </c>
      <c r="H25" t="s">
        <v>335</v>
      </c>
      <c r="I25" t="s">
        <v>20</v>
      </c>
    </row>
    <row r="26" spans="1:9">
      <c r="A26"/>
      <c r="B26" t="str">
        <f>CONCATENATE(VENTAS!A26,ALMACEN!A91,COMPRAS!A23,CREDITO!A89,COBRANZA!A33,CONTABILIDAD!A40,AUDITORIA!A80,RH!A8,SISTEMAS!A260)</f>
        <v>COMPRAS</v>
      </c>
      <c r="C26" t="s">
        <v>331</v>
      </c>
      <c r="D26" t="s">
        <v>342</v>
      </c>
      <c r="E26" t="s">
        <v>343</v>
      </c>
      <c r="F26" t="s">
        <v>17</v>
      </c>
      <c r="G26" t="s">
        <v>344</v>
      </c>
      <c r="H26" t="s">
        <v>335</v>
      </c>
      <c r="I26" t="s">
        <v>20</v>
      </c>
    </row>
    <row r="27" spans="1:9">
      <c r="A27"/>
      <c r="B27" t="str">
        <f>CONCATENATE(VENTAS!A27,ALMACEN!A90,COMPRAS!A24,CREDITO!A88,COBRANZA!A32,CONTABILIDAD!A44,AUDITORIA!A76,RH!A9,SISTEMAS!A259)</f>
        <v>COMPRAS</v>
      </c>
      <c r="C27" t="s">
        <v>331</v>
      </c>
      <c r="D27" t="s">
        <v>339</v>
      </c>
      <c r="E27" t="s">
        <v>340</v>
      </c>
      <c r="F27" t="s">
        <v>17</v>
      </c>
      <c r="G27" t="s">
        <v>341</v>
      </c>
      <c r="H27" t="s">
        <v>335</v>
      </c>
      <c r="I27" t="s">
        <v>20</v>
      </c>
    </row>
    <row r="28" spans="1:9">
      <c r="A28"/>
      <c r="B28" t="str">
        <f>CONCATENATE(VENTAS!A28,ALMACEN!A89,COMPRAS!A25,CREDITO!A87,COBRANZA!A31,CONTABILIDAD!A45,AUDITORIA!A75,RH!A10,SISTEMAS!A258)</f>
        <v>COMPRAS</v>
      </c>
      <c r="C28" t="s">
        <v>331</v>
      </c>
      <c r="D28" t="s">
        <v>336</v>
      </c>
      <c r="E28" t="s">
        <v>337</v>
      </c>
      <c r="F28" t="s">
        <v>17</v>
      </c>
      <c r="G28" t="s">
        <v>338</v>
      </c>
      <c r="H28" t="s">
        <v>335</v>
      </c>
      <c r="I28" t="s">
        <v>20</v>
      </c>
    </row>
    <row r="29" spans="1:9">
      <c r="A29"/>
      <c r="B29" t="str">
        <f>CONCATENATE(VENTAS!A29,ALMACEN!A88,COMPRAS!A26,CREDITO!A86,COBRANZA!A30,CONTABILIDAD!A46,AUDITORIA!A74,RH!A11,SISTEMAS!A253)</f>
        <v>COMPRAS</v>
      </c>
      <c r="C29" t="s">
        <v>331</v>
      </c>
      <c r="D29" t="s">
        <v>332</v>
      </c>
      <c r="E29" t="s">
        <v>333</v>
      </c>
      <c r="F29" t="s">
        <v>17</v>
      </c>
      <c r="G29" t="s">
        <v>334</v>
      </c>
      <c r="H29" t="s">
        <v>335</v>
      </c>
      <c r="I29" t="s">
        <v>20</v>
      </c>
    </row>
    <row r="30" spans="1:9">
      <c r="A30"/>
      <c r="B30" t="str">
        <f>CONCATENATE(VENTAS!A30,ALMACEN!A77,COMPRAS!A33,AUDITORIA!A73,SISTEMAS!A266)</f>
        <v>ALMACEN</v>
      </c>
      <c r="C30" t="s">
        <v>294</v>
      </c>
      <c r="D30" t="s">
        <v>295</v>
      </c>
      <c r="E30" t="s">
        <v>296</v>
      </c>
      <c r="F30" t="s">
        <v>17</v>
      </c>
      <c r="G30" t="s">
        <v>297</v>
      </c>
      <c r="H30" t="s">
        <v>298</v>
      </c>
      <c r="I30" t="s">
        <v>20</v>
      </c>
    </row>
    <row r="31" spans="1:9">
      <c r="A31"/>
      <c r="B31" t="str">
        <f>CONCATENATE(VENTAS!A31,ALMACEN!A78,COMPRAS!A32,AUDITORIA!A72,SISTEMAS!A269)</f>
        <v>ALMACEN</v>
      </c>
      <c r="C31" t="s">
        <v>294</v>
      </c>
      <c r="D31" t="s">
        <v>299</v>
      </c>
      <c r="E31" t="s">
        <v>300</v>
      </c>
      <c r="F31" t="s">
        <v>17</v>
      </c>
      <c r="G31" t="s">
        <v>301</v>
      </c>
      <c r="H31" t="s">
        <v>298</v>
      </c>
      <c r="I31" t="s">
        <v>20</v>
      </c>
    </row>
    <row r="32" spans="1:9">
      <c r="A32"/>
      <c r="B32" t="str">
        <f>CONCATENATE(VENTAS!A32,ALMACEN!A79,COMPRAS!A31,AUDITORIA!A71,SISTEMAS!A270)</f>
        <v>ALMACEN</v>
      </c>
      <c r="C32" t="s">
        <v>294</v>
      </c>
      <c r="D32" t="s">
        <v>302</v>
      </c>
      <c r="E32" t="s">
        <v>303</v>
      </c>
      <c r="F32" t="s">
        <v>17</v>
      </c>
      <c r="G32" t="s">
        <v>304</v>
      </c>
      <c r="H32" t="s">
        <v>298</v>
      </c>
      <c r="I32" t="s">
        <v>20</v>
      </c>
    </row>
    <row r="33" spans="1:9">
      <c r="A33"/>
      <c r="B33" t="str">
        <f>CONCATENATE(VENTAS!A33,ALMACEN!A80,COMPRAS!A30,AUDITORIA!A70,SISTEMAS!A271)</f>
        <v>ALMACEN</v>
      </c>
      <c r="C33" t="s">
        <v>294</v>
      </c>
      <c r="D33" t="s">
        <v>305</v>
      </c>
      <c r="E33" t="s">
        <v>306</v>
      </c>
      <c r="F33" t="s">
        <v>17</v>
      </c>
      <c r="G33" t="s">
        <v>307</v>
      </c>
      <c r="H33" t="s">
        <v>298</v>
      </c>
      <c r="I33" t="s">
        <v>20</v>
      </c>
    </row>
    <row r="34" spans="1:9">
      <c r="A34"/>
      <c r="B34" t="str">
        <f>CONCATENATE(VENTAS!A34,ALMACEN!A81,COMPRAS!A29,AUDITORIA!A69,SISTEMAS!A272)</f>
        <v>ALMACEN</v>
      </c>
      <c r="C34" t="s">
        <v>294</v>
      </c>
      <c r="D34" t="s">
        <v>308</v>
      </c>
      <c r="E34" t="s">
        <v>309</v>
      </c>
      <c r="F34" t="s">
        <v>17</v>
      </c>
      <c r="G34" t="s">
        <v>310</v>
      </c>
      <c r="H34" t="s">
        <v>298</v>
      </c>
      <c r="I34" t="s">
        <v>20</v>
      </c>
    </row>
    <row r="35" spans="1:9">
      <c r="A35"/>
      <c r="B35" t="str">
        <f>CONCATENATE(VENTAS!A35,ALMACEN!A82,COMPRAS!A28,AUDITORIA!A68,SISTEMAS!A273)</f>
        <v>ALMACEN</v>
      </c>
      <c r="C35" t="s">
        <v>294</v>
      </c>
      <c r="D35" t="s">
        <v>311</v>
      </c>
      <c r="E35" t="s">
        <v>312</v>
      </c>
      <c r="F35" t="s">
        <v>17</v>
      </c>
      <c r="G35" t="s">
        <v>313</v>
      </c>
      <c r="H35" t="s">
        <v>298</v>
      </c>
      <c r="I35" t="s">
        <v>20</v>
      </c>
    </row>
    <row r="36" spans="1:9">
      <c r="A36"/>
      <c r="B36" t="str">
        <f>CONCATENATE(VENTAS!A36,ALMACEN!A83,COMPRAS!A27,AUDITORIA!A67,SISTEMAS!A274)</f>
        <v>ALMACEN</v>
      </c>
      <c r="C36" t="s">
        <v>294</v>
      </c>
      <c r="D36" t="s">
        <v>314</v>
      </c>
      <c r="E36" t="s">
        <v>315</v>
      </c>
      <c r="F36" t="s">
        <v>17</v>
      </c>
      <c r="G36" t="s">
        <v>316</v>
      </c>
      <c r="H36" t="s">
        <v>298</v>
      </c>
      <c r="I36" t="s">
        <v>20</v>
      </c>
    </row>
    <row r="37" ht="25.5" spans="1:15">
      <c r="A37" s="2" t="s">
        <v>641</v>
      </c>
      <c r="B37" t="str">
        <f>CONCATENATE(VENTAS!A37,CREDITO!A61,AUDITORIA!A27,SISTEMAS!A339)</f>
        <v>VENTAS</v>
      </c>
      <c r="C37" t="s">
        <v>1105</v>
      </c>
      <c r="D37" t="s">
        <v>1105</v>
      </c>
      <c r="E37" t="s">
        <v>1106</v>
      </c>
      <c r="F37" t="s">
        <v>17</v>
      </c>
      <c r="G37" t="s">
        <v>1107</v>
      </c>
      <c r="H37" t="s">
        <v>1108</v>
      </c>
      <c r="I37" s="2" t="s">
        <v>48</v>
      </c>
      <c r="J37" t="s">
        <v>1665</v>
      </c>
      <c r="K37" t="s">
        <v>1666</v>
      </c>
      <c r="L37" s="4" t="s">
        <v>1687</v>
      </c>
      <c r="N37" t="str">
        <f>CONCATENATE("Acceso: ",D37,"~Menu: ",E37,"~Perfil: ",K37,"~Usuario: ",J37,"~ClaveAccion: ",G37,"~TipoAccion: ",F37,"~Riesgo: ",I37)</f>
        <v>Acceso: Herramienta.CambiarProspecto~Menu: Herramientas|Cambiar Prospecto a Cliente~Perfil: VENTP_GERA~Usuario: VENTP00740~ClaveAccion: ProspectoAClienteMAVI.frm~TipoAccion: Formas~Riesgo: BAJO</v>
      </c>
      <c r="O37" t="str">
        <f>CONCATENATE("('",B37,"','",C37,"','",D37,"','",E37,"','",F37,"','",G37,"','",H37,"','",I37,"','",J37,"','",K37,"','",L37,"','",M37,"'),")</f>
        <v>('VENTAS','Herramienta.CambiarProspecto','Herramienta.CambiarProspecto','Herramientas|Cambiar Prospecto a Cliente','Formas','ProspectoAClienteMAVI.frm','CREDITO, VENTAS, AUDITORIA, SISTEMAS','BAJO','VENTP00740','VENTP_GERA','VNTAS PISO / CREDITO',''),</v>
      </c>
    </row>
    <row r="38" spans="1:9">
      <c r="A38" s="2" t="s">
        <v>641</v>
      </c>
      <c r="B38" t="str">
        <f>CONCATENATE(VENTAS!A38,ALMACEN!A56,CREDITO!A52,COBRANZA!A7,CONTABILIDAD!A73,AUDITORIA!A29,SISTEMAS!A356)</f>
        <v>VENTAS</v>
      </c>
      <c r="C38" t="s">
        <v>220</v>
      </c>
      <c r="D38" t="s">
        <v>220</v>
      </c>
      <c r="E38" t="s">
        <v>221</v>
      </c>
      <c r="F38" t="s">
        <v>17</v>
      </c>
      <c r="G38" t="s">
        <v>222</v>
      </c>
      <c r="H38" t="s">
        <v>26</v>
      </c>
      <c r="I38" s="2" t="s">
        <v>72</v>
      </c>
    </row>
    <row r="39" spans="1:9">
      <c r="A39" s="2" t="s">
        <v>641</v>
      </c>
      <c r="B39" t="str">
        <f>CONCATENATE(VENTAS!A39,ALMACEN!A57,COMPRAS!A44,CREDITO!A51,SISTEMAS!A357)</f>
        <v>VENTAS</v>
      </c>
      <c r="C39" t="s">
        <v>224</v>
      </c>
      <c r="D39" t="s">
        <v>224</v>
      </c>
      <c r="E39" t="s">
        <v>225</v>
      </c>
      <c r="F39" t="s">
        <v>17</v>
      </c>
      <c r="G39" t="s">
        <v>226</v>
      </c>
      <c r="H39" t="s">
        <v>227</v>
      </c>
      <c r="I39" s="2" t="s">
        <v>72</v>
      </c>
    </row>
    <row r="40" spans="1:9">
      <c r="A40"/>
      <c r="B40" t="str">
        <f>CONCATENATE(VENTAS!A40,ALMACEN!A50,COMPRAS!A45,CREDITO!A50,CONTABILIDAD!A75,AUDITORIA!A26,RH!A16,SISTEMAS!A284)</f>
        <v>COMPRAS</v>
      </c>
      <c r="C40" t="s">
        <v>197</v>
      </c>
      <c r="D40" t="s">
        <v>197</v>
      </c>
      <c r="E40" t="s">
        <v>198</v>
      </c>
      <c r="F40" t="s">
        <v>85</v>
      </c>
      <c r="G40" t="s">
        <v>199</v>
      </c>
      <c r="H40" t="s">
        <v>200</v>
      </c>
      <c r="I40" t="s">
        <v>20</v>
      </c>
    </row>
    <row r="41" spans="1:9">
      <c r="A41"/>
      <c r="B41" t="str">
        <f>CONCATENATE(VENTAS!A41,ALMACEN!A21,COMPRAS!A56,CREDITO!A41,COBRANZA!A5,CONTABILIDAD!A89,AUDITORIA!A24,RH!A18,PUBLICIDAD!A4,SISTEMAS!A417)</f>
        <v>CONTABILIDAD</v>
      </c>
      <c r="C41" t="s">
        <v>98</v>
      </c>
      <c r="D41" t="s">
        <v>98</v>
      </c>
      <c r="E41" t="s">
        <v>99</v>
      </c>
      <c r="F41" t="s">
        <v>17</v>
      </c>
      <c r="G41" t="s">
        <v>100</v>
      </c>
      <c r="H41" t="s">
        <v>101</v>
      </c>
      <c r="I41" t="s">
        <v>20</v>
      </c>
    </row>
    <row r="42" spans="1:9">
      <c r="A42"/>
      <c r="B42" t="str">
        <f>CONCATENATE(VENTAS!A42,ALMACEN!A36,AUDITORIA!A22,SISTEMAS!A830)</f>
        <v>ALMACEN</v>
      </c>
      <c r="C42" t="s">
        <v>157</v>
      </c>
      <c r="D42" t="s">
        <v>157</v>
      </c>
      <c r="E42" t="s">
        <v>158</v>
      </c>
      <c r="F42" t="s">
        <v>17</v>
      </c>
      <c r="G42" t="s">
        <v>159</v>
      </c>
      <c r="H42" t="s">
        <v>160</v>
      </c>
      <c r="I42" t="s">
        <v>20</v>
      </c>
    </row>
    <row r="43" spans="1:9">
      <c r="A43"/>
      <c r="B43" t="str">
        <f>CONCATENATE(VENTAS!A43,ALMACEN!A5,COMPRAS!A60,CREDITO!A7,COBRANZA!A4,CONTABILIDAD!A126,AUDITORIA!A18,PUBLICIDAD!A2,SISTEMAS!A951)</f>
        <v>ALMACEN</v>
      </c>
      <c r="C43" t="s">
        <v>34</v>
      </c>
      <c r="D43" t="s">
        <v>34</v>
      </c>
      <c r="E43" t="s">
        <v>35</v>
      </c>
      <c r="F43" t="s">
        <v>17</v>
      </c>
      <c r="G43" t="s">
        <v>36</v>
      </c>
      <c r="H43" t="s">
        <v>37</v>
      </c>
      <c r="I43" t="s">
        <v>20</v>
      </c>
    </row>
    <row r="44" spans="1:9">
      <c r="A44"/>
      <c r="B44" t="str">
        <f>CONCATENATE(VENTAS!A44,ALMACEN!A6,COMPRAS!A59,CONTABILIDAD!A125,AUDITORIA!A19,SISTEMAS!A950)</f>
        <v>CONTABILIDAD</v>
      </c>
      <c r="C44" t="s">
        <v>40</v>
      </c>
      <c r="D44" t="s">
        <v>40</v>
      </c>
      <c r="E44" t="s">
        <v>41</v>
      </c>
      <c r="F44" t="s">
        <v>17</v>
      </c>
      <c r="G44" t="s">
        <v>42</v>
      </c>
      <c r="H44" t="s">
        <v>43</v>
      </c>
      <c r="I44" t="s">
        <v>20</v>
      </c>
    </row>
    <row r="45" spans="1:9">
      <c r="A45"/>
      <c r="B45" t="str">
        <f>CONCATENATE(VENTAS!A45,ALMACEN!A3,CREDITO!A6,COBRANZA!A2,CONTABILIDAD!A129,AUDITORIA!A82,SISTEMAS!A954)</f>
        <v>CONTABILIDAD</v>
      </c>
      <c r="C45" t="s">
        <v>23</v>
      </c>
      <c r="D45" t="s">
        <v>23</v>
      </c>
      <c r="E45" t="s">
        <v>24</v>
      </c>
      <c r="F45" t="s">
        <v>17</v>
      </c>
      <c r="G45" t="s">
        <v>25</v>
      </c>
      <c r="H45" t="s">
        <v>26</v>
      </c>
      <c r="I45" t="s">
        <v>20</v>
      </c>
    </row>
    <row r="46" spans="1:9">
      <c r="A46"/>
      <c r="B46" t="str">
        <f>CONCATENATE(VENTAS!A46,ALMACEN!A4,CREDITO!A5,CONTABILIDAD!A130,AUDITORIA!A15,SISTEMAS!A953)</f>
        <v>CONTABILIDAD</v>
      </c>
      <c r="C46" t="s">
        <v>29</v>
      </c>
      <c r="D46" t="s">
        <v>29</v>
      </c>
      <c r="E46" t="s">
        <v>30</v>
      </c>
      <c r="F46" t="s">
        <v>17</v>
      </c>
      <c r="G46" t="s">
        <v>31</v>
      </c>
      <c r="H46" t="s">
        <v>32</v>
      </c>
      <c r="I46" t="s">
        <v>20</v>
      </c>
    </row>
    <row r="47" spans="1:15">
      <c r="A47" s="2" t="s">
        <v>641</v>
      </c>
      <c r="B47" t="str">
        <f>CONCATENATE(VENTAS!A47)</f>
        <v>VENTAS</v>
      </c>
      <c r="C47" t="s">
        <v>1688</v>
      </c>
      <c r="D47" t="s">
        <v>1688</v>
      </c>
      <c r="E47" t="s">
        <v>1689</v>
      </c>
      <c r="F47" t="s">
        <v>451</v>
      </c>
      <c r="G47" t="s">
        <v>1690</v>
      </c>
      <c r="H47" t="s">
        <v>641</v>
      </c>
      <c r="I47" s="2" t="s">
        <v>54</v>
      </c>
      <c r="J47" t="s">
        <v>1671</v>
      </c>
      <c r="K47" t="s">
        <v>1672</v>
      </c>
      <c r="N47" t="str">
        <f>CONCATENATE("Acceso: ",D47,"~Menu: ",E47,"~Perfil: ",K47,"~Usuario: ",J47,"~ClaveAccion: ",G47,"~TipoAccion: ",F47,"~Riesgo: ",I47)</f>
        <v>Acceso: RM1132posiblesDimasVentaRep~Menu: Estructura Dimas|RM1132 Presumibles Dimas GTE~Perfil: VENTP_GECD~Usuario: VENTP00281~ClaveAccion: RM1132PosiblesDimasVentafrm.frm~TipoAccion: Reportes~Riesgo: NULO</v>
      </c>
      <c r="O47" t="str">
        <f>CONCATENATE("('",B47,"','",C47,"','",D47,"','",E47,"','",F47,"','",G47,"','",H47,"','",I47,"','",J47,"','",K47,"','",L47,"','",M47,"'),")</f>
        <v>('VENTAS','RM1132posiblesDimasVentaRep','RM1132posiblesDimasVentaRep','Estructura Dimas|RM1132 Presumibles Dimas GTE','Reportes','RM1132PosiblesDimasVentafrm.frm','VENTAS','NULO','VENTP00281','VENTP_GECD','',''),</v>
      </c>
    </row>
    <row r="48" ht="25.5" spans="1:12">
      <c r="A48" s="2" t="s">
        <v>641</v>
      </c>
      <c r="B48" t="str">
        <f>CONCATENATE(VENTAS!A48,AUDITORIA!A216,SISTEMAS!A1369)</f>
        <v>VENTAS</v>
      </c>
      <c r="C48" t="s">
        <v>1691</v>
      </c>
      <c r="D48" t="s">
        <v>1691</v>
      </c>
      <c r="E48" t="s">
        <v>156</v>
      </c>
      <c r="F48" t="s">
        <v>451</v>
      </c>
      <c r="G48" t="s">
        <v>156</v>
      </c>
      <c r="H48" t="s">
        <v>1651</v>
      </c>
      <c r="I48" s="2" t="s">
        <v>72</v>
      </c>
      <c r="L48" s="4" t="s">
        <v>1692</v>
      </c>
    </row>
    <row r="49" spans="1:15">
      <c r="A49" s="2" t="s">
        <v>641</v>
      </c>
      <c r="B49" t="str">
        <f>CONCATENATE(VENTAS!A49,AUDITORIA!A223)</f>
        <v>VENTAS</v>
      </c>
      <c r="C49" t="s">
        <v>1693</v>
      </c>
      <c r="D49" t="s">
        <v>1693</v>
      </c>
      <c r="E49" t="s">
        <v>1694</v>
      </c>
      <c r="F49" t="s">
        <v>451</v>
      </c>
      <c r="G49" t="s">
        <v>156</v>
      </c>
      <c r="H49" t="s">
        <v>1695</v>
      </c>
      <c r="I49" s="2" t="s">
        <v>54</v>
      </c>
      <c r="J49" t="s">
        <v>1671</v>
      </c>
      <c r="K49" t="s">
        <v>1672</v>
      </c>
      <c r="N49" t="str">
        <f t="shared" ref="N49:N59" si="0">CONCATENATE("Acceso: ",D49,"~Menu: ",E49,"~Perfil: ",K49,"~Usuario: ",J49,"~ClaveAccion: ",G49,"~TipoAccion: ",F49,"~Riesgo: ",I49)</f>
        <v>Acceso: RM1075AutSolDevINFORep~Menu: RM1075 Autorizaciones de Solicitud Devolucion~Perfil: VENTP_GECD~Usuario: VENTP00281~ClaveAccion: NULL~TipoAccion: Reportes~Riesgo: NULO</v>
      </c>
      <c r="O49" t="str">
        <f t="shared" ref="O49:O59" si="1">CONCATENATE("('",B49,"','",C49,"','",D49,"','",E49,"','",F49,"','",G49,"','",H49,"','",I49,"','",J49,"','",K49,"','",L49,"','",M49,"'),")</f>
        <v>('VENTAS','RM1075AutSolDevINFORep','RM1075AutSolDevINFORep','RM1075 Autorizaciones de Solicitud Devolucion','Reportes','NULL','VENTAS, AUDITORIA','NULO','VENTP00281','VENTP_GECD','',''),</v>
      </c>
    </row>
    <row r="50" spans="1:15">
      <c r="A50" s="2" t="s">
        <v>641</v>
      </c>
      <c r="B50" t="str">
        <f>CONCATENATE(VENTAS!A50,CONTABILIDAD!A290,AUDITORIA!A222,SISTEMAS!A1345)</f>
        <v>VENTAS</v>
      </c>
      <c r="C50" t="s">
        <v>1696</v>
      </c>
      <c r="D50" t="s">
        <v>1696</v>
      </c>
      <c r="E50" t="s">
        <v>1697</v>
      </c>
      <c r="F50" t="s">
        <v>451</v>
      </c>
      <c r="G50" t="s">
        <v>1698</v>
      </c>
      <c r="H50" t="s">
        <v>1699</v>
      </c>
      <c r="I50" s="2" t="s">
        <v>54</v>
      </c>
      <c r="J50" t="s">
        <v>1665</v>
      </c>
      <c r="K50" t="s">
        <v>1666</v>
      </c>
      <c r="N50" t="str">
        <f t="shared" si="0"/>
        <v>Acceso: RM1093REPORTECOMISCAJASEMAILREP~Menu: Vtas Generales Mavi|RM1093 BONO EMAIL CAJAS~Perfil: VENTP_GERA~Usuario: VENTP00740~ClaveAccion: RM1093COMISCAJASBONOEMAILTMPFRM.frm~TipoAccion: Reportes~Riesgo: NULO</v>
      </c>
      <c r="O50" t="str">
        <f t="shared" si="1"/>
        <v>('VENTAS','RM1093REPORTECOMISCAJASEMAILREP','RM1093REPORTECOMISCAJASEMAILREP','Vtas Generales Mavi|RM1093 BONO EMAIL CAJAS','Reportes','RM1093COMISCAJASBONOEMAILTMPFRM.frm','VENTAS, CONTABILIDAD, AUDITORIA, SISTEMAS','NULO','VENTP00740','VENTP_GERA','',''),</v>
      </c>
    </row>
    <row r="51" spans="1:15">
      <c r="A51" s="2" t="s">
        <v>641</v>
      </c>
      <c r="B51" t="str">
        <f>CONCATENATE(VENTAS!A51,CREDITO!A248,COBRANZA!A97,CONTABILIDAD!A291,AUDITORIA!A219,SISTEMAS!A1343)</f>
        <v>VENTAS</v>
      </c>
      <c r="C51" t="s">
        <v>1627</v>
      </c>
      <c r="D51" t="s">
        <v>1627</v>
      </c>
      <c r="E51" t="s">
        <v>1628</v>
      </c>
      <c r="F51" t="s">
        <v>451</v>
      </c>
      <c r="G51" t="s">
        <v>1629</v>
      </c>
      <c r="H51" t="s">
        <v>1410</v>
      </c>
      <c r="I51" s="2" t="s">
        <v>54</v>
      </c>
      <c r="J51" t="s">
        <v>1665</v>
      </c>
      <c r="K51" t="s">
        <v>1666</v>
      </c>
      <c r="N51" t="str">
        <f t="shared" si="0"/>
        <v>Acceso: RM1039CKardexPrincipalClienteRep~Menu: Vtas Generales Mavi|RM1039C Kardex Monedero por Cliente~Perfil: VENTP_GERA~Usuario: VENTP00740~ClaveAccion: RM1039CMonPrincipalClienteFrm.frm~TipoAccion: Reportes~Riesgo: NULO</v>
      </c>
      <c r="O51" t="str">
        <f t="shared" si="1"/>
        <v>('VENTAS','RM1039CKardexPrincipalClienteRep','RM1039CKardexPrincipalClienteRep','Vtas Generales Mavi|RM1039C Kardex Monedero por Cliente','Reportes','RM1039CMonPrincipalClienteFrm.frm','CREDITO, VENTAS, COBRANZA, CONTABILIDAD, AUDITORIA, SISTEMAS','NULO','VENTP00740','VENTP_GERA','',''),</v>
      </c>
    </row>
    <row r="52" spans="1:15">
      <c r="A52" s="2" t="s">
        <v>641</v>
      </c>
      <c r="B52" t="str">
        <f>CONCATENATE(VENTAS!A52,ALMACEN!A209,AUDITORIA!A221,SISTEMAS!A1342)</f>
        <v>VENTAS</v>
      </c>
      <c r="C52" t="s">
        <v>735</v>
      </c>
      <c r="D52" t="s">
        <v>735</v>
      </c>
      <c r="E52" t="s">
        <v>736</v>
      </c>
      <c r="F52" t="s">
        <v>451</v>
      </c>
      <c r="G52" t="s">
        <v>590</v>
      </c>
      <c r="H52" t="s">
        <v>160</v>
      </c>
      <c r="I52" s="2" t="s">
        <v>54</v>
      </c>
      <c r="J52" t="s">
        <v>1665</v>
      </c>
      <c r="K52" t="s">
        <v>1666</v>
      </c>
      <c r="N52" t="str">
        <f t="shared" si="0"/>
        <v>Acceso: RM1044MONEDEROSXUEMREP~Menu: Vtas Generales Mavi|RM1044 TARJETAS MONEDERO~Perfil: VENTP_GERA~Usuario: VENTP00740~ClaveAccion: RM1044FiltrosMonederofrm.frm~TipoAccion: Reportes~Riesgo: NULO</v>
      </c>
      <c r="O52" t="str">
        <f t="shared" si="1"/>
        <v>('VENTAS','RM1044MONEDEROSXUEMREP','RM1044MONEDEROSXUEMREP','Vtas Generales Mavi|RM1044 TARJETAS MONEDERO','Reportes','RM1044FiltrosMonederofrm.frm','ALMACEN, VENTAS, AUDITORIA, SISTEMAS','NULO','VENTP00740','VENTP_GERA','',''),</v>
      </c>
    </row>
    <row r="53" spans="1:15">
      <c r="A53" s="2" t="s">
        <v>641</v>
      </c>
      <c r="B53" t="str">
        <f>CONCATENATE(VENTAS!A53,AUDITORIA!A220,RH!A30,SISTEMAS!A1340)</f>
        <v>VENTAS</v>
      </c>
      <c r="C53" t="s">
        <v>1700</v>
      </c>
      <c r="D53" t="s">
        <v>1700</v>
      </c>
      <c r="E53" t="s">
        <v>1701</v>
      </c>
      <c r="F53" t="s">
        <v>451</v>
      </c>
      <c r="G53" t="s">
        <v>1702</v>
      </c>
      <c r="H53" t="s">
        <v>1703</v>
      </c>
      <c r="I53" s="2" t="s">
        <v>54</v>
      </c>
      <c r="J53" t="s">
        <v>1665</v>
      </c>
      <c r="K53" t="s">
        <v>1666</v>
      </c>
      <c r="N53" t="str">
        <f t="shared" si="0"/>
        <v>Acceso: RM1072ReporteVPPyCPPGerentesRep~Menu: Vtas Generales Mavi|RM1072ReporteVPPyCPPGerentes~Perfil: VENTP_GERA~Usuario: VENTP00740~ClaveAccion: RM1072ReporteVPPyCPPGerentesFrm.frm~TipoAccion: Reportes~Riesgo: NULO</v>
      </c>
      <c r="O53" t="str">
        <f t="shared" si="1"/>
        <v>('VENTAS','RM1072ReporteVPPyCPPGerentesRep','RM1072ReporteVPPyCPPGerentesRep','Vtas Generales Mavi|RM1072ReporteVPPyCPPGerentes','Reportes','RM1072ReporteVPPyCPPGerentesFrm.frm','VENTAS, AUDITORIA, RH, SISTEMAS','NULO','VENTP00740','VENTP_GERA','',''),</v>
      </c>
    </row>
    <row r="54" spans="1:15">
      <c r="A54" s="2" t="s">
        <v>641</v>
      </c>
      <c r="B54" t="str">
        <f>CONCATENATE(VENTAS!A54,AUDITORIA!A217,SISTEMAS!A1365)</f>
        <v>VENTAS</v>
      </c>
      <c r="C54" t="s">
        <v>1704</v>
      </c>
      <c r="D54" t="s">
        <v>1704</v>
      </c>
      <c r="E54" t="s">
        <v>1705</v>
      </c>
      <c r="F54" t="s">
        <v>451</v>
      </c>
      <c r="G54" t="s">
        <v>1706</v>
      </c>
      <c r="H54" t="s">
        <v>1651</v>
      </c>
      <c r="I54" s="2" t="s">
        <v>54</v>
      </c>
      <c r="J54" t="s">
        <v>1665</v>
      </c>
      <c r="K54" t="s">
        <v>1666</v>
      </c>
      <c r="N54" t="str">
        <f t="shared" si="0"/>
        <v>Acceso: RM1144MonederoPorVolumen~Menu: Vtas Generales Mavi|undefined~Perfil: VENTP_GERA~Usuario: VENTP00740~ClaveAccion: RM1144MonederoXVolumenFrm.frm~TipoAccion: Reportes~Riesgo: NULO</v>
      </c>
      <c r="O54" t="str">
        <f t="shared" si="1"/>
        <v>('VENTAS','RM1144MonederoPorVolumen','RM1144MonederoPorVolumen','Vtas Generales Mavi|undefined','Reportes','RM1144MonederoXVolumenFrm.frm','VENTAS, AUDITORIA, SISTEMAS','NULO','VENTP00740','VENTP_GERA','',''),</v>
      </c>
    </row>
    <row r="55" spans="1:15">
      <c r="A55" s="2" t="s">
        <v>641</v>
      </c>
      <c r="B55" t="str">
        <f>CONCATENATE(VENTAS!A55)</f>
        <v>VENTAS</v>
      </c>
      <c r="C55" t="s">
        <v>1707</v>
      </c>
      <c r="D55" t="s">
        <v>1707</v>
      </c>
      <c r="E55" t="s">
        <v>1708</v>
      </c>
      <c r="F55" t="s">
        <v>451</v>
      </c>
      <c r="G55" t="s">
        <v>1709</v>
      </c>
      <c r="H55" t="s">
        <v>641</v>
      </c>
      <c r="I55" s="2" t="s">
        <v>54</v>
      </c>
      <c r="J55" t="s">
        <v>1665</v>
      </c>
      <c r="K55" t="s">
        <v>1666</v>
      </c>
      <c r="N55" t="str">
        <f t="shared" si="0"/>
        <v>Acceso: RM1166CuentasSaldosActivoscero~Menu: Vtas Generales Mavi|RM1166 cuentas Activas con Saldo Cero~Perfil: VENTP_GERA~Usuario: VENTP00740~ClaveAccion: RM1166Cuentasactcerofrm.frm~TipoAccion: Reportes~Riesgo: NULO</v>
      </c>
      <c r="O55" t="str">
        <f t="shared" si="1"/>
        <v>('VENTAS','RM1166CuentasSaldosActivoscero','RM1166CuentasSaldosActivoscero','Vtas Generales Mavi|RM1166 cuentas Activas con Saldo Cero','Reportes','RM1166Cuentasactcerofrm.frm','VENTAS','NULO','VENTP00740','VENTP_GERA','',''),</v>
      </c>
    </row>
    <row r="56" ht="25.5" spans="1:15">
      <c r="A56" s="2" t="s">
        <v>641</v>
      </c>
      <c r="B56" t="str">
        <f>CONCATENATE(VENTAS!A56)</f>
        <v>VENTAS</v>
      </c>
      <c r="C56" t="s">
        <v>1710</v>
      </c>
      <c r="D56" t="s">
        <v>1710</v>
      </c>
      <c r="E56" t="s">
        <v>1711</v>
      </c>
      <c r="F56" t="s">
        <v>451</v>
      </c>
      <c r="G56" t="s">
        <v>1712</v>
      </c>
      <c r="H56" t="s">
        <v>641</v>
      </c>
      <c r="I56" s="2" t="s">
        <v>54</v>
      </c>
      <c r="J56" t="s">
        <v>1713</v>
      </c>
      <c r="K56" t="s">
        <v>1714</v>
      </c>
      <c r="L56" s="4" t="s">
        <v>1715</v>
      </c>
      <c r="N56" t="str">
        <f t="shared" si="0"/>
        <v>Acceso: RM1187VentasAbandonadasRep~Menu: Reportes Crédito|Ventas abandonadas ecommerce~Perfil: VENTR_GERA~Usuario: VENTR00029~ClaveAccion: RM1187ParametrosFrm.frm~TipoAccion: Reportes~Riesgo: NULO</v>
      </c>
      <c r="O56" t="str">
        <f t="shared" si="1"/>
        <v>('VENTAS','RM1187VentasAbandonadasRep','RM1187VentasAbandonadasRep','Reportes Crédito|Ventas abandonadas ecommerce','Reportes','RM1187ParametrosFrm.frm','VENTAS','NULO','VENTR00029','VENTR_GERA','VENTAS REACTIVACION',''),</v>
      </c>
    </row>
    <row r="57" spans="1:15">
      <c r="A57" s="2" t="s">
        <v>641</v>
      </c>
      <c r="B57" t="str">
        <f>CONCATENATE(VENTAS!A57,ALMACEN!A200,CREDITO!A241,AUDITORIA!A213,SISTEMAS!A1332)</f>
        <v>VENTAS</v>
      </c>
      <c r="C57" t="s">
        <v>706</v>
      </c>
      <c r="D57" t="s">
        <v>706</v>
      </c>
      <c r="E57" t="s">
        <v>707</v>
      </c>
      <c r="F57" t="s">
        <v>451</v>
      </c>
      <c r="G57" t="s">
        <v>708</v>
      </c>
      <c r="H57" t="s">
        <v>426</v>
      </c>
      <c r="I57" s="2" t="s">
        <v>54</v>
      </c>
      <c r="J57" t="s">
        <v>1665</v>
      </c>
      <c r="K57" t="s">
        <v>1666</v>
      </c>
      <c r="N57" t="str">
        <f t="shared" si="0"/>
        <v>Acceso: RM0293MaviPedidosPorSurtirRep~Menu: Vtas Generales Mavi|RM293 Pedidos Pendientes Por Surtir~Perfil: VENTP_GERA~Usuario: VENTP00740~ClaveAccion: RM0293MaviPedidosPorSurtirFrm.frm~TipoAccion: Reportes~Riesgo: NULO</v>
      </c>
      <c r="O57" t="str">
        <f t="shared" si="1"/>
        <v>('VENTAS','RM0293MaviPedidosPorSurtirRep','RM0293MaviPedidosPorSurtirRep','Vtas Generales Mavi|RM293 Pedidos Pendientes Por Surtir','Reportes','RM0293MaviPedidosPorSurtirFrm.frm','ALMACEN, CREDITO, VENTAS, AUDITORIA, SISTEMAS','NULO','VENTP00740','VENTP_GERA','',''),</v>
      </c>
    </row>
    <row r="58" spans="1:15">
      <c r="A58" s="2" t="s">
        <v>641</v>
      </c>
      <c r="B58" t="str">
        <f>CONCATENATE(VENTAS!A58,ALMACEN!A199,AUDITORIA!A212,RH!A31,SISTEMAS!A1331)</f>
        <v>VENTAS</v>
      </c>
      <c r="C58" t="s">
        <v>703</v>
      </c>
      <c r="D58" t="s">
        <v>703</v>
      </c>
      <c r="E58" t="s">
        <v>704</v>
      </c>
      <c r="F58" t="s">
        <v>451</v>
      </c>
      <c r="G58" t="s">
        <v>705</v>
      </c>
      <c r="H58" t="s">
        <v>659</v>
      </c>
      <c r="I58" s="2" t="s">
        <v>54</v>
      </c>
      <c r="J58" t="s">
        <v>1671</v>
      </c>
      <c r="K58" t="s">
        <v>1672</v>
      </c>
      <c r="N58" t="str">
        <f t="shared" si="0"/>
        <v>Acceso: RM0291MaviVtasPsoRelVtasxTdaPrincipalRep~Menu: Vtas Generales Mavi|RM0291 Relación de Ventas Por Tienda~Perfil: VENTP_GECD~Usuario: VENTP00281~ClaveAccion: RM0291MaviRelVtasxTdaFrm.frm~TipoAccion: Reportes~Riesgo: NULO</v>
      </c>
      <c r="O58" t="str">
        <f t="shared" si="1"/>
        <v>('VENTAS','RM0291MaviVtasPsoRelVtasxTdaPrincipalRep','RM0291MaviVtasPsoRelVtasxTdaPrincipalRep','Vtas Generales Mavi|RM0291 Relación de Ventas Por Tienda','Reportes','RM0291MaviRelVtasxTdaFrm.frm','ALMACEN, VENTAS, AUDITORIA, RH, SISTEMAS','NULO','VENTP00281','VENTP_GECD','',''),</v>
      </c>
    </row>
    <row r="59" spans="1:15">
      <c r="A59" s="2" t="s">
        <v>641</v>
      </c>
      <c r="B59" t="str">
        <f>CONCATENATE(VENTAS!A59,AUDITORIA!A211,RH!A32,SISTEMAS!A1327)</f>
        <v>VENTAS</v>
      </c>
      <c r="C59" t="s">
        <v>1716</v>
      </c>
      <c r="D59" t="s">
        <v>1716</v>
      </c>
      <c r="E59" t="s">
        <v>1717</v>
      </c>
      <c r="F59" t="s">
        <v>451</v>
      </c>
      <c r="G59" t="s">
        <v>1718</v>
      </c>
      <c r="H59" t="s">
        <v>1703</v>
      </c>
      <c r="I59" s="2" t="s">
        <v>54</v>
      </c>
      <c r="J59" t="s">
        <v>1671</v>
      </c>
      <c r="K59" t="s">
        <v>1672</v>
      </c>
      <c r="N59" t="str">
        <f t="shared" si="0"/>
        <v>Acceso: RM0291BMaviVtasPsoRelVtasxTdaPrincipalRep~Menu: Vtas Generales Mavi|RM0291-B Relación de Ventas Total~Perfil: VENTP_GECD~Usuario: VENTP00281~ClaveAccion: RM0291BMaviRelVtasxTdaFrm.frm~TipoAccion: Reportes~Riesgo: NULO</v>
      </c>
      <c r="O59" t="str">
        <f t="shared" si="1"/>
        <v>('VENTAS','RM0291BMaviVtasPsoRelVtasxTdaPrincipalRep','RM0291BMaviVtasPsoRelVtasxTdaPrincipalRep','Vtas Generales Mavi|RM0291-B Relación de Ventas Total','Reportes','RM0291BMaviRelVtasxTdaFrm.frm','VENTAS, AUDITORIA, RH, SISTEMAS','NULO','VENTP00281','VENTP_GECD','',''),</v>
      </c>
    </row>
    <row r="60" spans="1:9">
      <c r="A60"/>
      <c r="B60" t="str">
        <f>CONCATENATE(VENTAS!A60,ALMACEN!A208,COMPRAS!A77,CREDITO!A233,CONTABILIDAD!A300,SISTEMAS!A1318)</f>
        <v>COMPRAS</v>
      </c>
      <c r="C60" t="s">
        <v>731</v>
      </c>
      <c r="D60" t="s">
        <v>731</v>
      </c>
      <c r="E60" t="s">
        <v>732</v>
      </c>
      <c r="F60" t="s">
        <v>451</v>
      </c>
      <c r="G60" t="s">
        <v>733</v>
      </c>
      <c r="H60" t="s">
        <v>734</v>
      </c>
      <c r="I60" t="s">
        <v>20</v>
      </c>
    </row>
    <row r="61" spans="1:12">
      <c r="A61" s="2" t="s">
        <v>641</v>
      </c>
      <c r="B61" t="str">
        <f>CONCATENATE(VENTAS!A61,SISTEMAS!A1316)</f>
        <v>VENTAS</v>
      </c>
      <c r="C61" t="s">
        <v>1719</v>
      </c>
      <c r="D61" t="s">
        <v>1719</v>
      </c>
      <c r="E61" t="s">
        <v>1720</v>
      </c>
      <c r="F61" t="s">
        <v>451</v>
      </c>
      <c r="G61" t="s">
        <v>1721</v>
      </c>
      <c r="H61" t="s">
        <v>1657</v>
      </c>
      <c r="I61" s="2" t="s">
        <v>72</v>
      </c>
      <c r="L61" t="s">
        <v>1722</v>
      </c>
    </row>
    <row r="62" spans="1:9">
      <c r="A62" s="2" t="s">
        <v>641</v>
      </c>
      <c r="B62" t="str">
        <f>CONCATENATE(VENTAS!A62)</f>
        <v>VENTAS</v>
      </c>
      <c r="C62" t="s">
        <v>1723</v>
      </c>
      <c r="D62" t="s">
        <v>1723</v>
      </c>
      <c r="E62" t="s">
        <v>1724</v>
      </c>
      <c r="F62" t="s">
        <v>451</v>
      </c>
      <c r="G62" t="s">
        <v>1725</v>
      </c>
      <c r="H62" t="s">
        <v>641</v>
      </c>
      <c r="I62" s="2" t="s">
        <v>72</v>
      </c>
    </row>
    <row r="63" spans="1:9">
      <c r="A63" s="2" t="s">
        <v>641</v>
      </c>
      <c r="B63" t="str">
        <f>CONCATENATE(VENTAS!A63,AUDITORIA!A200,SISTEMAS!A1294)</f>
        <v>VENTAS</v>
      </c>
      <c r="C63" t="s">
        <v>1726</v>
      </c>
      <c r="D63" t="s">
        <v>1726</v>
      </c>
      <c r="E63" t="s">
        <v>1727</v>
      </c>
      <c r="F63" t="s">
        <v>451</v>
      </c>
      <c r="G63" t="s">
        <v>1728</v>
      </c>
      <c r="H63" t="s">
        <v>1651</v>
      </c>
      <c r="I63" s="2" t="s">
        <v>72</v>
      </c>
    </row>
    <row r="64" spans="1:9">
      <c r="A64" s="2" t="s">
        <v>641</v>
      </c>
      <c r="B64" t="str">
        <f>CONCATENATE(VENTAS!A64,SISTEMAS!A1295)</f>
        <v>VENTAS</v>
      </c>
      <c r="C64" t="s">
        <v>1729</v>
      </c>
      <c r="D64" t="s">
        <v>1729</v>
      </c>
      <c r="E64" t="s">
        <v>1730</v>
      </c>
      <c r="F64" t="s">
        <v>451</v>
      </c>
      <c r="G64" t="s">
        <v>1731</v>
      </c>
      <c r="H64" t="s">
        <v>1657</v>
      </c>
      <c r="I64" s="2" t="s">
        <v>72</v>
      </c>
    </row>
    <row r="65" spans="1:9">
      <c r="A65" s="2" t="s">
        <v>641</v>
      </c>
      <c r="B65" t="str">
        <f>CONCATENATE(VENTAS!A65,SISTEMAS!A1286)</f>
        <v>VENTAS</v>
      </c>
      <c r="C65" t="s">
        <v>1732</v>
      </c>
      <c r="D65" t="s">
        <v>1732</v>
      </c>
      <c r="E65" t="s">
        <v>1733</v>
      </c>
      <c r="F65" t="s">
        <v>451</v>
      </c>
      <c r="G65" t="s">
        <v>1734</v>
      </c>
      <c r="H65" t="s">
        <v>1657</v>
      </c>
      <c r="I65" s="2" t="s">
        <v>72</v>
      </c>
    </row>
    <row r="66" spans="1:9">
      <c r="A66"/>
      <c r="B66" t="str">
        <f>CONCATENATE(VENTAS!A66,ALMACEN!A197,COMPRAS!A78,COBRANZA!A89,AUDITORIA!A203,PUBLICIDAD!A14,SISTEMAS!A1285)</f>
        <v>ALMACEN</v>
      </c>
      <c r="C66" t="s">
        <v>697</v>
      </c>
      <c r="D66" t="s">
        <v>697</v>
      </c>
      <c r="E66" t="s">
        <v>698</v>
      </c>
      <c r="F66" t="s">
        <v>451</v>
      </c>
      <c r="G66" t="s">
        <v>699</v>
      </c>
      <c r="H66" t="s">
        <v>567</v>
      </c>
      <c r="I66" t="s">
        <v>20</v>
      </c>
    </row>
    <row r="67" spans="1:12">
      <c r="A67" s="1" t="s">
        <v>641</v>
      </c>
      <c r="B67" t="str">
        <f>CONCATENATE(VENTAS!A67,ALMACEN!A196,SISTEMAS!A1289)</f>
        <v>VENTAS</v>
      </c>
      <c r="C67" t="s">
        <v>694</v>
      </c>
      <c r="D67" t="s">
        <v>694</v>
      </c>
      <c r="E67" t="s">
        <v>695</v>
      </c>
      <c r="F67" t="s">
        <v>451</v>
      </c>
      <c r="G67" t="s">
        <v>696</v>
      </c>
      <c r="H67" t="s">
        <v>604</v>
      </c>
      <c r="I67" s="1" t="s">
        <v>72</v>
      </c>
      <c r="L67" t="s">
        <v>1722</v>
      </c>
    </row>
    <row r="68" spans="1:9">
      <c r="A68" s="2" t="s">
        <v>641</v>
      </c>
      <c r="B68" t="str">
        <f>CONCATENATE(VENTAS!A68)</f>
        <v>VENTAS</v>
      </c>
      <c r="C68" t="s">
        <v>1735</v>
      </c>
      <c r="D68" t="s">
        <v>1735</v>
      </c>
      <c r="E68" t="s">
        <v>1736</v>
      </c>
      <c r="F68" t="s">
        <v>451</v>
      </c>
      <c r="G68" t="s">
        <v>1737</v>
      </c>
      <c r="H68" t="s">
        <v>641</v>
      </c>
      <c r="I68" s="2" t="s">
        <v>72</v>
      </c>
    </row>
    <row r="69" spans="1:15">
      <c r="A69" s="2" t="s">
        <v>641</v>
      </c>
      <c r="B69" t="str">
        <f>CONCATENATE(VENTAS!A69,ALMACEN!A195,AUDITORIA!A204,SISTEMAS!A1290)</f>
        <v>VENTAS</v>
      </c>
      <c r="C69" t="s">
        <v>691</v>
      </c>
      <c r="D69" t="s">
        <v>691</v>
      </c>
      <c r="E69" t="s">
        <v>692</v>
      </c>
      <c r="F69" t="s">
        <v>451</v>
      </c>
      <c r="G69" t="s">
        <v>693</v>
      </c>
      <c r="H69" t="s">
        <v>160</v>
      </c>
      <c r="I69" s="2" t="s">
        <v>54</v>
      </c>
      <c r="J69" t="s">
        <v>1665</v>
      </c>
      <c r="K69" t="s">
        <v>1666</v>
      </c>
      <c r="N69" t="str">
        <f>CONCATENATE("Acceso: ",D69,"~Menu: ",E69,"~Perfil: ",K69,"~Usuario: ",J69,"~ClaveAccion: ",G69,"~TipoAccion: ",F69,"~Riesgo: ",I69)</f>
        <v>Acceso: RM0156RelFactyNotasVtaRep~Menu: Vtas Generales Mavi|RM156 Relación de Facturas y Notas de Venta~Perfil: VENTP_GERA~Usuario: VENTP00740~ClaveAccion: RM0156RelFactyNotasVtaFrm.frm~TipoAccion: Reportes~Riesgo: NULO</v>
      </c>
      <c r="O69" t="str">
        <f>CONCATENATE("('",B69,"','",C69,"','",D69,"','",E69,"','",F69,"','",G69,"','",H69,"','",I69,"','",J69,"','",K69,"','",L69,"','",M69,"'),")</f>
        <v>('VENTAS','RM0156RelFactyNotasVtaRep','RM0156RelFactyNotasVtaRep','Vtas Generales Mavi|RM156 Relación de Facturas y Notas de Venta','Reportes','RM0156RelFactyNotasVtaFrm.frm','ALMACEN, VENTAS, AUDITORIA, SISTEMAS','NULO','VENTP00740','VENTP_GERA','',''),</v>
      </c>
    </row>
    <row r="70" spans="1:9">
      <c r="A70"/>
      <c r="B70" t="str">
        <f>CONCATENATE(VENTAS!A70,ALMACEN!A191,AUDITORIA!A194,SISTEMAS!A1312)</f>
        <v>ALMACEN</v>
      </c>
      <c r="C70" t="s">
        <v>679</v>
      </c>
      <c r="D70" t="s">
        <v>679</v>
      </c>
      <c r="E70" t="s">
        <v>680</v>
      </c>
      <c r="F70" t="s">
        <v>451</v>
      </c>
      <c r="G70" t="s">
        <v>681</v>
      </c>
      <c r="H70" t="s">
        <v>160</v>
      </c>
      <c r="I70" t="s">
        <v>20</v>
      </c>
    </row>
    <row r="71" spans="1:15">
      <c r="A71" s="2" t="s">
        <v>641</v>
      </c>
      <c r="B71" t="str">
        <f>CONCATENATE(VENTAS!A71)</f>
        <v>VENTAS</v>
      </c>
      <c r="C71" t="s">
        <v>1738</v>
      </c>
      <c r="D71" t="s">
        <v>1738</v>
      </c>
      <c r="E71" t="s">
        <v>1739</v>
      </c>
      <c r="F71" t="s">
        <v>451</v>
      </c>
      <c r="G71" t="s">
        <v>156</v>
      </c>
      <c r="H71" t="s">
        <v>641</v>
      </c>
      <c r="I71" s="2" t="s">
        <v>54</v>
      </c>
      <c r="J71" t="s">
        <v>1740</v>
      </c>
      <c r="K71" t="s">
        <v>1741</v>
      </c>
      <c r="L71" s="4" t="s">
        <v>151</v>
      </c>
      <c r="N71" t="str">
        <f>CONCATENATE("Acceso: ",D71,"~Menu: ",E71,"~Perfil: ",K71,"~Usuario: ",J71,"~ClaveAccion: ",G71,"~TipoAccion: ",F71,"~Riesgo: ",I71)</f>
        <v>Acceso: DM0242EscaneoInventariosRep~Menu: DM0242 Escaneo de Inventarios~Perfil: VENTP_LIMA~Usuario: VENTP00009~ClaveAccion: NULL~TipoAccion: Reportes~Riesgo: NULO</v>
      </c>
      <c r="O71" t="str">
        <f>CONCATENATE("('",B71,"','",C71,"','",D71,"','",E71,"','",F71,"','",G71,"','",H71,"','",I71,"','",J71,"','",K71,"','",L71,"','",M71,"'),")</f>
        <v>('VENTAS','DM0242EscaneoInventariosRep','DM0242EscaneoInventariosRep','DM0242 Escaneo de Inventarios','Reportes','NULL','VENTAS','NULO','VENTP00009','VENTP_LIMA','INVENTARIOS',''),</v>
      </c>
    </row>
    <row r="72" spans="1:9">
      <c r="A72"/>
      <c r="B72" t="str">
        <f>CONCATENATE(VENTAS!A72,COMPRAS!A82)</f>
        <v>COMPRAS</v>
      </c>
      <c r="C72" t="s">
        <v>885</v>
      </c>
      <c r="D72" t="s">
        <v>885</v>
      </c>
      <c r="E72" t="s">
        <v>886</v>
      </c>
      <c r="F72" t="s">
        <v>451</v>
      </c>
      <c r="G72" t="s">
        <v>887</v>
      </c>
      <c r="H72" t="s">
        <v>888</v>
      </c>
      <c r="I72" t="s">
        <v>20</v>
      </c>
    </row>
    <row r="73" spans="1:15">
      <c r="A73" s="2" t="s">
        <v>641</v>
      </c>
      <c r="B73" t="str">
        <f>CONCATENATE(VENTAS!A73,ALMACEN!A184,AUDITORIA!A192,RH!A34,SISTEMAS!A1430)</f>
        <v>VENTAS</v>
      </c>
      <c r="C73" t="s">
        <v>656</v>
      </c>
      <c r="D73" t="s">
        <v>656</v>
      </c>
      <c r="E73" t="s">
        <v>657</v>
      </c>
      <c r="F73" t="s">
        <v>451</v>
      </c>
      <c r="G73" t="s">
        <v>658</v>
      </c>
      <c r="H73" t="s">
        <v>659</v>
      </c>
      <c r="I73" s="2" t="s">
        <v>54</v>
      </c>
      <c r="J73" t="s">
        <v>1658</v>
      </c>
      <c r="K73" t="s">
        <v>1659</v>
      </c>
      <c r="N73" t="str">
        <f>CONCATENATE("Acceso: ",D73,"~Menu: ",E73,"~Perfil: ",K73,"~Usuario: ",J73,"~ClaveAccion: ",G73,"~TipoAccion: ",F73,"~Riesgo: ",I73)</f>
        <v>Acceso: DM0175VTASPrincipalRep~Menu: Vtas Generales Mavi|DM0175 Ventas Por Agente~Perfil: VENTP_SUPA~Usuario: VENTP00096~ClaveAccion: DM0175VtasPrincipalFrm.frm~TipoAccion: Reportes~Riesgo: NULO</v>
      </c>
      <c r="O73" t="str">
        <f>CONCATENATE("('",B73,"','",C73,"','",D73,"','",E73,"','",F73,"','",G73,"','",H73,"','",I73,"','",J73,"','",K73,"','",L73,"','",M73,"'),")</f>
        <v>('VENTAS','DM0175VTASPrincipalRep','DM0175VTASPrincipalRep','Vtas Generales Mavi|DM0175 Ventas Por Agente','Reportes','DM0175VtasPrincipalFrm.frm','ALMACEN, VENTAS, AUDITORIA, RH, SISTEMAS','NULO','VENTP00096','VENTP_SUPA','',''),</v>
      </c>
    </row>
    <row r="74" spans="1:15">
      <c r="A74" s="2" t="s">
        <v>641</v>
      </c>
      <c r="B74" t="str">
        <f>CONCATENATE(VENTAS!A74)</f>
        <v>VENTAS</v>
      </c>
      <c r="C74" t="s">
        <v>1742</v>
      </c>
      <c r="D74" t="s">
        <v>1742</v>
      </c>
      <c r="E74" t="s">
        <v>1743</v>
      </c>
      <c r="F74" t="s">
        <v>451</v>
      </c>
      <c r="G74" t="s">
        <v>1744</v>
      </c>
      <c r="H74" t="s">
        <v>641</v>
      </c>
      <c r="I74" s="2" t="s">
        <v>54</v>
      </c>
      <c r="J74" t="s">
        <v>1745</v>
      </c>
      <c r="K74" t="s">
        <v>1746</v>
      </c>
      <c r="N74" t="str">
        <f>CONCATENATE("Acceso: ",D74,"~Menu: ",E74,"~Perfil: ",K74,"~Usuario: ",J74,"~ClaveAccion: ",G74,"~TipoAccion: ",F74,"~Riesgo: ",I74)</f>
        <v>Acceso: RM1150ArticulosdeVentaAsociadosRep~Menu: Vtas Generales Mavi|RM1150ArticulosdeVentaAsociados~Perfil: VENTP_GERC~Usuario: VENTP01143~ClaveAccion: RM1150ArticulosVentaAsociados.frm~TipoAccion: Reportes~Riesgo: NULO</v>
      </c>
      <c r="O74" t="str">
        <f>CONCATENATE("('",B74,"','",C74,"','",D74,"','",E74,"','",F74,"','",G74,"','",H74,"','",I74,"','",J74,"','",K74,"','",L74,"','",M74,"'),")</f>
        <v>('VENTAS','RM1150ArticulosdeVentaAsociadosRep','RM1150ArticulosdeVentaAsociadosRep','Vtas Generales Mavi|RM1150ArticulosdeVentaAsociados','Reportes','RM1150ArticulosVentaAsociados.frm','VENTAS','NULO','VENTP01143','VENTP_GERC','',''),</v>
      </c>
    </row>
    <row r="75" spans="1:9">
      <c r="A75"/>
      <c r="B75" t="str">
        <f>CONCATENATE(VENTAS!A75,ALMACEN!A182,AUDITORIA!A191,SISTEMAS!A1428)</f>
        <v>ALMACEN</v>
      </c>
      <c r="C75" t="s">
        <v>650</v>
      </c>
      <c r="D75" t="s">
        <v>650</v>
      </c>
      <c r="E75" t="s">
        <v>651</v>
      </c>
      <c r="F75" t="s">
        <v>451</v>
      </c>
      <c r="G75" t="s">
        <v>652</v>
      </c>
      <c r="H75" t="s">
        <v>160</v>
      </c>
      <c r="I75" t="s">
        <v>20</v>
      </c>
    </row>
    <row r="76" spans="1:9">
      <c r="A76"/>
      <c r="B76" t="str">
        <f>CONCATENATE(VENTAS!A76,ALMACEN!A181,COMPRAS!A90,AUDITORIA!A190,SISTEMAS!A1427)</f>
        <v>COMPRAS</v>
      </c>
      <c r="C76" t="s">
        <v>647</v>
      </c>
      <c r="D76" t="s">
        <v>647</v>
      </c>
      <c r="E76" t="s">
        <v>648</v>
      </c>
      <c r="F76" t="s">
        <v>451</v>
      </c>
      <c r="G76" t="s">
        <v>649</v>
      </c>
      <c r="H76" t="s">
        <v>298</v>
      </c>
      <c r="I76" t="s">
        <v>20</v>
      </c>
    </row>
    <row r="77" spans="1:15">
      <c r="A77" s="2" t="s">
        <v>641</v>
      </c>
      <c r="B77" t="str">
        <f>CONCATENATE(VENTAS!A77,ALMACEN!A178,AUDITORIA!A186,SISTEMAS!A1439)</f>
        <v>VENTAS</v>
      </c>
      <c r="C77" t="s">
        <v>638</v>
      </c>
      <c r="D77" t="s">
        <v>638</v>
      </c>
      <c r="E77" t="s">
        <v>639</v>
      </c>
      <c r="F77" t="s">
        <v>451</v>
      </c>
      <c r="G77" t="s">
        <v>640</v>
      </c>
      <c r="H77" t="s">
        <v>160</v>
      </c>
      <c r="I77" s="2" t="s">
        <v>54</v>
      </c>
      <c r="J77" t="s">
        <v>1671</v>
      </c>
      <c r="K77" t="s">
        <v>1672</v>
      </c>
      <c r="N77" t="str">
        <f>CONCATENATE("Acceso: ",D77,"~Menu: ",E77,"~Perfil: ",K77,"~Usuario: ",J77,"~ClaveAccion: ",G77,"~TipoAccion: ",F77,"~Riesgo: ",I77)</f>
        <v>Acceso: RM1039BNotaCgoConcepMoneYELECREP~Menu: Vtas Generales Mavi|RM1039B Notas de  Cargo Monedero~Perfil: VENTP_GECD~Usuario: VENTP00281~ClaveAccion: RM1039BFiltEmpFrm.frm~TipoAccion: Reportes~Riesgo: NULO</v>
      </c>
      <c r="O77" t="str">
        <f>CONCATENATE("('",B77,"','",C77,"','",D77,"','",E77,"','",F77,"','",G77,"','",H77,"','",I77,"','",J77,"','",K77,"','",L77,"','",M77,"'),")</f>
        <v>('VENTAS','RM1039BNotaCgoConcepMoneYELECREP','RM1039BNotaCgoConcepMoneYELECREP','Vtas Generales Mavi|RM1039B Notas de  Cargo Monedero','Reportes','RM1039BFiltEmpFrm.frm','ALMACEN, VENTAS, AUDITORIA, SISTEMAS','NULO','VENTP00281','VENTP_GECD','',''),</v>
      </c>
    </row>
    <row r="78" spans="1:15">
      <c r="A78" s="2" t="s">
        <v>641</v>
      </c>
      <c r="B78" t="str">
        <f>CONCATENATE(VENTAS!A78,CREDITO!A222,AUDITORIA!A184,SISTEMAS!A1444)</f>
        <v>VENTAS</v>
      </c>
      <c r="C78" t="s">
        <v>1558</v>
      </c>
      <c r="D78" t="s">
        <v>1558</v>
      </c>
      <c r="E78" t="s">
        <v>1559</v>
      </c>
      <c r="F78" t="s">
        <v>451</v>
      </c>
      <c r="G78" t="s">
        <v>1560</v>
      </c>
      <c r="H78" t="s">
        <v>1108</v>
      </c>
      <c r="I78" s="2" t="s">
        <v>54</v>
      </c>
      <c r="J78" t="s">
        <v>1665</v>
      </c>
      <c r="K78" t="s">
        <v>1666</v>
      </c>
      <c r="N78" t="str">
        <f>CONCATENATE("Acceso: ",D78,"~Menu: ",E78,"~Perfil: ",K78,"~Usuario: ",J78,"~ClaveAccion: ",G78,"~TipoAccion: ",F78,"~Riesgo: ",I78)</f>
        <v>Acceso: RM0436CredCatDeCalSerCredSerCasRep~Menu: Vtas Generales Mavi|RM0436 Catálogo de Calificaciones Servicred y Servicasa~Perfil: VENTP_GERA~Usuario: VENTP00740~ClaveAccion: rm0436CredCatDeCalSerCredSerCasFrm.frm~TipoAccion: Reportes~Riesgo: NULO</v>
      </c>
      <c r="O78" t="str">
        <f>CONCATENATE("('",B78,"','",C78,"','",D78,"','",E78,"','",F78,"','",G78,"','",H78,"','",I78,"','",J78,"','",K78,"','",L78,"','",M78,"'),")</f>
        <v>('VENTAS','RM0436CredCatDeCalSerCredSerCasRep','RM0436CredCatDeCalSerCredSerCasRep','Vtas Generales Mavi|RM0436 Catálogo de Calificaciones Servicred y Servicasa','Reportes','rm0436CredCatDeCalSerCredSerCasFrm.frm','CREDITO, VENTAS, AUDITORIA, SISTEMAS','NULO','VENTP00740','VENTP_GERA','',''),</v>
      </c>
    </row>
    <row r="79" spans="1:9">
      <c r="A79" s="2"/>
      <c r="B79" t="str">
        <f>CONCATENATE(VENTAS!A79,CREDITO!A219,COBRANZA!A80,AUDITORIA!A183,SISTEMAS!A1451)</f>
        <v>COBRANZA</v>
      </c>
      <c r="C79" t="s">
        <v>1549</v>
      </c>
      <c r="D79" t="s">
        <v>1549</v>
      </c>
      <c r="E79" t="s">
        <v>1550</v>
      </c>
      <c r="F79" t="s">
        <v>451</v>
      </c>
      <c r="G79" t="s">
        <v>1551</v>
      </c>
      <c r="H79" t="s">
        <v>1233</v>
      </c>
      <c r="I79" s="2" t="s">
        <v>54</v>
      </c>
    </row>
    <row r="80" spans="1:15">
      <c r="A80" s="2" t="s">
        <v>641</v>
      </c>
      <c r="B80" t="str">
        <f>CONCATENATE(VENTAS!A80,ALMACEN!A173,CREDITO!A218,AUDITORIA!A179,SISTEMAS!A1461)</f>
        <v>VENTAS</v>
      </c>
      <c r="C80" t="s">
        <v>623</v>
      </c>
      <c r="D80" t="s">
        <v>623</v>
      </c>
      <c r="E80" t="s">
        <v>624</v>
      </c>
      <c r="F80" t="s">
        <v>451</v>
      </c>
      <c r="G80" t="s">
        <v>625</v>
      </c>
      <c r="H80" t="s">
        <v>426</v>
      </c>
      <c r="I80" s="2" t="s">
        <v>54</v>
      </c>
      <c r="J80" t="s">
        <v>1665</v>
      </c>
      <c r="K80" t="s">
        <v>1666</v>
      </c>
      <c r="N80" t="str">
        <f>CONCATENATE("Acceso: ",D80,"~Menu: ",E80,"~Perfil: ",K80,"~Usuario: ",J80,"~ClaveAccion: ",G80,"~TipoAccion: ",F80,"~Riesgo: ",I80)</f>
        <v>Acceso: RM0309MaviConsultaEmbarquePedidosRep~Menu: Embarques Mavi|RM309 Consulta de Facturas Enrutadas~Perfil: VENTP_GERA~Usuario: VENTP00740~ClaveAccion: RM0309MaviConsultaEmbarquePedidosFrm.frm~TipoAccion: Reportes~Riesgo: NULO</v>
      </c>
      <c r="O80" t="str">
        <f>CONCATENATE("('",B80,"','",C80,"','",D80,"','",E80,"','",F80,"','",G80,"','",H80,"','",I80,"','",J80,"','",K80,"','",L80,"','",M80,"'),")</f>
        <v>('VENTAS','RM0309MaviConsultaEmbarquePedidosRep','RM0309MaviConsultaEmbarquePedidosRep','Embarques Mavi|RM309 Consulta de Facturas Enrutadas','Reportes','RM0309MaviConsultaEmbarquePedidosFrm.frm','ALMACEN, CREDITO, VENTAS, AUDITORIA, SISTEMAS','NULO','VENTP00740','VENTP_GERA','',''),</v>
      </c>
    </row>
    <row r="81" spans="1:15">
      <c r="A81" s="2" t="s">
        <v>641</v>
      </c>
      <c r="B81" t="str">
        <f>CONCATENATE(VENTAS!A81,AUDITORIA!A178,SISTEMAS!A1462)</f>
        <v>VENTAS</v>
      </c>
      <c r="C81" t="s">
        <v>1747</v>
      </c>
      <c r="D81" t="s">
        <v>1747</v>
      </c>
      <c r="E81" t="s">
        <v>1748</v>
      </c>
      <c r="F81" t="s">
        <v>451</v>
      </c>
      <c r="G81" t="s">
        <v>1749</v>
      </c>
      <c r="H81" t="s">
        <v>1651</v>
      </c>
      <c r="I81" s="2" t="s">
        <v>54</v>
      </c>
      <c r="J81" t="s">
        <v>1671</v>
      </c>
      <c r="K81" t="s">
        <v>1672</v>
      </c>
      <c r="N81" t="str">
        <f>CONCATENATE("Acceso: ",D81,"~Menu: ",E81,"~Perfil: ",K81,"~Usuario: ",J81,"~ClaveAccion: ",G81,"~TipoAccion: ",F81,"~Riesgo: ",I81)</f>
        <v>Acceso: RM0293AFacturaXPedidoConcluidoRep~Menu: Vtas Generales Mavi|RM0293A Factura X Pedido Concluido~Perfil: VENTP_GECD~Usuario: VENTP00281~ClaveAccion: RM0293AFacturaXPedidoConcluidoFrm.frm~TipoAccion: Reportes~Riesgo: NULO</v>
      </c>
      <c r="O81" t="str">
        <f>CONCATENATE("('",B81,"','",C81,"','",D81,"','",E81,"','",F81,"','",G81,"','",H81,"','",I81,"','",J81,"','",K81,"','",L81,"','",M81,"'),")</f>
        <v>('VENTAS','RM0293AFacturaXPedidoConcluidoRep','RM0293AFacturaXPedidoConcluidoRep','Vtas Generales Mavi|RM0293A Factura X Pedido Concluido','Reportes','RM0293AFacturaXPedidoConcluidoFrm.frm','VENTAS, AUDITORIA, SISTEMAS','NULO','VENTP00281','VENTP_GECD','',''),</v>
      </c>
    </row>
    <row r="82" spans="1:9">
      <c r="A82"/>
      <c r="B82" t="str">
        <f>CONCATENATE(VENTAS!A82,ALMACEN!A174,CREDITO!A215,COBRANZA!A79,CONTABILIDAD!A324,AUDITORIA!A180,SISTEMAS!A1458)</f>
        <v>COBRANZA</v>
      </c>
      <c r="C82" t="s">
        <v>626</v>
      </c>
      <c r="D82" t="s">
        <v>626</v>
      </c>
      <c r="E82" t="s">
        <v>627</v>
      </c>
      <c r="F82" t="s">
        <v>451</v>
      </c>
      <c r="G82" t="s">
        <v>628</v>
      </c>
      <c r="H82" t="s">
        <v>26</v>
      </c>
      <c r="I82" t="s">
        <v>20</v>
      </c>
    </row>
    <row r="83" spans="1:9">
      <c r="A83" s="2" t="s">
        <v>641</v>
      </c>
      <c r="B83" t="str">
        <f>CONCATENATE(VENTAS!A83,SISTEMAS!A1467)</f>
        <v>VENTAS</v>
      </c>
      <c r="C83" t="s">
        <v>1750</v>
      </c>
      <c r="D83" t="s">
        <v>1750</v>
      </c>
      <c r="E83" t="s">
        <v>1751</v>
      </c>
      <c r="F83" t="s">
        <v>451</v>
      </c>
      <c r="G83" t="s">
        <v>1752</v>
      </c>
      <c r="H83" t="s">
        <v>1657</v>
      </c>
      <c r="I83" s="2" t="s">
        <v>72</v>
      </c>
    </row>
    <row r="84" spans="1:15">
      <c r="A84" s="2" t="s">
        <v>641</v>
      </c>
      <c r="B84" t="str">
        <f>CONCATENATE(VENTAS!A84,COMPRAS!A97)</f>
        <v>VENTAS</v>
      </c>
      <c r="C84" t="s">
        <v>920</v>
      </c>
      <c r="D84" t="s">
        <v>920</v>
      </c>
      <c r="E84" t="s">
        <v>921</v>
      </c>
      <c r="F84" t="s">
        <v>451</v>
      </c>
      <c r="G84" t="s">
        <v>922</v>
      </c>
      <c r="H84" t="s">
        <v>888</v>
      </c>
      <c r="I84" s="2" t="s">
        <v>54</v>
      </c>
      <c r="J84" t="s">
        <v>1753</v>
      </c>
      <c r="K84" t="s">
        <v>1754</v>
      </c>
      <c r="N84" t="str">
        <f>CONCATENATE("Acceso: ",D84,"~Menu: ",E84,"~Perfil: ",K84,"~Usuario: ",J84,"~ClaveAccion: ",G84,"~TipoAccion: ",F84,"~Riesgo: ",I84)</f>
        <v>Acceso: RM0188AVtasMayoreoClienteFrmRep~Menu: Vtas Generales Mavi|Reporte de Ventas Mayoreo por Cliente ayuda~Perfil: VENTM_GERA~Usuario: VENTM00070~ClaveAccion: RM0188AVtasMayoreoClienteFrm.frm~TipoAccion: Reportes~Riesgo: NULO</v>
      </c>
      <c r="O84" t="str">
        <f>CONCATENATE("('",B84,"','",C84,"','",D84,"','",E84,"','",F84,"','",G84,"','",H84,"','",I84,"','",J84,"','",K84,"','",L84,"','",M84,"'),")</f>
        <v>('VENTAS','RM0188AVtasMayoreoClienteFrmRep','RM0188AVtasMayoreoClienteFrmRep','Vtas Generales Mavi|Reporte de Ventas Mayoreo por Cliente ayuda','Reportes','RM0188AVtasMayoreoClienteFrm.frm','COMPRAS, VENTAS','NULO','VENTM00070','VENTM_GERA','',''),</v>
      </c>
    </row>
    <row r="85" spans="1:9">
      <c r="A85"/>
      <c r="B85" t="str">
        <f>CONCATENATE(VENTAS!A85,ALMACEN!A172,COMPRAS!A95,AUDITORIA!A176,SISTEMAS!A1464)</f>
        <v>COMPRAS</v>
      </c>
      <c r="C85" t="s">
        <v>620</v>
      </c>
      <c r="D85" t="s">
        <v>620</v>
      </c>
      <c r="E85" t="s">
        <v>621</v>
      </c>
      <c r="F85" t="s">
        <v>451</v>
      </c>
      <c r="G85" t="s">
        <v>622</v>
      </c>
      <c r="H85" t="s">
        <v>298</v>
      </c>
      <c r="I85" t="s">
        <v>20</v>
      </c>
    </row>
    <row r="86" spans="1:9">
      <c r="A86" s="2"/>
      <c r="B86" t="str">
        <f>CONCATENATE(VENTAS!A86,CREDITO!A213)</f>
        <v>CREDITO</v>
      </c>
      <c r="C86" t="s">
        <v>1538</v>
      </c>
      <c r="D86" t="s">
        <v>1538</v>
      </c>
      <c r="E86" t="s">
        <v>1539</v>
      </c>
      <c r="F86" t="s">
        <v>451</v>
      </c>
      <c r="G86" t="s">
        <v>1540</v>
      </c>
      <c r="H86" t="s">
        <v>1274</v>
      </c>
      <c r="I86" s="2" t="s">
        <v>54</v>
      </c>
    </row>
    <row r="87" spans="1:15">
      <c r="A87" s="2" t="s">
        <v>641</v>
      </c>
      <c r="B87" t="str">
        <f>CONCATENATE(VENTAS!A87,CREDITO!A212,AUDITORIA!A170,SISTEMAS!A1506)</f>
        <v>VENTAS</v>
      </c>
      <c r="C87" t="s">
        <v>1535</v>
      </c>
      <c r="D87" t="s">
        <v>1535</v>
      </c>
      <c r="E87" t="s">
        <v>1536</v>
      </c>
      <c r="F87" t="s">
        <v>451</v>
      </c>
      <c r="G87" t="s">
        <v>1537</v>
      </c>
      <c r="H87" t="s">
        <v>1108</v>
      </c>
      <c r="I87" s="2" t="s">
        <v>54</v>
      </c>
      <c r="J87" t="s">
        <v>1753</v>
      </c>
      <c r="K87" t="s">
        <v>1754</v>
      </c>
      <c r="N87" t="str">
        <f>CONCATENATE("Acceso: ",D87,"~Menu: ",E87,"~Perfil: ",K87,"~Usuario: ",J87,"~ClaveAccion: ",G87,"~TipoAccion: ",F87,"~Riesgo: ",I87)</f>
        <v>Acceso: RM0131ReldeMovCXCREP~Menu: CXC Mayoreo Mavi|RM0131 Relación De Movimientos CXC~Perfil: VENTM_GERA~Usuario: VENTM00070~ClaveAccion: RM0131RelDeMovCXCFRM.frm~TipoAccion: Reportes~Riesgo: NULO</v>
      </c>
      <c r="O87" t="str">
        <f>CONCATENATE("('",B87,"','",C87,"','",D87,"','",E87,"','",F87,"','",G87,"','",H87,"','",I87,"','",J87,"','",K87,"','",L87,"','",M87,"'),")</f>
        <v>('VENTAS','RM0131ReldeMovCXCREP','RM0131ReldeMovCXCREP','CXC Mayoreo Mavi|RM0131 Relación De Movimientos CXC','Reportes','RM0131RelDeMovCXCFRM.frm','CREDITO, VENTAS, AUDITORIA, SISTEMAS','NULO','VENTM00070','VENTM_GERA','',''),</v>
      </c>
    </row>
    <row r="88" spans="1:9">
      <c r="A88" s="2" t="s">
        <v>641</v>
      </c>
      <c r="B88" t="str">
        <f>CONCATENATE(VENTAS!A88,AUDITORIA!A169,SISTEMAS!A1507)</f>
        <v>VENTAS</v>
      </c>
      <c r="C88" t="s">
        <v>1755</v>
      </c>
      <c r="D88" t="s">
        <v>1755</v>
      </c>
      <c r="E88" t="s">
        <v>1756</v>
      </c>
      <c r="F88" t="s">
        <v>451</v>
      </c>
      <c r="G88" t="s">
        <v>1757</v>
      </c>
      <c r="H88" t="s">
        <v>1651</v>
      </c>
      <c r="I88" s="2" t="s">
        <v>72</v>
      </c>
    </row>
    <row r="89" spans="1:9">
      <c r="A89" s="2" t="s">
        <v>641</v>
      </c>
      <c r="B89" t="str">
        <f>CONCATENATE(VENTAS!A89,SISTEMAS!A1509)</f>
        <v>VENTAS</v>
      </c>
      <c r="C89" t="s">
        <v>1758</v>
      </c>
      <c r="D89" t="s">
        <v>1758</v>
      </c>
      <c r="E89" t="s">
        <v>1759</v>
      </c>
      <c r="F89" t="s">
        <v>451</v>
      </c>
      <c r="G89" t="s">
        <v>1760</v>
      </c>
      <c r="H89" t="s">
        <v>1657</v>
      </c>
      <c r="I89" s="2" t="s">
        <v>72</v>
      </c>
    </row>
    <row r="90" spans="1:15">
      <c r="A90" s="2" t="s">
        <v>641</v>
      </c>
      <c r="B90" t="str">
        <f>CONCATENATE(VENTAS!A90,ALMACEN!A170,AUDITORIA!A167,SISTEMAS!A1510)</f>
        <v>VENTAS</v>
      </c>
      <c r="C90" t="s">
        <v>614</v>
      </c>
      <c r="D90" t="s">
        <v>614</v>
      </c>
      <c r="E90" t="s">
        <v>615</v>
      </c>
      <c r="F90" t="s">
        <v>451</v>
      </c>
      <c r="G90" t="s">
        <v>616</v>
      </c>
      <c r="H90" t="s">
        <v>160</v>
      </c>
      <c r="I90" s="2" t="s">
        <v>54</v>
      </c>
      <c r="J90" t="s">
        <v>1665</v>
      </c>
      <c r="K90" t="s">
        <v>1666</v>
      </c>
      <c r="N90" t="str">
        <f t="shared" ref="N90:N96" si="2">CONCATENATE("Acceso: ",D90,"~Menu: ",E90,"~Perfil: ",K90,"~Usuario: ",J90,"~ClaveAccion: ",G90,"~TipoAccion: ",F90,"~Riesgo: ",I90)</f>
        <v>Acceso: RM0158MaviComSolCredNuevasRep~Menu: Vtas Generales Mavi|RM0158 Relación de Solicitudes de Credito Nuevas~Perfil: VENTP_GERA~Usuario: VENTP00740~ClaveAccion: RM0158MaviUsuarioSupaFrm.frm~TipoAccion: Reportes~Riesgo: NULO</v>
      </c>
      <c r="O90" t="str">
        <f t="shared" ref="O90:O96" si="3">CONCATENATE("('",B90,"','",C90,"','",D90,"','",E90,"','",F90,"','",G90,"','",H90,"','",I90,"','",J90,"','",K90,"','",L90,"','",M90,"'),")</f>
        <v>('VENTAS','RM0158MaviComSolCredNuevasRep','RM0158MaviComSolCredNuevasRep','Vtas Generales Mavi|RM0158 Relación de Solicitudes de Credito Nuevas','Reportes','RM0158MaviUsuarioSupaFrm.frm','ALMACEN, VENTAS, AUDITORIA, SISTEMAS','NULO','VENTP00740','VENTP_GERA','',''),</v>
      </c>
    </row>
    <row r="91" spans="1:15">
      <c r="A91" s="2" t="s">
        <v>641</v>
      </c>
      <c r="B91" t="str">
        <f>CONCATENATE(VENTAS!A91,CREDITO!A210,SISTEMAS!A1500)</f>
        <v>VENTAS</v>
      </c>
      <c r="C91" t="s">
        <v>1528</v>
      </c>
      <c r="D91" t="s">
        <v>1528</v>
      </c>
      <c r="E91" t="s">
        <v>1529</v>
      </c>
      <c r="F91" t="s">
        <v>451</v>
      </c>
      <c r="G91" t="s">
        <v>1530</v>
      </c>
      <c r="H91" t="s">
        <v>1531</v>
      </c>
      <c r="I91" s="2" t="s">
        <v>54</v>
      </c>
      <c r="J91" t="s">
        <v>1671</v>
      </c>
      <c r="K91" t="s">
        <v>1672</v>
      </c>
      <c r="N91" t="str">
        <f t="shared" si="2"/>
        <v>Acceso: DM0287AutorizacionesEspRep~Menu: Vtas Generales Mavi|DM0287 Reporte Autorizaciones Especiales~Perfil: VENTP_GECD~Usuario: VENTP00281~ClaveAccion: DM0287AutorizaseguroFrm.frm~TipoAccion: Reportes~Riesgo: NULO</v>
      </c>
      <c r="O91" t="str">
        <f t="shared" si="3"/>
        <v>('VENTAS','DM0287AutorizacionesEspRep','DM0287AutorizacionesEspRep','Vtas Generales Mavi|DM0287 Reporte Autorizaciones Especiales','Reportes','DM0287AutorizaseguroFrm.frm','CREDITO, VENTAS, SISTEMAS','NULO','VENTP00281','VENTP_GECD','',''),</v>
      </c>
    </row>
    <row r="92" spans="1:15">
      <c r="A92" s="2" t="s">
        <v>641</v>
      </c>
      <c r="B92" t="str">
        <f>CONCATENATE(VENTAS!A92,ALMACEN!A166,SISTEMAS!A1499)</f>
        <v>VENTAS</v>
      </c>
      <c r="C92" t="s">
        <v>601</v>
      </c>
      <c r="D92" t="s">
        <v>601</v>
      </c>
      <c r="E92" t="s">
        <v>602</v>
      </c>
      <c r="F92" t="s">
        <v>451</v>
      </c>
      <c r="G92" t="s">
        <v>603</v>
      </c>
      <c r="H92" t="s">
        <v>604</v>
      </c>
      <c r="I92" s="2" t="s">
        <v>54</v>
      </c>
      <c r="J92" t="s">
        <v>1665</v>
      </c>
      <c r="K92" t="s">
        <v>1666</v>
      </c>
      <c r="N92" t="str">
        <f t="shared" si="2"/>
        <v>Acceso: DM0242AuxDialogRep~Menu: Inventarios Mavi|DM0242 Escaneo de Inventarios~Perfil: VENTP_GERA~Usuario: VENTP00740~ClaveAccion: DM0242InvListExistAlm2Frm.frm~TipoAccion: Reportes~Riesgo: NULO</v>
      </c>
      <c r="O92" t="str">
        <f t="shared" si="3"/>
        <v>('VENTAS','DM0242AuxDialogRep','DM0242AuxDialogRep','Inventarios Mavi|DM0242 Escaneo de Inventarios','Reportes','DM0242InvListExistAlm2Frm.frm','ALMACEN, VENTAS, SISTEMAS','NULO','VENTP00740','VENTP_GERA','',''),</v>
      </c>
    </row>
    <row r="93" spans="1:15">
      <c r="A93" s="2" t="s">
        <v>641</v>
      </c>
      <c r="B93" t="str">
        <f>CONCATENATE(VENTAS!A93,AUDITORIA!A172,RH!A39,SISTEMAS!A1494)</f>
        <v>VENTAS</v>
      </c>
      <c r="C93" t="s">
        <v>1761</v>
      </c>
      <c r="D93" t="s">
        <v>1761</v>
      </c>
      <c r="E93" t="s">
        <v>1762</v>
      </c>
      <c r="F93" t="s">
        <v>451</v>
      </c>
      <c r="G93" t="s">
        <v>1763</v>
      </c>
      <c r="H93" t="s">
        <v>1703</v>
      </c>
      <c r="I93" s="2" t="s">
        <v>54</v>
      </c>
      <c r="J93" t="s">
        <v>1665</v>
      </c>
      <c r="K93" t="s">
        <v>1666</v>
      </c>
      <c r="N93" t="str">
        <f t="shared" si="2"/>
        <v>Acceso: DM0175AventasP42Rep~Menu: Vtas Generales Mavi|DM0175 Venderores Especializados~Perfil: VENTP_GERA~Usuario: VENTP00740~ClaveAccion: DM0175Aprincipalfrm.frm~TipoAccion: Reportes~Riesgo: NULO</v>
      </c>
      <c r="O93" t="str">
        <f t="shared" si="3"/>
        <v>('VENTAS','DM0175AventasP42Rep','DM0175AventasP42Rep','Vtas Generales Mavi|DM0175 Venderores Especializados','Reportes','DM0175Aprincipalfrm.frm','VENTAS, AUDITORIA, RH, SISTEMAS','NULO','VENTP00740','VENTP_GERA','',''),</v>
      </c>
    </row>
    <row r="94" spans="1:15">
      <c r="A94" s="2" t="s">
        <v>641</v>
      </c>
      <c r="B94" t="str">
        <f>CONCATENATE(VENTAS!A94)</f>
        <v>VENTAS</v>
      </c>
      <c r="C94" t="s">
        <v>1764</v>
      </c>
      <c r="D94" t="s">
        <v>1764</v>
      </c>
      <c r="E94" t="s">
        <v>1765</v>
      </c>
      <c r="F94" t="s">
        <v>451</v>
      </c>
      <c r="G94" t="s">
        <v>1766</v>
      </c>
      <c r="H94" t="s">
        <v>641</v>
      </c>
      <c r="I94" s="2" t="s">
        <v>54</v>
      </c>
      <c r="J94" t="s">
        <v>1671</v>
      </c>
      <c r="K94" t="s">
        <v>1672</v>
      </c>
      <c r="N94" t="str">
        <f t="shared" si="2"/>
        <v>Acceso: RM1153Articulossinventa90diasRep~Menu: Vtas Generales Mavi|RM1153Articulos Sin Venta~Perfil: VENTP_GECD~Usuario: VENTP00281~ClaveAccion: RM1153Principalfrm.frm~TipoAccion: Reportes~Riesgo: NULO</v>
      </c>
      <c r="O94" t="str">
        <f t="shared" si="3"/>
        <v>('VENTAS','RM1153Articulossinventa90diasRep','RM1153Articulossinventa90diasRep','Vtas Generales Mavi|RM1153Articulos Sin Venta','Reportes','RM1153Principalfrm.frm','VENTAS','NULO','VENTP00281','VENTP_GECD','',''),</v>
      </c>
    </row>
    <row r="95" spans="1:15">
      <c r="A95" s="2" t="s">
        <v>641</v>
      </c>
      <c r="B95" t="str">
        <f>CONCATENATE(VENTAS!A95,AUDITORIA!A173,SISTEMAS!A1504)</f>
        <v>VENTAS</v>
      </c>
      <c r="C95" t="s">
        <v>1767</v>
      </c>
      <c r="D95" t="s">
        <v>1767</v>
      </c>
      <c r="E95" t="s">
        <v>1768</v>
      </c>
      <c r="F95" t="s">
        <v>451</v>
      </c>
      <c r="G95" t="s">
        <v>1769</v>
      </c>
      <c r="H95" t="s">
        <v>1651</v>
      </c>
      <c r="I95" s="2" t="s">
        <v>54</v>
      </c>
      <c r="J95" t="s">
        <v>1665</v>
      </c>
      <c r="K95" t="s">
        <v>1666</v>
      </c>
      <c r="N95" t="str">
        <f t="shared" si="2"/>
        <v>Acceso: RM1161ReporteServicioRep~Menu: Vtas Generales Mavi|RM1161Reporte Servicio ZZZ~Perfil: VENTP_GERA~Usuario: VENTP00740~ClaveAccion: RM1161ReporteServicioVariablesFrm.frm~TipoAccion: Reportes~Riesgo: NULO</v>
      </c>
      <c r="O95" t="str">
        <f t="shared" si="3"/>
        <v>('VENTAS','RM1161ReporteServicioRep','RM1161ReporteServicioRep','Vtas Generales Mavi|RM1161Reporte Servicio ZZZ','Reportes','RM1161ReporteServicioVariablesFrm.frm','VENTAS, AUDITORIA, SISTEMAS','NULO','VENTP00740','VENTP_GERA','',''),</v>
      </c>
    </row>
    <row r="96" spans="1:15">
      <c r="A96" s="2" t="s">
        <v>641</v>
      </c>
      <c r="B96" t="str">
        <f>CONCATENATE(VENTAS!A96,AUDITORIA!A161,SISTEMAS!A1471)</f>
        <v>VENTAS</v>
      </c>
      <c r="C96" t="s">
        <v>1770</v>
      </c>
      <c r="D96" t="s">
        <v>1770</v>
      </c>
      <c r="E96" t="s">
        <v>1771</v>
      </c>
      <c r="F96" t="s">
        <v>451</v>
      </c>
      <c r="G96" t="s">
        <v>1772</v>
      </c>
      <c r="H96" t="s">
        <v>1651</v>
      </c>
      <c r="I96" s="2" t="s">
        <v>54</v>
      </c>
      <c r="J96" t="s">
        <v>1665</v>
      </c>
      <c r="K96" t="s">
        <v>1666</v>
      </c>
      <c r="N96" t="str">
        <f t="shared" si="2"/>
        <v>Acceso: RM1092TASRep~Menu: Vtas Generales Mavi|RM1092  BONO DE TIEMPO AIRE Y SERVICIOS CAJAS~Perfil: VENTP_GERA~Usuario: VENTP00740~ClaveAccion: RM1092TASFrm.frm~TipoAccion: Reportes~Riesgo: NULO</v>
      </c>
      <c r="O96" t="str">
        <f t="shared" si="3"/>
        <v>('VENTAS','RM1092TASRep','RM1092TASRep','Vtas Generales Mavi|RM1092  BONO DE TIEMPO AIRE Y SERVICIOS CAJAS','Reportes','RM1092TASFrm.frm','VENTAS, AUDITORIA, SISTEMAS','NULO','VENTP00740','VENTP_GERA','',''),</v>
      </c>
    </row>
    <row r="97" spans="1:9">
      <c r="A97"/>
      <c r="B97" t="str">
        <f>CONCATENATE(VENTAS!A97,ALMACEN!A164,AUDITORIA!A163,SISTEMAS!A1470)</f>
        <v>ALMACEN</v>
      </c>
      <c r="C97" t="s">
        <v>594</v>
      </c>
      <c r="D97" t="s">
        <v>594</v>
      </c>
      <c r="E97" t="s">
        <v>595</v>
      </c>
      <c r="F97" t="s">
        <v>451</v>
      </c>
      <c r="G97" t="s">
        <v>596</v>
      </c>
      <c r="H97" t="s">
        <v>160</v>
      </c>
      <c r="I97" t="s">
        <v>20</v>
      </c>
    </row>
    <row r="98" spans="1:15">
      <c r="A98" s="2" t="s">
        <v>641</v>
      </c>
      <c r="B98" t="str">
        <f>CONCATENATE(VENTAS!A98,COBRANZA!A76,AUDITORIA!A162,RH!A40,SISTEMAS!A1469)</f>
        <v>VENTAS</v>
      </c>
      <c r="C98" t="s">
        <v>1773</v>
      </c>
      <c r="D98" t="s">
        <v>1773</v>
      </c>
      <c r="E98" t="s">
        <v>1774</v>
      </c>
      <c r="F98" t="s">
        <v>451</v>
      </c>
      <c r="G98" t="s">
        <v>1775</v>
      </c>
      <c r="H98" t="s">
        <v>1776</v>
      </c>
      <c r="I98" s="2" t="s">
        <v>54</v>
      </c>
      <c r="J98" t="s">
        <v>1665</v>
      </c>
      <c r="K98" t="s">
        <v>1666</v>
      </c>
      <c r="N98" t="str">
        <f>CONCATENATE("Acceso: ",D98,"~Menu: ",E98,"~Perfil: ",K98,"~Usuario: ",J98,"~ClaveAccion: ",G98,"~TipoAccion: ",F98,"~Riesgo: ",I98)</f>
        <v>Acceso: RM1106FormaRep~Menu: Vtas Generales Mavi|RM1106 Cajas Recuperacion~Perfil: VENTP_GERA~Usuario: VENTP00740~ClaveAccion: RM1106CRFrm.frm~TipoAccion: Reportes~Riesgo: NULO</v>
      </c>
      <c r="O98" t="str">
        <f>CONCATENATE("('",B98,"','",C98,"','",D98,"','",E98,"','",F98,"','",G98,"','",H98,"','",I98,"','",J98,"','",K98,"','",L98,"','",M98,"'),")</f>
        <v>('VENTAS','RM1106FormaRep','RM1106FormaRep','Vtas Generales Mavi|RM1106 Cajas Recuperacion','Reportes','RM1106CRFrm.frm','VENTAS, COBRANZA, AUDITORIA, RH, SISTEMAS','NULO','VENTP00740','VENTP_GERA','',''),</v>
      </c>
    </row>
    <row r="99" spans="1:15">
      <c r="A99" s="2" t="s">
        <v>641</v>
      </c>
      <c r="B99" t="str">
        <f>CONCATENATE(VENTAS!A99,ALMACEN!A162,AUDITORIA!A156,SISTEMAS!A1476)</f>
        <v>VENTAS</v>
      </c>
      <c r="C99" t="s">
        <v>588</v>
      </c>
      <c r="D99" t="s">
        <v>588</v>
      </c>
      <c r="E99" t="s">
        <v>589</v>
      </c>
      <c r="F99" t="s">
        <v>451</v>
      </c>
      <c r="G99" t="s">
        <v>590</v>
      </c>
      <c r="H99" t="s">
        <v>160</v>
      </c>
      <c r="I99" s="2" t="s">
        <v>54</v>
      </c>
      <c r="J99" t="s">
        <v>1665</v>
      </c>
      <c r="K99" t="s">
        <v>1666</v>
      </c>
      <c r="N99" t="str">
        <f>CONCATENATE("Acceso: ",D99,"~Menu: ",E99,"~Perfil: ",K99,"~Usuario: ",J99,"~ClaveAccion: ",G99,"~TipoAccion: ",F99,"~Riesgo: ",I99)</f>
        <v>Acceso: RM1044AMONEDEROSNOENTREGREP~Menu: Vtas Generales Mavi|RM1044a Tarjetas No Entregadas~Perfil: VENTP_GERA~Usuario: VENTP00740~ClaveAccion: RM1044FiltrosMonederofrm.frm~TipoAccion: Reportes~Riesgo: NULO</v>
      </c>
      <c r="O99" t="str">
        <f>CONCATENATE("('",B99,"','",C99,"','",D99,"','",E99,"','",F99,"','",G99,"','",H99,"','",I99,"','",J99,"','",K99,"','",L99,"','",M99,"'),")</f>
        <v>('VENTAS','RM1044AMONEDEROSNOENTREGREP','RM1044AMONEDEROSNOENTREGREP','Vtas Generales Mavi|RM1044a Tarjetas No Entregadas','Reportes','RM1044FiltrosMonederofrm.frm','ALMACEN, VENTAS, AUDITORIA, SISTEMAS','NULO','VENTP00740','VENTP_GERA','',''),</v>
      </c>
    </row>
    <row r="100" spans="1:15">
      <c r="A100" s="2" t="s">
        <v>641</v>
      </c>
      <c r="B100" t="str">
        <f>CONCATENATE(VENTAS!A100,COMPRAS!A107,AUDITORIA!A151,SISTEMAS!A1483)</f>
        <v>VENTAS</v>
      </c>
      <c r="C100" t="s">
        <v>950</v>
      </c>
      <c r="D100" t="s">
        <v>950</v>
      </c>
      <c r="E100" t="s">
        <v>951</v>
      </c>
      <c r="F100" t="s">
        <v>451</v>
      </c>
      <c r="G100" t="s">
        <v>952</v>
      </c>
      <c r="H100" t="s">
        <v>953</v>
      </c>
      <c r="I100" s="2" t="s">
        <v>54</v>
      </c>
      <c r="J100" t="s">
        <v>1671</v>
      </c>
      <c r="K100" t="s">
        <v>1672</v>
      </c>
      <c r="N100" t="str">
        <f>CONCATENATE("Acceso: ",D100,"~Menu: ",E100,"~Perfil: ",K100,"~Usuario: ",J100,"~ClaveAccion: ",G100,"~TipoAccion: ",F100,"~Riesgo: ",I100)</f>
        <v>Acceso: RM0850VtasAutPrecRep~Menu: Vtas Generales Mavi|RM0850 Autorización de Precios~Perfil: VENTP_GECD~Usuario: VENTP00281~ClaveAccion: RM0850VtasAutPrecFrm.frm~TipoAccion: Reportes~Riesgo: NULO</v>
      </c>
      <c r="O100" t="str">
        <f>CONCATENATE("('",B100,"','",C100,"','",D100,"','",E100,"','",F100,"','",G100,"','",H100,"','",I100,"','",J100,"','",K100,"','",L100,"','",M100,"'),")</f>
        <v>('VENTAS','RM0850VtasAutPrecRep','RM0850VtasAutPrecRep','Vtas Generales Mavi|RM0850 Autorización de Precios','Reportes','RM0850VtasAutPrecFrm.frm','COMPRAS, VENTAS, AUDITORIA, SISTEMAS','NULO','VENTP00281','VENTP_GECD','',''),</v>
      </c>
    </row>
    <row r="101" spans="1:9">
      <c r="A101" s="2"/>
      <c r="B101" t="str">
        <f>CONCATENATE(VENTAS!A101,COBRANZA!A73,AUDITORIA!A154,SISTEMAS!A1481)</f>
        <v>COBRANZA</v>
      </c>
      <c r="C101" t="s">
        <v>1777</v>
      </c>
      <c r="D101" t="s">
        <v>1777</v>
      </c>
      <c r="E101" t="s">
        <v>1778</v>
      </c>
      <c r="F101" t="s">
        <v>451</v>
      </c>
      <c r="G101" t="s">
        <v>1779</v>
      </c>
      <c r="H101" t="s">
        <v>1780</v>
      </c>
      <c r="I101" s="2" t="s">
        <v>54</v>
      </c>
    </row>
    <row r="102" spans="1:15">
      <c r="A102" s="2" t="s">
        <v>641</v>
      </c>
      <c r="B102" t="str">
        <f>CONCATENATE(VENTAS!A102,CREDITO!A201,AUDITORIA!A142,SISTEMAS!A1524)</f>
        <v>VENTAS</v>
      </c>
      <c r="C102" t="s">
        <v>1506</v>
      </c>
      <c r="D102" t="s">
        <v>1506</v>
      </c>
      <c r="E102" t="s">
        <v>1507</v>
      </c>
      <c r="F102" t="s">
        <v>451</v>
      </c>
      <c r="G102" t="s">
        <v>1508</v>
      </c>
      <c r="H102" t="s">
        <v>1108</v>
      </c>
      <c r="I102" s="2" t="s">
        <v>54</v>
      </c>
      <c r="J102" t="s">
        <v>1753</v>
      </c>
      <c r="K102" t="s">
        <v>1754</v>
      </c>
      <c r="N102" t="str">
        <f>CONCATENATE("Acceso: ",D102,"~Menu: ",E102,"~Perfil: ",K102,"~Usuario: ",J102,"~ClaveAccion: ",G102,"~TipoAccion: ",F102,"~Riesgo: ",I102)</f>
        <v>Acceso: RM0322VenVentasPorAgenteMayRep~Menu: Vtas Generales Mavi|RM0322 Ventas por Agente de Mayoreo~Perfil: VENTM_GERA~Usuario: VENTM00070~ClaveAccion: RM0322VenVentasPorAgenteMayFrm.frm~TipoAccion: Reportes~Riesgo: NULO</v>
      </c>
      <c r="O102" t="str">
        <f>CONCATENATE("('",B102,"','",C102,"','",D102,"','",E102,"','",F102,"','",G102,"','",H102,"','",I102,"','",J102,"','",K102,"','",L102,"','",M102,"'),")</f>
        <v>('VENTAS','RM0322VenVentasPorAgenteMayRep','RM0322VenVentasPorAgenteMayRep','Vtas Generales Mavi|RM0322 Ventas por Agente de Mayoreo','Reportes','RM0322VenVentasPorAgenteMayFrm.frm','CREDITO, VENTAS, AUDITORIA, SISTEMAS','NULO','VENTM00070','VENTM_GERA','',''),</v>
      </c>
    </row>
    <row r="103" spans="1:9">
      <c r="A103"/>
      <c r="B103" t="str">
        <f>CONCATENATE(VENTAS!A103,ALMACEN!A153,COMPRAS!A109,CONTABILIDAD!A344,AUDITORIA!A145,SISTEMAS!A1519)</f>
        <v>ALMACEN</v>
      </c>
      <c r="C103" t="s">
        <v>561</v>
      </c>
      <c r="D103" t="s">
        <v>561</v>
      </c>
      <c r="E103" t="s">
        <v>562</v>
      </c>
      <c r="F103" t="s">
        <v>451</v>
      </c>
      <c r="G103" t="s">
        <v>563</v>
      </c>
      <c r="H103" t="s">
        <v>43</v>
      </c>
      <c r="I103" t="s">
        <v>20</v>
      </c>
    </row>
    <row r="104" spans="1:9">
      <c r="A104"/>
      <c r="B104" t="str">
        <f>CONCATENATE(VENTAS!A104,ALMACEN!A154,COMPRAS!A108,COBRANZA!A72,AUDITORIA!A146,PUBLICIDAD!A12,SISTEMAS!A1518)</f>
        <v>COMPRAS</v>
      </c>
      <c r="C104" t="s">
        <v>564</v>
      </c>
      <c r="D104" t="s">
        <v>564</v>
      </c>
      <c r="E104" t="s">
        <v>565</v>
      </c>
      <c r="F104" t="s">
        <v>451</v>
      </c>
      <c r="G104" t="s">
        <v>566</v>
      </c>
      <c r="H104" t="s">
        <v>567</v>
      </c>
      <c r="I104" t="s">
        <v>20</v>
      </c>
    </row>
    <row r="105" spans="1:9">
      <c r="A105" s="2" t="s">
        <v>641</v>
      </c>
      <c r="B105" t="str">
        <f>CONCATENATE(VENTAS!A105,AUDITORIA!A135,SISTEMAS!A1541)</f>
        <v>VENTAS</v>
      </c>
      <c r="C105" t="s">
        <v>1781</v>
      </c>
      <c r="D105" t="s">
        <v>1781</v>
      </c>
      <c r="E105" t="s">
        <v>1782</v>
      </c>
      <c r="F105" t="s">
        <v>451</v>
      </c>
      <c r="G105" t="s">
        <v>1783</v>
      </c>
      <c r="H105" t="s">
        <v>1651</v>
      </c>
      <c r="I105" s="2" t="s">
        <v>72</v>
      </c>
    </row>
    <row r="106" spans="1:9">
      <c r="A106"/>
      <c r="B106" t="str">
        <f>CONCATENATE(VENTAS!A106,ALMACEN!A152,COBRANZA!A71,AUDITORIA!A137,SISTEMAS!A1539)</f>
        <v>ALMACEN</v>
      </c>
      <c r="C106" t="s">
        <v>557</v>
      </c>
      <c r="D106" t="s">
        <v>557</v>
      </c>
      <c r="E106" t="s">
        <v>558</v>
      </c>
      <c r="F106" t="s">
        <v>451</v>
      </c>
      <c r="G106" t="s">
        <v>559</v>
      </c>
      <c r="H106" t="s">
        <v>560</v>
      </c>
      <c r="I106" t="s">
        <v>20</v>
      </c>
    </row>
    <row r="107" spans="1:9">
      <c r="A107" s="2" t="s">
        <v>641</v>
      </c>
      <c r="B107" t="str">
        <f>CONCATENATE(VENTAS!A107,SISTEMAS!A1532)</f>
        <v>VENTAS</v>
      </c>
      <c r="C107" t="s">
        <v>1784</v>
      </c>
      <c r="D107" t="s">
        <v>1784</v>
      </c>
      <c r="E107" t="s">
        <v>1785</v>
      </c>
      <c r="F107" t="s">
        <v>451</v>
      </c>
      <c r="G107" t="s">
        <v>1786</v>
      </c>
      <c r="H107" t="s">
        <v>1657</v>
      </c>
      <c r="I107" s="2" t="s">
        <v>72</v>
      </c>
    </row>
    <row r="108" spans="1:9">
      <c r="A108" s="2" t="s">
        <v>641</v>
      </c>
      <c r="B108" t="str">
        <f>CONCATENATE(VENTAS!A108,SISTEMAS!A1533)</f>
        <v>VENTAS</v>
      </c>
      <c r="C108" t="s">
        <v>1787</v>
      </c>
      <c r="D108" t="s">
        <v>1787</v>
      </c>
      <c r="E108" t="s">
        <v>1788</v>
      </c>
      <c r="F108" t="s">
        <v>451</v>
      </c>
      <c r="G108" t="s">
        <v>1789</v>
      </c>
      <c r="H108" t="s">
        <v>1657</v>
      </c>
      <c r="I108" s="2" t="s">
        <v>72</v>
      </c>
    </row>
    <row r="109" spans="1:15">
      <c r="A109" s="2" t="s">
        <v>641</v>
      </c>
      <c r="B109" t="str">
        <f>CONCATENATE(VENTAS!A109,RH!A42,SISTEMAS!A1555)</f>
        <v>VENTAS</v>
      </c>
      <c r="C109" t="s">
        <v>1790</v>
      </c>
      <c r="D109" t="s">
        <v>1790</v>
      </c>
      <c r="E109" t="s">
        <v>1791</v>
      </c>
      <c r="F109" t="s">
        <v>451</v>
      </c>
      <c r="G109" t="s">
        <v>1792</v>
      </c>
      <c r="H109" t="s">
        <v>1793</v>
      </c>
      <c r="I109" s="2" t="s">
        <v>54</v>
      </c>
      <c r="J109" t="s">
        <v>1671</v>
      </c>
      <c r="K109" t="s">
        <v>1672</v>
      </c>
      <c r="N109" t="str">
        <f t="shared" ref="N109:N114" si="4">CONCATENATE("Acceso: ",D109,"~Menu: ",E109,"~Perfil: ",K109,"~Usuario: ",J109,"~ClaveAccion: ",G109,"~TipoAccion: ",F109,"~Riesgo: ",I109)</f>
        <v>Acceso: DM0175JefesDeGrupoDimaIntermediario~Menu: Vtas Generales Mavi|DM0175 Jefes De Grupo Dima~Perfil: VENTP_GECD~Usuario: VENTP00281~ClaveAccion: DM0175JefesDeGrupoDimaFrm.frm~TipoAccion: Reportes~Riesgo: NULO</v>
      </c>
      <c r="O109" t="str">
        <f t="shared" ref="O109:O114" si="5">CONCATENATE("('",B109,"','",C109,"','",D109,"','",E109,"','",F109,"','",G109,"','",H109,"','",I109,"','",J109,"','",K109,"','",L109,"','",M109,"'),")</f>
        <v>('VENTAS','DM0175JefesDeGrupoDimaIntermediario','DM0175JefesDeGrupoDimaIntermediario','Vtas Generales Mavi|DM0175 Jefes De Grupo Dima','Reportes','DM0175JefesDeGrupoDimaFrm.frm','VENTAS, RH, SISTEMAS','NULO','VENTP00281','VENTP_GECD','',''),</v>
      </c>
    </row>
    <row r="110" spans="1:15">
      <c r="A110" s="2" t="s">
        <v>641</v>
      </c>
      <c r="B110" t="str">
        <f>CONCATENATE(VENTAS!A110,CREDITO!A191,AUDITORIA!A127,SISTEMAS!A1552)</f>
        <v>VENTAS</v>
      </c>
      <c r="C110" t="s">
        <v>1484</v>
      </c>
      <c r="D110" t="s">
        <v>1484</v>
      </c>
      <c r="E110" t="s">
        <v>1485</v>
      </c>
      <c r="F110" t="s">
        <v>451</v>
      </c>
      <c r="G110" t="s">
        <v>1486</v>
      </c>
      <c r="H110" t="s">
        <v>1108</v>
      </c>
      <c r="I110" s="2" t="s">
        <v>54</v>
      </c>
      <c r="J110" t="s">
        <v>1665</v>
      </c>
      <c r="K110" t="s">
        <v>1666</v>
      </c>
      <c r="N110" t="str">
        <f t="shared" si="4"/>
        <v>Acceso: RM1108MenuRep~Menu: Vtas Generales Mavi|RM1108 Reporte Huella SID Cobro por Sucursal~Perfil: VENTP_GERA~Usuario: VENTP00740~ClaveAccion: RM1108RephuellasSIDxcobroSucFrm.frm~TipoAccion: Reportes~Riesgo: NULO</v>
      </c>
      <c r="O110" t="str">
        <f t="shared" si="5"/>
        <v>('VENTAS','RM1108MenuRep','RM1108MenuRep','Vtas Generales Mavi|RM1108 Reporte Huella SID Cobro por Sucursal','Reportes','RM1108RephuellasSIDxcobroSucFrm.frm','CREDITO, VENTAS, AUDITORIA, SISTEMAS','NULO','VENTP00740','VENTP_GERA','',''),</v>
      </c>
    </row>
    <row r="111" spans="1:15">
      <c r="A111" s="2" t="s">
        <v>641</v>
      </c>
      <c r="B111" t="str">
        <f>CONCATENATE(VENTAS!A111,AUDITORIA!A130)</f>
        <v>VENTAS</v>
      </c>
      <c r="C111" t="s">
        <v>1794</v>
      </c>
      <c r="D111" t="s">
        <v>1794</v>
      </c>
      <c r="E111" t="s">
        <v>1795</v>
      </c>
      <c r="F111" t="s">
        <v>451</v>
      </c>
      <c r="G111" t="s">
        <v>1796</v>
      </c>
      <c r="H111" t="s">
        <v>1695</v>
      </c>
      <c r="I111" s="2" t="s">
        <v>54</v>
      </c>
      <c r="J111" t="s">
        <v>1713</v>
      </c>
      <c r="K111" t="s">
        <v>1714</v>
      </c>
      <c r="N111" t="str">
        <f t="shared" si="4"/>
        <v>Acceso: RM1182VtasTelemarketingRep~Menu: Vtas Generales Mavi|Reporte de Telemarketing Cliente~Perfil: VENTR_GERA~Usuario: VENTR00029~ClaveAccion: RM1182VtasTelemarketingFrm.frm~TipoAccion: Reportes~Riesgo: NULO</v>
      </c>
      <c r="O111" t="str">
        <f t="shared" si="5"/>
        <v>('VENTAS','RM1182VtasTelemarketingRep','RM1182VtasTelemarketingRep','Vtas Generales Mavi|Reporte de Telemarketing Cliente','Reportes','RM1182VtasTelemarketingFrm.frm','VENTAS, AUDITORIA','NULO','VENTR00029','VENTR_GERA','',''),</v>
      </c>
    </row>
    <row r="112" spans="1:15">
      <c r="A112" s="2" t="s">
        <v>641</v>
      </c>
      <c r="B112" t="str">
        <f>CONCATENATE(VENTAS!A112)</f>
        <v>VENTAS</v>
      </c>
      <c r="C112" t="s">
        <v>1797</v>
      </c>
      <c r="D112" t="s">
        <v>1797</v>
      </c>
      <c r="E112" t="s">
        <v>1798</v>
      </c>
      <c r="F112" t="s">
        <v>451</v>
      </c>
      <c r="G112" t="s">
        <v>1799</v>
      </c>
      <c r="H112" t="s">
        <v>641</v>
      </c>
      <c r="I112" s="2" t="s">
        <v>54</v>
      </c>
      <c r="J112" t="s">
        <v>1671</v>
      </c>
      <c r="K112" t="s">
        <v>1672</v>
      </c>
      <c r="N112" t="str">
        <f t="shared" si="4"/>
        <v>Acceso: RM1159VentasdeCalzadoEspecialesRep~Menu: Vtas Generales Mavi|RM1159VentasdeCalzadoEspeciales~Perfil: VENTP_GECD~Usuario: VENTP00281~ClaveAccion: RM1159CodigosCalzadoEspe.frm~TipoAccion: Reportes~Riesgo: NULO</v>
      </c>
      <c r="O112" t="str">
        <f t="shared" si="5"/>
        <v>('VENTAS','RM1159VentasdeCalzadoEspecialesRep','RM1159VentasdeCalzadoEspecialesRep','Vtas Generales Mavi|RM1159VentasdeCalzadoEspeciales','Reportes','RM1159CodigosCalzadoEspe.frm','VENTAS','NULO','VENTP00281','VENTP_GECD','',''),</v>
      </c>
    </row>
    <row r="113" spans="1:15">
      <c r="A113" s="2" t="s">
        <v>641</v>
      </c>
      <c r="B113" t="str">
        <f>CONCATENATE(VENTAS!A113,ALMACEN!A140,COBRANZA!A65,CONTABILIDAD!A360,AUDITORIA!A121,SISTEMAS!A1612)</f>
        <v>VENTAS</v>
      </c>
      <c r="C113" t="s">
        <v>518</v>
      </c>
      <c r="D113" t="s">
        <v>518</v>
      </c>
      <c r="E113" t="s">
        <v>519</v>
      </c>
      <c r="F113" t="s">
        <v>451</v>
      </c>
      <c r="G113" t="s">
        <v>520</v>
      </c>
      <c r="H113" t="s">
        <v>521</v>
      </c>
      <c r="I113" s="2" t="s">
        <v>54</v>
      </c>
      <c r="J113" t="s">
        <v>1665</v>
      </c>
      <c r="K113" t="s">
        <v>1666</v>
      </c>
      <c r="N113" t="str">
        <f t="shared" si="4"/>
        <v>Acceso: RM1039KardexPrincipalRep~Menu: Vtas Generales Mavi|RM1039 Kardex Monedero~Perfil: VENTP_GERA~Usuario: VENTP00740~ClaveAccion: RM1039MonPrincipalFrm.frm~TipoAccion: Reportes~Riesgo: NULO</v>
      </c>
      <c r="O113" t="str">
        <f t="shared" si="5"/>
        <v>('VENTAS','RM1039KardexPrincipalRep','RM1039KardexPrincipalRep','Vtas Generales Mavi|RM1039 Kardex Monedero','Reportes','RM1039MonPrincipalFrm.frm','ALMACEN, VENTAS, COBRANZA, CONTABILIDAD, AUDITORIA, SISTEMAS','NULO','VENTP00740','VENTP_GERA','',''),</v>
      </c>
    </row>
    <row r="114" spans="1:15">
      <c r="A114" s="2" t="s">
        <v>641</v>
      </c>
      <c r="B114" t="str">
        <f>CONCATENATE(VENTAS!A114,COMPRAS!A119,CREDITO!A177,AUDITORIA!A113,RH!A44,SISTEMAS!A1591)</f>
        <v>VENTAS</v>
      </c>
      <c r="C114" t="s">
        <v>975</v>
      </c>
      <c r="D114" t="s">
        <v>975</v>
      </c>
      <c r="E114" t="s">
        <v>976</v>
      </c>
      <c r="F114" t="s">
        <v>451</v>
      </c>
      <c r="G114" t="s">
        <v>977</v>
      </c>
      <c r="H114" t="s">
        <v>978</v>
      </c>
      <c r="I114" s="2" t="s">
        <v>54</v>
      </c>
      <c r="J114" t="s">
        <v>1665</v>
      </c>
      <c r="K114" t="s">
        <v>1666</v>
      </c>
      <c r="N114" t="str">
        <f t="shared" si="4"/>
        <v>Acceso: RM0291AVtasPsoRelVtasxAgtePrincipalRep~Menu: Vtas Generales Mavi|RM0291-A  Relacion de Ventas Por Agente~Perfil: VENTP_GERA~Usuario: VENTP00740~ClaveAccion: RM0291ARelVtasxTdaxAgteFrm.frm~TipoAccion: Reportes~Riesgo: NULO</v>
      </c>
      <c r="O114" t="str">
        <f t="shared" si="5"/>
        <v>('VENTAS','RM0291AVtasPsoRelVtasxAgtePrincipalRep','RM0291AVtasPsoRelVtasxAgtePrincipalRep','Vtas Generales Mavi|RM0291-A  Relacion de Ventas Por Agente','Reportes','RM0291ARelVtasxTdaxAgteFrm.frm','COMPRAS, CREDITO, VENTAS, AUDITORIA, RH, SISTEMAS','NULO','VENTP00740','VENTP_GERA','',''),</v>
      </c>
    </row>
    <row r="115" spans="1:9">
      <c r="A115" s="2" t="s">
        <v>641</v>
      </c>
      <c r="B115" t="str">
        <f>CONCATENATE(VENTAS!A115,SISTEMAS!A1601)</f>
        <v>VENTAS</v>
      </c>
      <c r="C115" t="s">
        <v>1800</v>
      </c>
      <c r="D115" t="s">
        <v>1800</v>
      </c>
      <c r="E115" t="s">
        <v>1801</v>
      </c>
      <c r="F115" t="s">
        <v>451</v>
      </c>
      <c r="G115" t="s">
        <v>156</v>
      </c>
      <c r="H115" t="s">
        <v>1657</v>
      </c>
      <c r="I115" s="2" t="s">
        <v>72</v>
      </c>
    </row>
    <row r="116" spans="1:9">
      <c r="A116" s="2" t="s">
        <v>641</v>
      </c>
      <c r="B116" t="str">
        <f>CONCATENATE(VENTAS!A116,SISTEMAS!A1600)</f>
        <v>VENTAS</v>
      </c>
      <c r="C116" t="s">
        <v>1802</v>
      </c>
      <c r="D116" t="s">
        <v>1802</v>
      </c>
      <c r="E116" t="s">
        <v>1803</v>
      </c>
      <c r="F116" t="s">
        <v>451</v>
      </c>
      <c r="G116" t="s">
        <v>1804</v>
      </c>
      <c r="H116" t="s">
        <v>1657</v>
      </c>
      <c r="I116" s="2" t="s">
        <v>72</v>
      </c>
    </row>
    <row r="117" spans="1:15">
      <c r="A117" s="2" t="s">
        <v>641</v>
      </c>
      <c r="B117" t="str">
        <f>CONCATENATE(VENTAS!A117,COBRANZA!A60,AUDITORIA!A109,SISTEMAS!A1577)</f>
        <v>VENTAS</v>
      </c>
      <c r="C117" t="s">
        <v>1805</v>
      </c>
      <c r="D117" t="s">
        <v>1805</v>
      </c>
      <c r="E117" t="s">
        <v>1806</v>
      </c>
      <c r="F117" t="s">
        <v>451</v>
      </c>
      <c r="G117" t="s">
        <v>1807</v>
      </c>
      <c r="H117" t="s">
        <v>1780</v>
      </c>
      <c r="I117" s="2" t="s">
        <v>48</v>
      </c>
      <c r="J117" t="s">
        <v>1665</v>
      </c>
      <c r="K117" t="s">
        <v>1666</v>
      </c>
      <c r="N117" t="str">
        <f>CONCATENATE("Acceso: ",D117,"~Menu: ",E117,"~Perfil: ",K117,"~Usuario: ",J117,"~ClaveAccion: ",G117,"~TipoAccion: ",F117,"~Riesgo: ",I117)</f>
        <v>Acceso: DM0102AsignaPreciosEspecialesRep~Menu: Ventas|DM0102 Asignación de Precios Especiales~Perfil: VENTP_GERA~Usuario: VENTP00740~ClaveAccion: DM0102AsignacionPreciosEspFrm.frm~TipoAccion: Reportes~Riesgo: BAJO</v>
      </c>
      <c r="O117" t="str">
        <f>CONCATENATE("('",B117,"','",C117,"','",D117,"','",E117,"','",F117,"','",G117,"','",H117,"','",I117,"','",J117,"','",K117,"','",L117,"','",M117,"'),")</f>
        <v>('VENTAS','DM0102AsignaPreciosEspecialesRep','DM0102AsignaPreciosEspecialesRep','Ventas|DM0102 Asignación de Precios Especiales','Reportes','DM0102AsignacionPreciosEspFrm.frm','VENTAS, COBRANZA, AUDITORIA, SISTEMAS','BAJO','VENTP00740','VENTP_GERA','',''),</v>
      </c>
    </row>
  </sheetData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8"/>
  <sheetViews>
    <sheetView workbookViewId="0">
      <pane xSplit="2" ySplit="1" topLeftCell="K8" activePane="bottomRight" state="frozen"/>
      <selection/>
      <selection pane="topRight"/>
      <selection pane="bottomLeft"/>
      <selection pane="bottomRight" activeCell="N8" sqref="N8"/>
    </sheetView>
  </sheetViews>
  <sheetFormatPr defaultColWidth="9" defaultRowHeight="15"/>
  <cols>
    <col min="1" max="1" width="16.8571428571429" customWidth="1"/>
    <col min="2" max="2" width="25.7142857142857" customWidth="1"/>
    <col min="3" max="3" width="29.4285714285714" customWidth="1"/>
    <col min="4" max="4" width="29.7142857142857" customWidth="1"/>
    <col min="5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ALMACEN!O1</f>
        <v>Concatenacion</v>
      </c>
    </row>
    <row r="2" spans="2:8">
      <c r="B2" t="str">
        <f>CONCATENATE(COBRANZA!A2,ALMACEN!A3,CREDITO!A6,VENTAS!A45,CONTABILIDAD!A129,AUDITORIA!A82,SISTEMAS!A954)</f>
        <v>CONTABILIDAD</v>
      </c>
      <c r="C2" t="s">
        <v>23</v>
      </c>
      <c r="D2" t="s">
        <v>23</v>
      </c>
      <c r="E2" t="s">
        <v>24</v>
      </c>
      <c r="F2" t="s">
        <v>17</v>
      </c>
      <c r="G2" t="s">
        <v>25</v>
      </c>
      <c r="H2" t="s">
        <v>26</v>
      </c>
    </row>
    <row r="3" spans="2:8">
      <c r="B3" t="str">
        <f>CONCATENATE(COBRANZA!A3,ALMACEN!A2,COMPRAS!A61,CREDITO!A4,CONTABILIDAD!A128,AUDITORIA!A16,RH!A26,SISTEMAS!A952)</f>
        <v>COMPRAS</v>
      </c>
      <c r="C3" t="s">
        <v>15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</row>
    <row r="4" spans="2:8">
      <c r="B4" t="str">
        <f>CONCATENATE(COBRANZA!A4,ALMACEN!A5,COMPRAS!A60,CREDITO!A7,VENTAS!A43,CONTABILIDAD!A126,AUDITORIA!A18,PUBLICIDAD!A2,SISTEMAS!A951)</f>
        <v>ALMACEN</v>
      </c>
      <c r="C4" t="s">
        <v>34</v>
      </c>
      <c r="D4" t="s">
        <v>34</v>
      </c>
      <c r="E4" t="s">
        <v>35</v>
      </c>
      <c r="F4" t="s">
        <v>17</v>
      </c>
      <c r="G4" t="s">
        <v>36</v>
      </c>
      <c r="H4" t="s">
        <v>37</v>
      </c>
    </row>
    <row r="5" spans="2:8">
      <c r="B5" t="str">
        <f>CONCATENATE(COBRANZA!A5,ALMACEN!A21,COMPRAS!A56,CREDITO!A41,VENTAS!A41,CONTABILIDAD!A89,AUDITORIA!A24,RH!A18,PUBLICIDAD!A4,SISTEMAS!A417)</f>
        <v>CONTABILIDAD</v>
      </c>
      <c r="C5" t="s">
        <v>98</v>
      </c>
      <c r="D5" t="s">
        <v>98</v>
      </c>
      <c r="E5" t="s">
        <v>99</v>
      </c>
      <c r="F5" t="s">
        <v>17</v>
      </c>
      <c r="G5" t="s">
        <v>100</v>
      </c>
      <c r="H5" t="s">
        <v>101</v>
      </c>
    </row>
    <row r="6" spans="2:8">
      <c r="B6" t="str">
        <f>CONCATENATE(COBRANZA!A6,ALMACEN!A22,CREDITO!A42,CONTABILIDAD!A88,AUDITORIA!A25,RH!A17,SISTEMAS!A425)</f>
        <v>ALMACEN</v>
      </c>
      <c r="C6" t="s">
        <v>102</v>
      </c>
      <c r="D6" t="s">
        <v>102</v>
      </c>
      <c r="E6" t="s">
        <v>103</v>
      </c>
      <c r="F6" t="s">
        <v>17</v>
      </c>
      <c r="G6" t="s">
        <v>104</v>
      </c>
      <c r="H6" t="s">
        <v>105</v>
      </c>
    </row>
    <row r="7" spans="2:8">
      <c r="B7" t="str">
        <f>CONCATENATE(COBRANZA!A7,ALMACEN!A56,CREDITO!A52,VENTAS!A38,CONTABILIDAD!A73,AUDITORIA!A29,SISTEMAS!A356)</f>
        <v>VENTAS</v>
      </c>
      <c r="C7" t="s">
        <v>220</v>
      </c>
      <c r="D7" t="s">
        <v>220</v>
      </c>
      <c r="E7" t="s">
        <v>221</v>
      </c>
      <c r="F7" t="s">
        <v>17</v>
      </c>
      <c r="G7" t="s">
        <v>222</v>
      </c>
      <c r="H7" t="s">
        <v>26</v>
      </c>
    </row>
    <row r="8" spans="1:15">
      <c r="A8" t="s">
        <v>82</v>
      </c>
      <c r="B8" t="str">
        <f>CONCATENATE(COBRANZA!A8,RH!A13,SISTEMAS!A350)</f>
        <v>COBRANZA</v>
      </c>
      <c r="C8" t="s">
        <v>1808</v>
      </c>
      <c r="D8" t="s">
        <v>1809</v>
      </c>
      <c r="E8" t="s">
        <v>1810</v>
      </c>
      <c r="F8" t="s">
        <v>17</v>
      </c>
      <c r="G8" t="s">
        <v>1811</v>
      </c>
      <c r="H8" t="s">
        <v>1812</v>
      </c>
      <c r="I8" t="s">
        <v>54</v>
      </c>
      <c r="J8" t="s">
        <v>1813</v>
      </c>
      <c r="K8" t="s">
        <v>1814</v>
      </c>
      <c r="N8" t="str">
        <f>CONCATENATE("Acceso: ",D8,"~Menu: ",E8,"~Perfil: ",K8,"~Usuario: ",J8,"~ClaveAccion: ",G8,"~TipoAccion: ",F8,"~Riesgo: ",I8)</f>
        <v>Acceso: Herramienta.CobranzaTelefonicaMavi|RecuperacionTel~Menu: Herramientas|Cobranza Telefonica|Recuperación Telefónica~Perfil: COBRA_GERA~Usuario: COBRA00444~ClaveAccion: DM0230RecuperacionTelFRM.frm~TipoAccion: Formas~Riesgo: NULO</v>
      </c>
      <c r="O8" t="str">
        <f>CONCATENATE("('",B8,"','",C8,"','",D8,"','",E8,"','",F8,"','",G8,"','",H8,"','",I8,"','",J8,"','",K8,"','",L8,"','",M8,"'),")</f>
        <v>('COBRANZA','Herramienta.CobranzaTelefonicaMavi','Herramienta.CobranzaTelefonicaMavi|RecuperacionTel','Herramientas|Cobranza Telefonica|Recuperación Telefónica','Formas','DM0230RecuperacionTelFRM.frm','COBRANZA, RH, SISTEMAS','NULO','COBRA00444','COBRA_GERA','',''),</v>
      </c>
    </row>
    <row r="9" spans="2:8">
      <c r="B9" t="str">
        <f>CONCATENATE(COBRANZA!A9,CREDITO!A55,SISTEMAS!A361)</f>
        <v>CREDITO</v>
      </c>
      <c r="C9" t="s">
        <v>1087</v>
      </c>
      <c r="D9" t="s">
        <v>1087</v>
      </c>
      <c r="E9" t="s">
        <v>1088</v>
      </c>
      <c r="F9" t="s">
        <v>17</v>
      </c>
      <c r="G9" t="s">
        <v>1089</v>
      </c>
      <c r="H9" t="s">
        <v>1086</v>
      </c>
    </row>
    <row r="10" spans="1:15">
      <c r="A10" t="s">
        <v>82</v>
      </c>
      <c r="B10" t="str">
        <f>CONCATENATE(COBRANZA!A10,AUDITORIA!A35,SISTEMAS!A360)</f>
        <v>COBRANZA</v>
      </c>
      <c r="C10" t="s">
        <v>1815</v>
      </c>
      <c r="D10" t="s">
        <v>1816</v>
      </c>
      <c r="E10" t="s">
        <v>1817</v>
      </c>
      <c r="F10" t="s">
        <v>17</v>
      </c>
      <c r="G10" t="s">
        <v>1818</v>
      </c>
      <c r="H10" t="s">
        <v>1819</v>
      </c>
      <c r="I10" t="s">
        <v>54</v>
      </c>
      <c r="J10" t="s">
        <v>1813</v>
      </c>
      <c r="K10" t="s">
        <v>1814</v>
      </c>
      <c r="N10" t="str">
        <f>CONCATENATE("Acceso: ",D10,"~Menu: ",E10,"~Perfil: ",K10,"~Usuario: ",J10,"~ClaveAccion: ",G10,"~TipoAccion: ",F10,"~Riesgo: ",I10)</f>
        <v>Acceso: Herramienta.CobCampoMAVI|RM0500B~Menu: Herramientas|Cuotas Cobranza Campo|DM0500B Cuotas Perifericas~Perfil: COBRA_GERA~Usuario: COBRA00444~ClaveAccion: DM0500BCuotasPerifericasFrm.frm~TipoAccion: Formas~Riesgo: NULO</v>
      </c>
      <c r="O10" t="str">
        <f>CONCATENATE("('",B10,"','",C10,"','",D10,"','",E10,"','",F10,"','",G10,"','",H10,"','",I10,"','",J10,"','",K10,"','",L10,"','",M10,"'),")</f>
        <v>('COBRANZA','Herramienta.CobCampoMAVI','Herramienta.CobCampoMAVI|RM0500B','Herramientas|Cuotas Cobranza Campo|DM0500B Cuotas Perifericas','Formas','DM0500BCuotasPerifericasFrm.frm','COBRANZA, AUDITORIA, SISTEMAS','NULO','COBRA00444','COBRA_GERA','',''),</v>
      </c>
    </row>
    <row r="11" spans="2:8">
      <c r="B11" t="str">
        <f>CONCATENATE(COBRANZA!A11,CREDITO!A54,SISTEMAS!A362)</f>
        <v>CREDITO</v>
      </c>
      <c r="C11" t="s">
        <v>1083</v>
      </c>
      <c r="D11" t="s">
        <v>1083</v>
      </c>
      <c r="E11" t="s">
        <v>1084</v>
      </c>
      <c r="F11" t="s">
        <v>17</v>
      </c>
      <c r="G11" t="s">
        <v>1085</v>
      </c>
      <c r="H11" t="s">
        <v>1086</v>
      </c>
    </row>
    <row r="12" spans="1:15">
      <c r="A12" t="s">
        <v>82</v>
      </c>
      <c r="B12" t="str">
        <f>CONCATENATE(COBRANZA!A12,AUDITORIA!A34,SISTEMAS!A364)</f>
        <v>COBRANZA</v>
      </c>
      <c r="C12" t="s">
        <v>1815</v>
      </c>
      <c r="D12" t="s">
        <v>1820</v>
      </c>
      <c r="E12" t="s">
        <v>1821</v>
      </c>
      <c r="F12" t="s">
        <v>1185</v>
      </c>
      <c r="G12" t="s">
        <v>1822</v>
      </c>
      <c r="H12" t="s">
        <v>1819</v>
      </c>
      <c r="I12" t="s">
        <v>54</v>
      </c>
      <c r="J12" t="s">
        <v>1813</v>
      </c>
      <c r="K12" t="s">
        <v>1814</v>
      </c>
      <c r="N12" t="str">
        <f>CONCATENATE("Acceso: ",D12,"~Menu: ",E12,"~Perfil: ",K12,"~Usuario: ",J12,"~ClaveAccion: ",G12,"~TipoAccion: ",F12,"~Riesgo: ",I12)</f>
        <v>Acceso: Herramienta.CobCampoMAVI|DM0500bconf~Menu: Herramientas|Cuotas Cobranza Campo|Configuración de Cuotas~Perfil: COBRA_GERA~Usuario: COBRA00444~ClaveAccion: DM0500BCONFCUOTASTBLFRM.frm~TipoAccion: formas~Riesgo: NULO</v>
      </c>
      <c r="O12" t="str">
        <f t="shared" ref="O12:O20" si="0">CONCATENATE("('",B12,"','",C12,"','",D12,"','",E12,"','",F12,"','",G12,"','",H12,"','",I12,"','",J12,"','",K12,"','",L12,"','",M12,"'),")</f>
        <v>('COBRANZA','Herramienta.CobCampoMAVI','Herramienta.CobCampoMAVI|DM0500bconf','Herramientas|Cuotas Cobranza Campo|Configuración de Cuotas','formas','DM0500BCONFCUOTASTBLFRM.frm','COBRANZA, AUDITORIA, SISTEMAS','NULO','COBRA00444','COBRA_GERA','',''),</v>
      </c>
    </row>
    <row r="13" spans="1:15">
      <c r="A13" t="s">
        <v>82</v>
      </c>
      <c r="B13" t="str">
        <f>CONCATENATE(COBRANZA!A13,AUDITORIA!A33,SISTEMAS!A365)</f>
        <v>COBRANZA</v>
      </c>
      <c r="C13" t="s">
        <v>1815</v>
      </c>
      <c r="D13" t="s">
        <v>1823</v>
      </c>
      <c r="E13" t="s">
        <v>1824</v>
      </c>
      <c r="F13" t="s">
        <v>17</v>
      </c>
      <c r="G13" t="s">
        <v>1825</v>
      </c>
      <c r="H13" t="s">
        <v>1819</v>
      </c>
      <c r="I13" t="s">
        <v>27</v>
      </c>
      <c r="J13" t="s">
        <v>1813</v>
      </c>
      <c r="K13" t="s">
        <v>1814</v>
      </c>
      <c r="N13" t="str">
        <f>CONCATENATE("Acceso: ",D13,"~Menu: ",E13,"~Perfil: ",K13,"~Usuario: ",J13,"~ClaveAccion: ",G13,"~TipoAccion: ",F13,"~Riesgo: ",I13)</f>
        <v>Acceso: Herramienta.CobCampoMAVI|DM0500LCuotasLoc~Menu: Herramientas|Cuotas Cobranza Campo|DM0500LCuotas Localizacion~Perfil: COBRA_GERA~Usuario: COBRA00444~ClaveAccion: DM0500LCuotasLoc.frm~TipoAccion: Formas~Riesgo: ALTO</v>
      </c>
      <c r="O13" t="str">
        <f t="shared" si="0"/>
        <v>('COBRANZA','Herramienta.CobCampoMAVI','Herramienta.CobCampoMAVI|DM0500LCuotasLoc','Herramientas|Cuotas Cobranza Campo|DM0500LCuotas Localizacion','Formas','DM0500LCuotasLoc.frm','COBRANZA, AUDITORIA, SISTEMAS','ALTO','COBRA00444','COBRA_GERA','',''),</v>
      </c>
    </row>
    <row r="14" spans="1:15">
      <c r="A14" t="s">
        <v>82</v>
      </c>
      <c r="B14" t="str">
        <f>CONCATENATE(COBRANZA!A14,AUDITORIA!A31,SISTEMAS!A368)</f>
        <v>COBRANZA</v>
      </c>
      <c r="C14" t="s">
        <v>1815</v>
      </c>
      <c r="D14" t="s">
        <v>1826</v>
      </c>
      <c r="E14" t="s">
        <v>1827</v>
      </c>
      <c r="F14" t="s">
        <v>17</v>
      </c>
      <c r="G14" t="s">
        <v>1828</v>
      </c>
      <c r="H14" t="s">
        <v>1819</v>
      </c>
      <c r="I14" t="s">
        <v>54</v>
      </c>
      <c r="J14" t="s">
        <v>1813</v>
      </c>
      <c r="K14" t="s">
        <v>1814</v>
      </c>
      <c r="N14" t="str">
        <f>CONCATENATE("Acceso: ",D14,"~Menu: ",E14,"~Perfil: ",K14,"~Usuario: ",J14,"~ClaveAccion: ",G14,"~TipoAccion: ",F14,"~Riesgo: ",I14)</f>
        <v>Acceso: Herramienta.CobCampoMAVI|DM0500LConf~Menu: Herramientas|Cuotas Cobranza Campo|DM0500LConfiguracion  CuotasLoc~Perfil: COBRA_GERA~Usuario: COBRA00444~ClaveAccion: DM0500LDVActualizar.frm~TipoAccion: Formas~Riesgo: NULO</v>
      </c>
      <c r="O14" t="str">
        <f t="shared" si="0"/>
        <v>('COBRANZA','Herramienta.CobCampoMAVI','Herramienta.CobCampoMAVI|DM0500LConf','Herramientas|Cuotas Cobranza Campo|DM0500LConfiguracion  CuotasLoc','Formas','DM0500LDVActualizar.frm','COBRANZA, AUDITORIA, SISTEMAS','NULO','COBRA00444','COBRA_GERA','',''),</v>
      </c>
    </row>
    <row r="15" spans="1:15">
      <c r="A15" t="s">
        <v>82</v>
      </c>
      <c r="B15" t="str">
        <f>CONCATENATE(COBRANZA!A15,AUDITORIA!A47,SISTEMAS!A387)</f>
        <v>COBRANZA</v>
      </c>
      <c r="C15" t="s">
        <v>1829</v>
      </c>
      <c r="D15" t="s">
        <v>1830</v>
      </c>
      <c r="E15" t="s">
        <v>1831</v>
      </c>
      <c r="F15" t="s">
        <v>17</v>
      </c>
      <c r="G15" t="s">
        <v>1832</v>
      </c>
      <c r="H15" t="s">
        <v>1819</v>
      </c>
      <c r="I15" t="s">
        <v>54</v>
      </c>
      <c r="J15" t="s">
        <v>1813</v>
      </c>
      <c r="K15" t="s">
        <v>1814</v>
      </c>
      <c r="N15" t="str">
        <f>CONCATENATE("Acceso: ",D15,"~Menu: ",E15,"~Perfil: ",K15,"~Usuario: ",J15,"~ClaveAccion: ",G15,"~TipoAccion: ",F15,"~Riesgo: ",I15)</f>
        <v>Acceso: Herramienta.CobranzaMenudeo|DM0207Jeraquias~Menu: Herramientas|Cobranza Menudeo|DM0207 Jerarquias Asignacion~Perfil: COBRA_GERA~Usuario: COBRA00444~ClaveAccion: DM0207EtiquetaCategoriaFrm.frm~TipoAccion: Formas~Riesgo: NULO</v>
      </c>
      <c r="O15" t="str">
        <f t="shared" si="0"/>
        <v>('COBRANZA','Herramienta.CobranzaMenudeo','Herramienta.CobranzaMenudeo|DM0207Jeraquias','Herramientas|Cobranza Menudeo|DM0207 Jerarquias Asignacion','Formas','DM0207EtiquetaCategoriaFrm.frm','COBRANZA, AUDITORIA, SISTEMAS','NULO','COBRA00444','COBRA_GERA','',''),</v>
      </c>
    </row>
    <row r="16" spans="1:15">
      <c r="A16" t="s">
        <v>82</v>
      </c>
      <c r="B16" t="str">
        <f>CONCATENATE(COBRANZA!A16,AUDITORIA!A46,SISTEMAS!A397)</f>
        <v>COBRANZA</v>
      </c>
      <c r="C16" t="s">
        <v>1829</v>
      </c>
      <c r="D16" t="s">
        <v>1833</v>
      </c>
      <c r="E16" t="s">
        <v>1834</v>
      </c>
      <c r="F16" t="s">
        <v>85</v>
      </c>
      <c r="G16" t="s">
        <v>1835</v>
      </c>
      <c r="H16" t="s">
        <v>1819</v>
      </c>
      <c r="I16" t="s">
        <v>72</v>
      </c>
      <c r="O16" t="str">
        <f t="shared" si="0"/>
        <v>('COBRANZA','Herramienta.CobranzaMenudeo','Herramienta.CobranzaMenudeo|ActualizaReporteria','Herramientas|Cobranza Menudeo|Actualiza Reporteria','Expresion','EjecutarSQLAnimado(&lt;T&gt;spJobRecuperacion&lt;T&gt;)&lt;BR&gt;Informacion(&lt;T&gt; Proceso Concluido... &lt;T&gt;)','COBRANZA, AUDITORIA, SISTEMAS','SIN USO','','','',''),</v>
      </c>
    </row>
    <row r="17" spans="1:15">
      <c r="A17" t="s">
        <v>82</v>
      </c>
      <c r="B17" t="str">
        <f>CONCATENATE(COBRANZA!A17,AUDITORIA!A45,SISTEMAS!A402)</f>
        <v>COBRANZA</v>
      </c>
      <c r="C17" t="s">
        <v>1829</v>
      </c>
      <c r="D17" t="s">
        <v>1836</v>
      </c>
      <c r="E17" t="s">
        <v>1837</v>
      </c>
      <c r="F17" t="s">
        <v>17</v>
      </c>
      <c r="G17" t="s">
        <v>1838</v>
      </c>
      <c r="H17" t="s">
        <v>1819</v>
      </c>
      <c r="I17" t="s">
        <v>54</v>
      </c>
      <c r="J17" t="s">
        <v>1813</v>
      </c>
      <c r="K17" t="s">
        <v>1814</v>
      </c>
      <c r="N17" t="str">
        <f>CONCATENATE("Acceso: ",D17,"~Menu: ",E17,"~Perfil: ",K17,"~Usuario: ",J17,"~ClaveAccion: ",G17,"~TipoAccion: ",F17,"~Riesgo: ",I17)</f>
        <v>Acceso: Herramienta.CobranzaMenudeo|RM0493BIMPCTOFRM~Menu: Herramientas|Cobranza Menudeo|Integrar Niveles Especiales~Perfil: COBRA_GERA~Usuario: COBRA00444~ClaveAccion: RM0493BIMPCTOFRM.frm~TipoAccion: Formas~Riesgo: NULO</v>
      </c>
      <c r="O17" t="str">
        <f t="shared" si="0"/>
        <v>('COBRANZA','Herramienta.CobranzaMenudeo','Herramienta.CobranzaMenudeo|RM0493BIMPCTOFRM','Herramientas|Cobranza Menudeo|Integrar Niveles Especiales','Formas','RM0493BIMPCTOFRM.frm','COBRANZA, AUDITORIA, SISTEMAS','NULO','COBRA00444','COBRA_GERA','',''),</v>
      </c>
    </row>
    <row r="18" spans="1:15">
      <c r="A18" t="s">
        <v>82</v>
      </c>
      <c r="B18" t="str">
        <f>CONCATENATE(COBRANZA!A18,AUDITORIA!A44,SISTEMAS!A403)</f>
        <v>COBRANZA</v>
      </c>
      <c r="C18" t="s">
        <v>1829</v>
      </c>
      <c r="D18" t="s">
        <v>1839</v>
      </c>
      <c r="E18" t="s">
        <v>1840</v>
      </c>
      <c r="F18" t="s">
        <v>17</v>
      </c>
      <c r="G18" t="s">
        <v>1841</v>
      </c>
      <c r="H18" t="s">
        <v>1819</v>
      </c>
      <c r="I18" t="s">
        <v>27</v>
      </c>
      <c r="J18" t="s">
        <v>1813</v>
      </c>
      <c r="K18" t="s">
        <v>1814</v>
      </c>
      <c r="N18" t="str">
        <f>CONCATENATE("Acceso: ",D18,"~Menu: ",E18,"~Perfil: ",K18,"~Usuario: ",J18,"~ClaveAccion: ",G18,"~TipoAccion: ",F18,"~Riesgo: ",I18)</f>
        <v>Acceso: Herramienta.CobranzaMenudeo|DM0277CtasIncobrables~Menu: Herramientas|Cobranza Menudeo|Cuentas Incobrables por Lote~Perfil: COBRA_GERA~Usuario: COBRA00444~ClaveAccion: DM0277CtasIncobrablesFrm.frm~TipoAccion: Formas~Riesgo: ALTO</v>
      </c>
      <c r="O18" t="str">
        <f t="shared" si="0"/>
        <v>('COBRANZA','Herramienta.CobranzaMenudeo','Herramienta.CobranzaMenudeo|DM0277CtasIncobrables','Herramientas|Cobranza Menudeo|Cuentas Incobrables por Lote','Formas','DM0277CtasIncobrablesFrm.frm','COBRANZA, AUDITORIA, SISTEMAS','ALTO','COBRA00444','COBRA_GERA','',''),</v>
      </c>
    </row>
    <row r="19" spans="1:15">
      <c r="A19" t="s">
        <v>82</v>
      </c>
      <c r="B19" t="str">
        <f>CONCATENATE(COBRANZA!A19,AUDITORIA!A43,SISTEMAS!A404)</f>
        <v>COBRANZA</v>
      </c>
      <c r="C19" t="s">
        <v>1829</v>
      </c>
      <c r="D19" t="s">
        <v>1842</v>
      </c>
      <c r="E19" t="s">
        <v>1843</v>
      </c>
      <c r="F19" t="s">
        <v>17</v>
      </c>
      <c r="G19" t="s">
        <v>1844</v>
      </c>
      <c r="H19" t="s">
        <v>1819</v>
      </c>
      <c r="I19" t="s">
        <v>54</v>
      </c>
      <c r="J19" t="s">
        <v>1813</v>
      </c>
      <c r="K19" t="s">
        <v>1814</v>
      </c>
      <c r="N19" t="str">
        <f>CONCATENATE("Acceso: ",D19,"~Menu: ",E19,"~Perfil: ",K19,"~Usuario: ",J19,"~ClaveAccion: ",G19,"~TipoAccion: ",F19,"~Riesgo: ",I19)</f>
        <v>Acceso: Herramienta.CobranzaMenudeo|herramienta.DM0123ANivelDeContacto~Menu: Herramientas|Cobranza Menudeo|Nivel de Cobranza Contacto~Perfil: COBRA_GERA~Usuario: COBRA00444~ClaveAccion: DM0123AReasignarNivelCobConFrm.frm~TipoAccion: Formas~Riesgo: NULO</v>
      </c>
      <c r="O19" t="str">
        <f t="shared" si="0"/>
        <v>('COBRANZA','Herramienta.CobranzaMenudeo','Herramienta.CobranzaMenudeo|herramienta.DM0123ANivelDeContacto','Herramientas|Cobranza Menudeo|Nivel de Cobranza Contacto','Formas','DM0123AReasignarNivelCobConFrm.frm','COBRANZA, AUDITORIA, SISTEMAS','NULO','COBRA00444','COBRA_GERA','',''),</v>
      </c>
    </row>
    <row r="20" spans="1:15">
      <c r="A20" t="s">
        <v>82</v>
      </c>
      <c r="B20" t="str">
        <f>CONCATENATE(COBRANZA!A20,AUDITORIA!A42,SISTEMAS!A405)</f>
        <v>COBRANZA</v>
      </c>
      <c r="C20" t="s">
        <v>1829</v>
      </c>
      <c r="D20" t="s">
        <v>1845</v>
      </c>
      <c r="E20" t="s">
        <v>1846</v>
      </c>
      <c r="F20" t="s">
        <v>1340</v>
      </c>
      <c r="G20" t="s">
        <v>1847</v>
      </c>
      <c r="H20" t="s">
        <v>1819</v>
      </c>
      <c r="I20" t="s">
        <v>72</v>
      </c>
      <c r="O20" t="str">
        <f t="shared" si="0"/>
        <v>('COBRANZA','Herramienta.CobranzaMenudeo','Herramienta.CobranzaMenudeo|DM104','Herramientas|Cobranza Menudeo|Actualización de Días En Ruta','expresion','EjecutarSQLAnimado( &lt;T&gt;exec SP_MaviDM0104B_HistoricoCXC&lt;T&gt;)','COBRANZA, AUDITORIA, SISTEMAS','SIN USO','','','',''),</v>
      </c>
    </row>
    <row r="21" spans="2:8">
      <c r="B21" t="str">
        <f>CONCATENATE(COBRANZA!A21,CREDITO!A74,AUDITORIA!A39,SISTEMAS!A412)</f>
        <v>CREDITO</v>
      </c>
      <c r="C21" t="s">
        <v>1109</v>
      </c>
      <c r="D21" t="s">
        <v>1148</v>
      </c>
      <c r="E21" t="s">
        <v>1149</v>
      </c>
      <c r="F21" t="s">
        <v>17</v>
      </c>
      <c r="G21" t="s">
        <v>96</v>
      </c>
      <c r="H21" t="s">
        <v>1113</v>
      </c>
    </row>
    <row r="22" spans="1:15">
      <c r="A22" t="s">
        <v>82</v>
      </c>
      <c r="B22" t="str">
        <f>CONCATENATE(COBRANZA!A22,SISTEMAS!A408)</f>
        <v>COBRANZA</v>
      </c>
      <c r="C22" t="s">
        <v>1848</v>
      </c>
      <c r="D22" t="s">
        <v>1848</v>
      </c>
      <c r="E22" t="s">
        <v>1849</v>
      </c>
      <c r="F22" t="s">
        <v>1043</v>
      </c>
      <c r="G22" t="s">
        <v>1850</v>
      </c>
      <c r="H22" t="s">
        <v>1851</v>
      </c>
      <c r="I22" t="s">
        <v>27</v>
      </c>
      <c r="J22" t="s">
        <v>1813</v>
      </c>
      <c r="K22" t="s">
        <v>1814</v>
      </c>
      <c r="N22" t="str">
        <f>CONCATENATE("Acceso: ",D22,"~Menu: ",E22,"~Perfil: ",K22,"~Usuario: ",J22,"~ClaveAccion: ",G22,"~TipoAccion: ",F22,"~Riesgo: ",I22)</f>
        <v>Acceso: Herramienta.EnvioCtasIncMaviCob~Menu: Herramientas|Envio de Cuentas a MaviCob~Perfil: COBRA_GERA~Usuario: COBRA00444~ClaveAccion: EnvioCtasMaviCob.rep~TipoAccion: Reportes Pantalla~Riesgo: ALTO</v>
      </c>
      <c r="O22" t="str">
        <f>CONCATENATE("('",B22,"','",C22,"','",D22,"','",E22,"','",F22,"','",G22,"','",H22,"','",I22,"','",J22,"','",K22,"','",L22,"','",M22,"'),")</f>
        <v>('COBRANZA','Herramienta.EnvioCtasIncMaviCob','Herramienta.EnvioCtasIncMaviCob','Herramientas|Envio de Cuentas a MaviCob','Reportes Pantalla','EnvioCtasMaviCob.rep','COBRANZA, SISTEMAS','ALTO','COBRA00444','COBRA_GERA','',''),</v>
      </c>
    </row>
    <row r="23" spans="1:15">
      <c r="A23" t="s">
        <v>82</v>
      </c>
      <c r="B23" t="str">
        <f>CONCATENATE(COBRANZA!A23,CREDITO!A67,AUDITORIA!A55,SISTEMAS!A379)</f>
        <v>COBRANZA</v>
      </c>
      <c r="C23" t="s">
        <v>1109</v>
      </c>
      <c r="D23" t="s">
        <v>1126</v>
      </c>
      <c r="E23" t="s">
        <v>1127</v>
      </c>
      <c r="F23" t="s">
        <v>17</v>
      </c>
      <c r="G23" t="s">
        <v>1128</v>
      </c>
      <c r="H23" t="s">
        <v>1113</v>
      </c>
      <c r="I23" t="s">
        <v>54</v>
      </c>
      <c r="J23" t="s">
        <v>1813</v>
      </c>
      <c r="K23" t="s">
        <v>1814</v>
      </c>
      <c r="N23" t="str">
        <f>CONCATENATE("Acceso: ",D23,"~Menu: ",E23,"~Perfil: ",K23,"~Usuario: ",J23,"~ClaveAccion: ",G23,"~TipoAccion: ",F23,"~Riesgo: ",I23)</f>
        <v>Acceso: EXPCobCredMen|DM0198~Menu: Exploradores Mavi|Cobranza Credito Menudeo|Cobranza Diaria por Cliente~Perfil: COBRA_GERA~Usuario: COBRA00444~ClaveAccion: DM0198CobroDiarioxCteVisFrm.frm~TipoAccion: Formas~Riesgo: NULO</v>
      </c>
      <c r="O23" t="str">
        <f>CONCATENATE("('",B23,"','",C23,"','",D23,"','",E23,"','",F23,"','",G23,"','",H23,"','",I23,"','",J23,"','",K23,"','",L23,"','",M23,"'),")</f>
        <v>('COBRANZA','EXPCobCredMen','EXPCobCredMen|DM0198','Exploradores Mavi|Cobranza Credito Menudeo|Cobranza Diaria por Cliente','Formas','DM0198CobroDiarioxCteVisFrm.frm','CREDITO, COBRANZA, AUDITORIA, SISTEMAS','NULO','COBRA00444','COBRA_GERA','',''),</v>
      </c>
    </row>
    <row r="24" spans="1:15">
      <c r="A24" t="s">
        <v>82</v>
      </c>
      <c r="B24" t="str">
        <f>CONCATENATE(COBRANZA!A24,CREDITO!A66,AUDITORIA!A54,SISTEMAS!A380)</f>
        <v>COBRANZA</v>
      </c>
      <c r="C24" t="s">
        <v>1109</v>
      </c>
      <c r="D24" t="s">
        <v>1123</v>
      </c>
      <c r="E24" t="s">
        <v>1124</v>
      </c>
      <c r="F24" t="s">
        <v>17</v>
      </c>
      <c r="G24" t="s">
        <v>1125</v>
      </c>
      <c r="H24" t="s">
        <v>1113</v>
      </c>
      <c r="I24" t="s">
        <v>48</v>
      </c>
      <c r="J24" t="s">
        <v>1813</v>
      </c>
      <c r="K24" t="s">
        <v>1814</v>
      </c>
      <c r="N24" t="str">
        <f>CONCATENATE("Acceso: ",D24,"~Menu: ",E24,"~Perfil: ",K24,"~Usuario: ",J24,"~ClaveAccion: ",G24,"~TipoAccion: ",F24,"~Riesgo: ",I24)</f>
        <v>Acceso: EXPCobCredMen|RM1050~Menu: Exploradores Mavi|Cobranza Credito Menudeo|RM1050EnlaceNuxiba~Perfil: COBRA_GERA~Usuario: COBRA00444~ClaveAccion: RM1050EnlaceNuxibaFRM.frm~TipoAccion: Formas~Riesgo: BAJO</v>
      </c>
      <c r="O24" t="str">
        <f>CONCATENATE("('",B24,"','",C24,"','",D24,"','",E24,"','",F24,"','",G24,"','",H24,"','",I24,"','",J24,"','",K24,"','",L24,"','",M24,"'),")</f>
        <v>('COBRANZA','EXPCobCredMen','EXPCobCredMen|RM1050','Exploradores Mavi|Cobranza Credito Menudeo|RM1050EnlaceNuxiba','Formas','RM1050EnlaceNuxibaFRM.frm','CREDITO, COBRANZA, AUDITORIA, SISTEMAS','BAJO','COBRA00444','COBRA_GERA','',''),</v>
      </c>
    </row>
    <row r="25" spans="2:8">
      <c r="B25" t="str">
        <f>CONCATENATE(COBRANZA!A25,CREDITO!A65,AUDITORIA!A53,SISTEMAS!A381)</f>
        <v>CREDITO</v>
      </c>
      <c r="C25" t="s">
        <v>1109</v>
      </c>
      <c r="D25" t="s">
        <v>1120</v>
      </c>
      <c r="E25" t="s">
        <v>1121</v>
      </c>
      <c r="F25" t="s">
        <v>17</v>
      </c>
      <c r="G25" t="s">
        <v>1122</v>
      </c>
      <c r="H25" t="s">
        <v>1113</v>
      </c>
    </row>
    <row r="26" spans="1:15">
      <c r="A26" t="s">
        <v>82</v>
      </c>
      <c r="B26" t="str">
        <f>CONCATENATE(COBRANZA!A26,CREDITO!A64,AUDITORIA!A52,SISTEMAS!A382)</f>
        <v>COBRANZA</v>
      </c>
      <c r="C26" t="s">
        <v>1109</v>
      </c>
      <c r="D26" t="s">
        <v>1117</v>
      </c>
      <c r="E26" t="s">
        <v>1118</v>
      </c>
      <c r="F26" t="s">
        <v>17</v>
      </c>
      <c r="G26" t="s">
        <v>1119</v>
      </c>
      <c r="H26" t="s">
        <v>1113</v>
      </c>
      <c r="I26" t="s">
        <v>54</v>
      </c>
      <c r="J26" t="s">
        <v>1813</v>
      </c>
      <c r="K26" t="s">
        <v>1814</v>
      </c>
      <c r="N26" t="str">
        <f>CONCATENATE("Acceso: ",D26,"~Menu: ",E26,"~Perfil: ",K26,"~Usuario: ",J26,"~ClaveAccion: ",G26,"~TipoAccion: ",F26,"~Riesgo: ",I26)</f>
        <v>Acceso: EXPCobCredMen|DM0995~Menu: Exploradores Mavi|Cobranza Credito Menudeo|RM0995 Bitacora de Bonificaciones Cobranza~Perfil: COBRA_GERA~Usuario: COBRA00444~ClaveAccion: RM0995CXCFiltroPrincipalfrm.frm~TipoAccion: Formas~Riesgo: NULO</v>
      </c>
      <c r="O26" t="str">
        <f>CONCATENATE("('",B26,"','",C26,"','",D26,"','",E26,"','",F26,"','",G26,"','",H26,"','",I26,"','",J26,"','",K26,"','",L26,"','",M26,"'),")</f>
        <v>('COBRANZA','EXPCobCredMen','EXPCobCredMen|DM0995','Exploradores Mavi|Cobranza Credito Menudeo|RM0995 Bitacora de Bonificaciones Cobranza','Formas','RM0995CXCFiltroPrincipalfrm.frm','CREDITO, COBRANZA, AUDITORIA, SISTEMAS','NULO','COBRA00444','COBRA_GERA','',''),</v>
      </c>
    </row>
    <row r="27" spans="2:8">
      <c r="B27" t="str">
        <f>CONCATENATE(COBRANZA!A27,CREDITO!A63,AUDITORIA!A51,SISTEMAS!A383)</f>
        <v>CREDITO</v>
      </c>
      <c r="C27" t="s">
        <v>1109</v>
      </c>
      <c r="D27" t="s">
        <v>1114</v>
      </c>
      <c r="E27" t="s">
        <v>1115</v>
      </c>
      <c r="F27" t="s">
        <v>17</v>
      </c>
      <c r="G27" t="s">
        <v>1116</v>
      </c>
      <c r="H27" t="s">
        <v>1113</v>
      </c>
    </row>
    <row r="28" spans="1:15">
      <c r="A28" t="s">
        <v>82</v>
      </c>
      <c r="B28" t="str">
        <f>CONCATENATE(COBRANZA!A28,CREDITO!A62,AUDITORIA!A50,SISTEMAS!A384)</f>
        <v>COBRANZA</v>
      </c>
      <c r="C28" t="s">
        <v>1109</v>
      </c>
      <c r="D28" t="s">
        <v>1110</v>
      </c>
      <c r="E28" t="s">
        <v>1111</v>
      </c>
      <c r="F28" t="s">
        <v>17</v>
      </c>
      <c r="G28" t="s">
        <v>1112</v>
      </c>
      <c r="H28" t="s">
        <v>1113</v>
      </c>
      <c r="I28" t="s">
        <v>54</v>
      </c>
      <c r="J28" t="s">
        <v>1813</v>
      </c>
      <c r="K28" t="s">
        <v>1814</v>
      </c>
      <c r="N28" t="str">
        <f>CONCATENATE("Acceso: ",D28,"~Menu: ",E28,"~Perfil: ",K28,"~Usuario: ",J28,"~ClaveAccion: ",G28,"~TipoAccion: ",F28,"~Riesgo: ",I28)</f>
        <v>Acceso: EXPCobCredMen|DM0199~Menu: Exploradores Mavi|Cobranza Credito Menudeo|Cobrenza Diaria Instituciones~Perfil: COBRA_GERA~Usuario: COBRA00444~ClaveAccion: DM0199CobranzaDiariaInstVisFrm.frm~TipoAccion: Formas~Riesgo: NULO</v>
      </c>
      <c r="O28" t="str">
        <f>CONCATENATE("('",B28,"','",C28,"','",D28,"','",E28,"','",F28,"','",G28,"','",H28,"','",I28,"','",J28,"','",K28,"','",L28,"','",M28,"'),")</f>
        <v>('COBRANZA','EXPCobCredMen','EXPCobCredMen|DM0199','Exploradores Mavi|Cobranza Credito Menudeo|Cobrenza Diaria Instituciones','Formas','DM0199CobranzaDiariaInstVisFrm.frm','CREDITO, COBRANZA, AUDITORIA, SISTEMAS','NULO','COBRA00444','COBRA_GERA','',''),</v>
      </c>
    </row>
    <row r="29" spans="1:15">
      <c r="A29" t="s">
        <v>82</v>
      </c>
      <c r="B29" t="str">
        <f>CONCATENATE(COBRANZA!A29,SISTEMAS!A374)</f>
        <v>COBRANZA</v>
      </c>
      <c r="C29" t="s">
        <v>1852</v>
      </c>
      <c r="D29" t="s">
        <v>1852</v>
      </c>
      <c r="E29" t="s">
        <v>1853</v>
      </c>
      <c r="F29" t="s">
        <v>17</v>
      </c>
      <c r="G29" t="s">
        <v>1854</v>
      </c>
      <c r="H29" t="s">
        <v>1851</v>
      </c>
      <c r="I29" t="s">
        <v>54</v>
      </c>
      <c r="J29" t="s">
        <v>1813</v>
      </c>
      <c r="K29" t="s">
        <v>1814</v>
      </c>
      <c r="N29" t="str">
        <f>CONCATENATE("Acceso: ",D29,"~Menu: ",E29,"~Perfil: ",K29,"~Usuario: ",J29,"~ClaveAccion: ",G29,"~TipoAccion: ",F29,"~Riesgo: ",I29)</f>
        <v>Acceso: Herramienta.Aurodialer~Menu: Herramientas|Aurodialer~Perfil: COBRA_GERA~Usuario: COBRA00444~ClaveAccion: DM0130EnlaceAurodialerFrm.frm~TipoAccion: Formas~Riesgo: NULO</v>
      </c>
      <c r="O29" t="str">
        <f>CONCATENATE("('",B29,"','",C29,"','",D29,"','",E29,"','",F29,"','",G29,"','",H29,"','",I29,"','",J29,"','",K29,"','",L29,"','",M29,"'),")</f>
        <v>('COBRANZA','Herramienta.Aurodialer','Herramienta.Aurodialer','Herramientas|Aurodialer','Formas','DM0130EnlaceAurodialerFrm.frm','COBRANZA, SISTEMAS','NULO','COBRA00444','COBRA_GERA','',''),</v>
      </c>
    </row>
    <row r="30" spans="2:8">
      <c r="B30" t="str">
        <f>CONCATENATE(COBRANZA!A30,ALMACEN!A88,COMPRAS!A26,CREDITO!A86,VENTAS!A29,CONTABILIDAD!A46,AUDITORIA!A74,RH!A11,SISTEMAS!A253)</f>
        <v>COMPRAS</v>
      </c>
      <c r="C30" t="s">
        <v>331</v>
      </c>
      <c r="D30" t="s">
        <v>332</v>
      </c>
      <c r="E30" t="s">
        <v>333</v>
      </c>
      <c r="F30" t="s">
        <v>17</v>
      </c>
      <c r="G30" t="s">
        <v>334</v>
      </c>
      <c r="H30" t="s">
        <v>335</v>
      </c>
    </row>
    <row r="31" spans="2:8">
      <c r="B31" t="str">
        <f>CONCATENATE(COBRANZA!A31,ALMACEN!A89,COMPRAS!A25,CREDITO!A87,VENTAS!A28,CONTABILIDAD!A45,AUDITORIA!A75,RH!A10,SISTEMAS!A258)</f>
        <v>COMPRAS</v>
      </c>
      <c r="C31" t="s">
        <v>331</v>
      </c>
      <c r="D31" t="s">
        <v>336</v>
      </c>
      <c r="E31" t="s">
        <v>337</v>
      </c>
      <c r="F31" t="s">
        <v>17</v>
      </c>
      <c r="G31" t="s">
        <v>338</v>
      </c>
      <c r="H31" t="s">
        <v>335</v>
      </c>
    </row>
    <row r="32" spans="2:8">
      <c r="B32" t="str">
        <f>CONCATENATE(COBRANZA!A32,ALMACEN!A90,COMPRAS!A24,CREDITO!A88,VENTAS!A27,CONTABILIDAD!A44,AUDITORIA!A76,RH!A9,SISTEMAS!A259)</f>
        <v>COMPRAS</v>
      </c>
      <c r="C32" t="s">
        <v>331</v>
      </c>
      <c r="D32" t="s">
        <v>339</v>
      </c>
      <c r="E32" t="s">
        <v>340</v>
      </c>
      <c r="F32" t="s">
        <v>17</v>
      </c>
      <c r="G32" t="s">
        <v>341</v>
      </c>
      <c r="H32" t="s">
        <v>335</v>
      </c>
    </row>
    <row r="33" spans="2:8">
      <c r="B33" t="str">
        <f>CONCATENATE(COBRANZA!A33,ALMACEN!A91,COMPRAS!A23,CREDITO!A89,VENTAS!A26,CONTABILIDAD!A40,AUDITORIA!A80,RH!A8,SISTEMAS!A260)</f>
        <v>COMPRAS</v>
      </c>
      <c r="C33" t="s">
        <v>331</v>
      </c>
      <c r="D33" t="s">
        <v>342</v>
      </c>
      <c r="E33" t="s">
        <v>343</v>
      </c>
      <c r="F33" t="s">
        <v>17</v>
      </c>
      <c r="G33" t="s">
        <v>344</v>
      </c>
      <c r="H33" t="s">
        <v>335</v>
      </c>
    </row>
    <row r="34" spans="2:8">
      <c r="B34" t="str">
        <f>CONCATENATE(COBRANZA!A34,ALMACEN!A92,COMPRAS!A22,CREDITO!A90,VENTAS!A25,CONTABILIDAD!A39,AUDITORIA!A81,RH!A7,SISTEMAS!A261)</f>
        <v>CREDITO</v>
      </c>
      <c r="C34" t="s">
        <v>331</v>
      </c>
      <c r="D34" t="s">
        <v>345</v>
      </c>
      <c r="E34" t="s">
        <v>346</v>
      </c>
      <c r="F34" t="s">
        <v>17</v>
      </c>
      <c r="G34" t="s">
        <v>347</v>
      </c>
      <c r="H34" t="s">
        <v>335</v>
      </c>
    </row>
    <row r="35" spans="1:15">
      <c r="A35" t="s">
        <v>82</v>
      </c>
      <c r="B35" t="str">
        <f>CONCATENATE(COBRANZA!A35,ALMACEN!A98,COMPRAS!A20,CREDITO!A92,VENTAS!A24,CONTABILIDAD!A35,AUDITORIA!A84,SISTEMAS!A205)</f>
        <v>COBRANZA</v>
      </c>
      <c r="C35" t="s">
        <v>365</v>
      </c>
      <c r="D35" t="s">
        <v>365</v>
      </c>
      <c r="E35" t="s">
        <v>366</v>
      </c>
      <c r="F35" t="s">
        <v>85</v>
      </c>
      <c r="G35" t="s">
        <v>86</v>
      </c>
      <c r="H35" t="s">
        <v>367</v>
      </c>
      <c r="I35" t="s">
        <v>27</v>
      </c>
      <c r="J35" t="s">
        <v>1813</v>
      </c>
      <c r="K35" t="s">
        <v>1814</v>
      </c>
      <c r="N35" t="str">
        <f>CONCATENATE("Acceso: ",D35,"~Menu: ",E35,"~Perfil: ",K35,"~Usuario: ",J35,"~ClaveAccion: ",G35,"~TipoAccion: ",F35,"~Riesgo: ",I35)</f>
        <v>Acceso: EXPPrelCobro~Menu: Exploradores Mavi|Preliminar de Cobro~Perfil: COBRA_GERA~Usuario: COBRA00444~ClaveAccion: ../3100Capacitacion/PlugIns\PreliminarCobro.exe~TipoAccion: Expresion~Riesgo: ALTO</v>
      </c>
      <c r="O35" t="str">
        <f>CONCATENATE("('",B35,"','",C35,"','",D35,"','",E35,"','",F35,"','",G35,"','",H35,"','",I35,"','",J35,"','",K35,"','",L35,"','",M35,"'),")</f>
        <v>('COBRANZA','EXPPrelCobro','EXPPrelCobro','Exploradores Mavi|Preliminar de Cobro','Expresion','../3100Capacitacion/PlugIns\PreliminarCobro.exe','ALMACEN, COMPRAS, CREDITO, VENTAS, COBRANZA, CONTABILIDAD, AUDITORIA, SISTEMAS','ALTO','COBRA00444','COBRA_GERA','',''),</v>
      </c>
    </row>
    <row r="36" spans="2:8">
      <c r="B36" t="str">
        <f>CONCATENATE(COBRANZA!A36,CREDITO!A95,SISTEMAS!A202)</f>
        <v>CREDITO</v>
      </c>
      <c r="C36" t="s">
        <v>1191</v>
      </c>
      <c r="D36" t="s">
        <v>1191</v>
      </c>
      <c r="E36" t="s">
        <v>1192</v>
      </c>
      <c r="F36" t="s">
        <v>85</v>
      </c>
      <c r="G36" t="s">
        <v>1193</v>
      </c>
      <c r="H36" t="s">
        <v>1086</v>
      </c>
    </row>
    <row r="37" spans="2:8">
      <c r="B37" t="str">
        <f>CONCATENATE(COBRANZA!A37,CREDITO!A108,VENTAS!A23,AUDITORIA!A89,SISTEMAS!A192)</f>
        <v>VENTAS</v>
      </c>
      <c r="C37" t="s">
        <v>1230</v>
      </c>
      <c r="D37" t="s">
        <v>1230</v>
      </c>
      <c r="E37" t="s">
        <v>1231</v>
      </c>
      <c r="F37" t="s">
        <v>85</v>
      </c>
      <c r="G37" t="s">
        <v>1232</v>
      </c>
      <c r="H37" t="s">
        <v>1233</v>
      </c>
    </row>
    <row r="38" spans="1:15">
      <c r="A38" t="s">
        <v>82</v>
      </c>
      <c r="B38" t="str">
        <f>CONCATENATE(COBRANZA!A38,SISTEMAS!A193)</f>
        <v>COBRANZA</v>
      </c>
      <c r="C38" t="s">
        <v>1855</v>
      </c>
      <c r="D38" t="s">
        <v>1855</v>
      </c>
      <c r="E38" t="s">
        <v>1856</v>
      </c>
      <c r="F38" t="s">
        <v>1043</v>
      </c>
      <c r="G38" t="s">
        <v>1857</v>
      </c>
      <c r="H38" t="s">
        <v>1851</v>
      </c>
      <c r="I38" t="s">
        <v>27</v>
      </c>
      <c r="J38" t="s">
        <v>1813</v>
      </c>
      <c r="K38" t="s">
        <v>1814</v>
      </c>
      <c r="N38" t="str">
        <f>CONCATENATE("Acceso: ",D38,"~Menu: ",E38,"~Perfil: ",K38,"~Usuario: ",J38,"~ClaveAccion: ",G38,"~TipoAccion: ",F38,"~Riesgo: ",I38)</f>
        <v>Acceso: Herramienta.ctasenvidasmavicob~Menu: Herramientas|Cuentas enviadas a Mavicob~Perfil: COBRA_GERA~Usuario: COBRA00444~ClaveAccion: RM1084CtasenviadasMaviCob.rep~TipoAccion: Reportes Pantalla~Riesgo: ALTO</v>
      </c>
      <c r="O38" t="str">
        <f>CONCATENATE("('",B38,"','",C38,"','",D38,"','",E38,"','",F38,"','",G38,"','",H38,"','",I38,"','",J38,"','",K38,"','",L38,"','",M38,"'),")</f>
        <v>('COBRANZA','Herramienta.ctasenvidasmavicob','Herramienta.ctasenvidasmavicob','Herramientas|Cuentas enviadas a Mavicob','Reportes Pantalla','RM1084CtasenviadasMaviCob.rep','COBRANZA, SISTEMAS','ALTO','COBRA00444','COBRA_GERA','',''),</v>
      </c>
    </row>
    <row r="39" spans="2:8">
      <c r="B39" t="str">
        <f>CONCATENATE(COBRANZA!A39,ALMACEN!A103,PUBLICIDAD!A5,SISTEMAS!A176)</f>
        <v>ALMACEN</v>
      </c>
      <c r="C39" t="s">
        <v>381</v>
      </c>
      <c r="D39" t="s">
        <v>381</v>
      </c>
      <c r="E39" t="s">
        <v>382</v>
      </c>
      <c r="F39" t="s">
        <v>17</v>
      </c>
      <c r="G39" t="s">
        <v>383</v>
      </c>
      <c r="H39" t="s">
        <v>384</v>
      </c>
    </row>
    <row r="40" spans="1:15">
      <c r="A40" t="s">
        <v>82</v>
      </c>
      <c r="B40" t="str">
        <f>CONCATENATE(COBRANZA!A40)</f>
        <v>COBRANZA</v>
      </c>
      <c r="C40" t="s">
        <v>1858</v>
      </c>
      <c r="D40" t="s">
        <v>1859</v>
      </c>
      <c r="E40" t="s">
        <v>1860</v>
      </c>
      <c r="F40" t="s">
        <v>17</v>
      </c>
      <c r="G40" t="s">
        <v>1861</v>
      </c>
      <c r="H40" t="s">
        <v>82</v>
      </c>
      <c r="I40" t="s">
        <v>54</v>
      </c>
      <c r="J40" t="s">
        <v>1813</v>
      </c>
      <c r="K40" t="s">
        <v>1814</v>
      </c>
      <c r="N40" t="str">
        <f>CONCATENATE("Acceso: ",D40,"~Menu: ",E40,"~Perfil: ",K40,"~Usuario: ",J40,"~ClaveAccion: ",G40,"~TipoAccion: ",F40,"~Riesgo: ",I40)</f>
        <v>Acceso: Herramienta.MaximoAval|DM0196NivelCobranzaMaviDivAvalesFrm~Menu: Herramientas|Asignacion de Avales|Configuracion Asignacion Avales~Perfil: COBRA_GERA~Usuario: COBRA00444~ClaveAccion: DM0196NivelCobranzaMaviDivAvalesFrm.frm~TipoAccion: Formas~Riesgo: NULO</v>
      </c>
      <c r="O40" t="str">
        <f>CONCATENATE("('",B40,"','",C40,"','",D40,"','",E40,"','",F40,"','",G40,"','",H40,"','",I40,"','",J40,"','",K40,"','",L40,"','",M40,"'),")</f>
        <v>('COBRANZA','Herramienta.MaximoAval','Herramienta.MaximoAval|DM0196NivelCobranzaMaviDivAvalesFrm','Herramientas|Asignacion de Avales|Configuracion Asignacion Avales','Formas','DM0196NivelCobranzaMaviDivAvalesFrm.frm','COBRANZA','NULO','COBRA00444','COBRA_GERA','',''),</v>
      </c>
    </row>
    <row r="41" spans="1:15">
      <c r="A41" t="s">
        <v>82</v>
      </c>
      <c r="B41" t="str">
        <f>CONCATENATE(COBRANZA!A41)</f>
        <v>COBRANZA</v>
      </c>
      <c r="C41" t="s">
        <v>1858</v>
      </c>
      <c r="D41" t="s">
        <v>1862</v>
      </c>
      <c r="E41" t="s">
        <v>1863</v>
      </c>
      <c r="F41" t="s">
        <v>1043</v>
      </c>
      <c r="G41" t="s">
        <v>1864</v>
      </c>
      <c r="H41" t="s">
        <v>82</v>
      </c>
      <c r="I41" t="s">
        <v>54</v>
      </c>
      <c r="J41" t="s">
        <v>1813</v>
      </c>
      <c r="K41" t="s">
        <v>1814</v>
      </c>
      <c r="N41" t="str">
        <f>CONCATENATE("Acceso: ",D41,"~Menu: ",E41,"~Perfil: ",K41,"~Usuario: ",J41,"~ClaveAccion: ",G41,"~TipoAccion: ",F41,"~Riesgo: ",I41)</f>
        <v>Acceso: Herramienta.MaximoAval|RM1140CatalogoContatoAvalREP~Menu: Herramientas|Asignacion de Avales|Catalogo Contacto Aval~Perfil: COBRA_GERA~Usuario: COBRA00444~ClaveAccion: RM1140CatalogoContatoAvalREP.rep~TipoAccion: Reportes Pantalla~Riesgo: NULO</v>
      </c>
      <c r="O41" t="str">
        <f>CONCATENATE("('",B41,"','",C41,"','",D41,"','",E41,"','",F41,"','",G41,"','",H41,"','",I41,"','",J41,"','",K41,"','",L41,"','",M41,"'),")</f>
        <v>('COBRANZA','Herramienta.MaximoAval','Herramienta.MaximoAval|RM1140CatalogoContatoAvalREP','Herramientas|Asignacion de Avales|Catalogo Contacto Aval','Reportes Pantalla','RM1140CatalogoContatoAvalREP.rep','COBRANZA','NULO','COBRA00444','COBRA_GERA','',''),</v>
      </c>
    </row>
    <row r="42" spans="2:8">
      <c r="B42" t="str">
        <f>CONCATENATE(COBRANZA!A42,ALMACEN!A108,COMPRAS!A18,CREDITO!A125,VENTAS!A20,CONTABILIDAD!A22,AUDITORIA!A92,RH!A3,PUBLICIDAD!A6,SISTEMAS!A21)</f>
        <v>ALMACEN</v>
      </c>
      <c r="C42" t="s">
        <v>401</v>
      </c>
      <c r="D42" t="s">
        <v>401</v>
      </c>
      <c r="E42" t="s">
        <v>402</v>
      </c>
      <c r="F42" t="s">
        <v>17</v>
      </c>
      <c r="G42" t="s">
        <v>403</v>
      </c>
      <c r="H42" t="s">
        <v>101</v>
      </c>
    </row>
    <row r="43" spans="1:15">
      <c r="A43" t="s">
        <v>82</v>
      </c>
      <c r="B43" t="str">
        <f>CONCATENATE(COBRANZA!A43,CREDITO!A126)</f>
        <v>COBRANZA</v>
      </c>
      <c r="C43" t="s">
        <v>1289</v>
      </c>
      <c r="D43" t="s">
        <v>1289</v>
      </c>
      <c r="E43" t="s">
        <v>1290</v>
      </c>
      <c r="F43" t="s">
        <v>17</v>
      </c>
      <c r="G43" t="s">
        <v>1291</v>
      </c>
      <c r="H43" t="s">
        <v>1292</v>
      </c>
      <c r="I43" t="s">
        <v>54</v>
      </c>
      <c r="J43" t="s">
        <v>1813</v>
      </c>
      <c r="K43" t="s">
        <v>1814</v>
      </c>
      <c r="N43" t="str">
        <f>CONCATENATE("Acceso: ",D43,"~Menu: ",E43,"~Perfil: ",K43,"~Usuario: ",J43,"~ClaveAccion: ",G43,"~TipoAccion: ",F43,"~Riesgo: ",I43)</f>
        <v>Acceso: Herramienta.DM0229CambioSeccionCteFrm~Menu: Herramientas|Cambios De Seccion Por Lote~Perfil: COBRA_GERA~Usuario: COBRA00444~ClaveAccion: DM0229CambioSeccionCteFrm.frm~TipoAccion: Formas~Riesgo: NULO</v>
      </c>
      <c r="O43" t="str">
        <f>CONCATENATE("('",B43,"','",C43,"','",D43,"','",E43,"','",F43,"','",G43,"','",H43,"','",I43,"','",J43,"','",K43,"','",L43,"','",M43,"'),")</f>
        <v>('COBRANZA','Herramienta.DM0229CambioSeccionCteFrm','Herramienta.DM0229CambioSeccionCteFrm','Herramientas|Cambios De Seccion Por Lote','Formas','DM0229CambioSeccionCteFrm.frm','CREDITO, COBRANZA','NULO','COBRA00444','COBRA_GERA','',''),</v>
      </c>
    </row>
    <row r="44" spans="2:8">
      <c r="B44" t="str">
        <f>CONCATENATE(COBRANZA!A44,VENTAS!A19)</f>
        <v>VENTAS</v>
      </c>
      <c r="C44" t="s">
        <v>1684</v>
      </c>
      <c r="D44" t="s">
        <v>1684</v>
      </c>
      <c r="E44" t="s">
        <v>1685</v>
      </c>
      <c r="F44" t="s">
        <v>85</v>
      </c>
      <c r="G44" t="s">
        <v>1686</v>
      </c>
      <c r="H44" t="s">
        <v>1679</v>
      </c>
    </row>
    <row r="45" spans="2:9">
      <c r="B45" t="str">
        <f>CONCATENATE(COBRANZA!A45,CREDITO!A141)</f>
        <v>CREDITO</v>
      </c>
      <c r="C45" t="s">
        <v>1342</v>
      </c>
      <c r="D45" t="s">
        <v>1342</v>
      </c>
      <c r="E45" t="s">
        <v>1319</v>
      </c>
      <c r="F45" t="s">
        <v>17</v>
      </c>
      <c r="G45" t="s">
        <v>1343</v>
      </c>
      <c r="H45" t="s">
        <v>1292</v>
      </c>
      <c r="I45" t="s">
        <v>54</v>
      </c>
    </row>
    <row r="46" spans="1:15">
      <c r="A46" t="s">
        <v>82</v>
      </c>
      <c r="B46" t="str">
        <f>CONCATENATE(COBRANZA!A46)</f>
        <v>COBRANZA</v>
      </c>
      <c r="C46" t="s">
        <v>1865</v>
      </c>
      <c r="D46" t="s">
        <v>1865</v>
      </c>
      <c r="E46" t="s">
        <v>1866</v>
      </c>
      <c r="F46" t="s">
        <v>17</v>
      </c>
      <c r="G46" t="s">
        <v>1867</v>
      </c>
      <c r="H46" t="s">
        <v>82</v>
      </c>
      <c r="I46" t="s">
        <v>54</v>
      </c>
      <c r="J46" t="s">
        <v>1813</v>
      </c>
      <c r="K46" t="s">
        <v>1814</v>
      </c>
      <c r="N46" t="str">
        <f>CONCATENATE("Acceso: ",D46,"~Menu: ",E46,"~Perfil: ",K46,"~Usuario: ",J46,"~ClaveAccion: ",G46,"~TipoAccion: ",F46,"~Riesgo: ",I46)</f>
        <v>Acceso: Herramienta.MensajeAval~Menu: Herramientas|Mensaje para el check de cobro Avales~Perfil: COBRA_GERA~Usuario: COBRA00444~ClaveAccion: MensajeAvalFrm.frm~TipoAccion: Formas~Riesgo: NULO</v>
      </c>
      <c r="O46" t="str">
        <f>CONCATENATE("('",B46,"','",C46,"','",D46,"','",E46,"','",F46,"','",G46,"','",H46,"','",I46,"','",J46,"','",K46,"','",L46,"','",M46,"'),")</f>
        <v>('COBRANZA','Herramienta.MensajeAval','Herramienta.MensajeAval','Herramientas|Mensaje para el check de cobro Avales','Formas','MensajeAvalFrm.frm','COBRANZA','NULO','COBRA00444','COBRA_GERA','',''),</v>
      </c>
    </row>
    <row r="47" spans="2:8">
      <c r="B47" t="str">
        <f>CONCATENATE(COBRANZA!A47,CONTABILIDAD!A20)</f>
        <v>CONTABILIDAD</v>
      </c>
      <c r="C47" t="s">
        <v>1868</v>
      </c>
      <c r="D47" t="s">
        <v>1868</v>
      </c>
      <c r="E47" t="s">
        <v>1869</v>
      </c>
      <c r="F47" t="s">
        <v>17</v>
      </c>
      <c r="G47" t="s">
        <v>1870</v>
      </c>
      <c r="H47" t="s">
        <v>1871</v>
      </c>
    </row>
    <row r="48" spans="2:8">
      <c r="B48" t="str">
        <f>CONCATENATE(COBRANZA!A48,CREDITO!A151,SISTEMAS!A30)</f>
        <v>CREDITO</v>
      </c>
      <c r="C48" t="s">
        <v>1371</v>
      </c>
      <c r="D48" t="s">
        <v>1371</v>
      </c>
      <c r="E48" t="s">
        <v>1372</v>
      </c>
      <c r="F48" t="s">
        <v>85</v>
      </c>
      <c r="G48" t="s">
        <v>1373</v>
      </c>
      <c r="H48" t="s">
        <v>1086</v>
      </c>
    </row>
    <row r="49" spans="2:8">
      <c r="B49" t="str">
        <f>CONCATENATE(COBRANZA!A49,VENTAS!A16)</f>
        <v>VENTAS</v>
      </c>
      <c r="C49" t="s">
        <v>1680</v>
      </c>
      <c r="D49" t="s">
        <v>1680</v>
      </c>
      <c r="E49" t="s">
        <v>1681</v>
      </c>
      <c r="F49" t="s">
        <v>17</v>
      </c>
      <c r="G49" t="s">
        <v>1682</v>
      </c>
      <c r="H49" t="s">
        <v>1679</v>
      </c>
    </row>
    <row r="50" spans="1:15">
      <c r="A50" t="s">
        <v>82</v>
      </c>
      <c r="B50" t="str">
        <f>CONCATENATE(COBRANZA!A50)</f>
        <v>COBRANZA</v>
      </c>
      <c r="C50" t="s">
        <v>1872</v>
      </c>
      <c r="D50" t="s">
        <v>1872</v>
      </c>
      <c r="E50" t="s">
        <v>1873</v>
      </c>
      <c r="F50" t="s">
        <v>17</v>
      </c>
      <c r="G50" t="s">
        <v>1874</v>
      </c>
      <c r="H50" t="s">
        <v>82</v>
      </c>
      <c r="I50" t="s">
        <v>54</v>
      </c>
      <c r="J50" t="s">
        <v>1813</v>
      </c>
      <c r="K50" t="s">
        <v>1814</v>
      </c>
      <c r="N50" t="str">
        <f>CONCATENATE("Acceso: ",D50,"~Menu: ",E50,"~Perfil: ",K50,"~Usuario: ",J50,"~ClaveAccion: ",G50,"~TipoAccion: ",F50,"~Riesgo: ",I50)</f>
        <v>Acceso: Herramienta.RM0847Cat~Menu: Herramientas|Tabla Config.CAT~Perfil: COBRA_GERA~Usuario: COBRA00444~ClaveAccion: RM0847CAT.frm~TipoAccion: Formas~Riesgo: NULO</v>
      </c>
      <c r="O50" t="str">
        <f>CONCATENATE("('",B50,"','",C50,"','",D50,"','",E50,"','",F50,"','",G50,"','",H50,"','",I50,"','",J50,"','",K50,"','",L50,"','",M50,"'),")</f>
        <v>('COBRANZA','Herramienta.RM0847Cat','Herramienta.RM0847Cat','Herramientas|Tabla Config.CAT','Formas','RM0847CAT.frm','COBRANZA','NULO','COBRA00444','COBRA_GERA','',''),</v>
      </c>
    </row>
    <row r="51" spans="2:8">
      <c r="B51" t="str">
        <f>CONCATENATE(COBRANZA!A51,VENTAS!A15)</f>
        <v>VENTAS</v>
      </c>
      <c r="C51" t="s">
        <v>1676</v>
      </c>
      <c r="D51" t="s">
        <v>1676</v>
      </c>
      <c r="E51" t="s">
        <v>1677</v>
      </c>
      <c r="F51" t="s">
        <v>85</v>
      </c>
      <c r="G51" t="s">
        <v>1678</v>
      </c>
      <c r="H51" t="s">
        <v>1679</v>
      </c>
    </row>
    <row r="52" spans="2:8">
      <c r="B52" t="str">
        <f>CONCATENATE(COBRANZA!A52,ALMACEN!A112,COMPRAS!A11,CREDITO!A156,VENTAS!A14,CONTABILIDAD!A12,AUDITORIA!A99,RH!A2,SISTEMAS!A9)</f>
        <v>COMPRAS</v>
      </c>
      <c r="C52" t="s">
        <v>416</v>
      </c>
      <c r="D52" t="s">
        <v>416</v>
      </c>
      <c r="E52" t="s">
        <v>417</v>
      </c>
      <c r="F52" t="s">
        <v>85</v>
      </c>
      <c r="G52" t="s">
        <v>418</v>
      </c>
      <c r="H52" t="s">
        <v>335</v>
      </c>
    </row>
    <row r="53" spans="1:15">
      <c r="A53" t="s">
        <v>82</v>
      </c>
      <c r="B53" t="str">
        <f>CONCATENATE(COBRANZA!A53,AUDITORIA!A98)</f>
        <v>COBRANZA</v>
      </c>
      <c r="C53" t="s">
        <v>1875</v>
      </c>
      <c r="D53" t="s">
        <v>1875</v>
      </c>
      <c r="E53" t="s">
        <v>1876</v>
      </c>
      <c r="F53" t="s">
        <v>85</v>
      </c>
      <c r="G53" t="s">
        <v>1877</v>
      </c>
      <c r="H53" t="s">
        <v>1878</v>
      </c>
      <c r="I53" t="s">
        <v>54</v>
      </c>
      <c r="J53" t="s">
        <v>1813</v>
      </c>
      <c r="K53" t="s">
        <v>1814</v>
      </c>
      <c r="N53" t="str">
        <f t="shared" ref="N53:N58" si="1">CONCATENATE("Acceso: ",D53,"~Menu: ",E53,"~Perfil: ",K53,"~Usuario: ",J53,"~ClaveAccion: ",G53,"~TipoAccion: ",F53,"~Riesgo: ",I53)</f>
        <v>Acceso: Herramienta.DM0300ImpresionGestionesxCliente~Menu: Herramientas|Impresión de Gestiones Para Clientes~Perfil: COBRA_GERA~Usuario: COBRA00444~ClaveAccion: asigna(Mavi.DM0300Base,SQL(&lt;T&gt;SELECT DB_NAME()&lt;T&gt;))&lt;BR&gt;Ejecutar(&lt;T&gt;PlugIns\DM0300\ReporteGestionxCliente.exe webmaster &lt;T&gt;+ Mavi.DM0300Base)~TipoAccion: Expresion~Riesgo: NULO</v>
      </c>
      <c r="O53" t="str">
        <f t="shared" ref="O53:O58" si="2">CONCATENATE("('",B53,"','",C53,"','",D53,"','",E53,"','",F53,"','",G53,"','",H53,"','",I53,"','",J53,"','",K53,"','",L53,"','",M53,"'),")</f>
        <v>('COBRANZA','Herramienta.DM0300ImpresionGestionesxCliente','Herramienta.DM0300ImpresionGestionesxCliente','Herramientas|Impresión de Gestiones Para Clientes','Expresion','asigna(Mavi.DM0300Base,SQL(&lt;T&gt;SELECT DB_NAME()&lt;T&gt;))&lt;BR&gt;Ejecutar(&lt;T&gt;PlugIns\DM0300\ReporteGestionxCliente.exe webmaster &lt;T&gt;+ Mavi.DM0300Base)','COBRANZA, AUDITORIA','NULO','COBRA00444','COBRA_GERA','',''),</v>
      </c>
    </row>
    <row r="54" spans="1:15">
      <c r="A54" t="s">
        <v>82</v>
      </c>
      <c r="B54" t="str">
        <f>CONCATENATE(COBRANZA!A54)</f>
        <v>COBRANZA</v>
      </c>
      <c r="C54" t="s">
        <v>1879</v>
      </c>
      <c r="D54" t="s">
        <v>1879</v>
      </c>
      <c r="E54" t="s">
        <v>1880</v>
      </c>
      <c r="F54" t="s">
        <v>17</v>
      </c>
      <c r="G54" t="s">
        <v>1881</v>
      </c>
      <c r="H54" t="s">
        <v>82</v>
      </c>
      <c r="I54" t="s">
        <v>54</v>
      </c>
      <c r="J54" t="s">
        <v>1813</v>
      </c>
      <c r="K54" t="s">
        <v>1814</v>
      </c>
      <c r="N54" t="str">
        <f t="shared" si="1"/>
        <v>Acceso: Herramienta.CampañasSms~Menu: Herramientas|Campañas Telefónicas~Perfil: COBRA_GERA~Usuario: COBRA00444~ClaveAccion: RM1160CampanaTelefonicaFrm.frm~TipoAccion: Formas~Riesgo: NULO</v>
      </c>
      <c r="O54" t="str">
        <f t="shared" si="2"/>
        <v>('COBRANZA','Herramienta.CampañasSms','Herramienta.CampañasSms','Herramientas|Campañas Telefónicas','Formas','RM1160CampanaTelefonicaFrm.frm','COBRANZA','NULO','COBRA00444','COBRA_GERA','',''),</v>
      </c>
    </row>
    <row r="55" spans="1:15">
      <c r="A55" t="s">
        <v>82</v>
      </c>
      <c r="B55" t="str">
        <f>CONCATENATE(COBRANZA!A55)</f>
        <v>COBRANZA</v>
      </c>
      <c r="C55" t="s">
        <v>1882</v>
      </c>
      <c r="D55" t="s">
        <v>1882</v>
      </c>
      <c r="E55" t="s">
        <v>1883</v>
      </c>
      <c r="F55" t="s">
        <v>85</v>
      </c>
      <c r="G55" t="s">
        <v>1884</v>
      </c>
      <c r="H55" t="s">
        <v>82</v>
      </c>
      <c r="I55" t="s">
        <v>54</v>
      </c>
      <c r="J55" t="s">
        <v>1813</v>
      </c>
      <c r="K55" t="s">
        <v>1814</v>
      </c>
      <c r="N55" t="str">
        <f t="shared" si="1"/>
        <v>Acceso: Herramienta.EtiquetaAdjudicaciones~Menu: Herramientas|Impresion Etiquetas Adjudicaciones~Perfil: COBRA_GERA~Usuario: COBRA00444~ClaveAccion: ../3100Capacitacion/PlugIns\EtiquetasAdjudicaciones.exe~TipoAccion: Expresion~Riesgo: NULO</v>
      </c>
      <c r="O55" t="str">
        <f t="shared" si="2"/>
        <v>('COBRANZA','Herramienta.EtiquetaAdjudicaciones','Herramienta.EtiquetaAdjudicaciones','Herramientas|Impresion Etiquetas Adjudicaciones','Expresion','../3100Capacitacion/PlugIns\EtiquetasAdjudicaciones.exe','COBRANZA','NULO','COBRA00444','COBRA_GERA','',''),</v>
      </c>
    </row>
    <row r="56" spans="1:15">
      <c r="A56" t="s">
        <v>82</v>
      </c>
      <c r="B56" t="str">
        <f>CONCATENATE(COBRANZA!A56)</f>
        <v>COBRANZA</v>
      </c>
      <c r="C56" t="s">
        <v>1885</v>
      </c>
      <c r="D56" t="s">
        <v>1885</v>
      </c>
      <c r="E56" t="s">
        <v>1886</v>
      </c>
      <c r="F56" t="s">
        <v>17</v>
      </c>
      <c r="G56" t="s">
        <v>1887</v>
      </c>
      <c r="H56" t="s">
        <v>82</v>
      </c>
      <c r="I56" t="s">
        <v>54</v>
      </c>
      <c r="J56" t="s">
        <v>1813</v>
      </c>
      <c r="K56" t="s">
        <v>1814</v>
      </c>
      <c r="N56" t="str">
        <f t="shared" si="1"/>
        <v>Acceso: Herramienta.RM0906ConfigDivisionYParam~Menu: Herramientas|Configuracion Divisiones y Parametros~Perfil: COBRA_GERA~Usuario: COBRA00444~ClaveAccion: RM0906ConfigDivisionYParamFrm.frm~TipoAccion: Formas~Riesgo: NULO</v>
      </c>
      <c r="O56" t="str">
        <f t="shared" si="2"/>
        <v>('COBRANZA','Herramienta.RM0906ConfigDivisionYParam','Herramienta.RM0906ConfigDivisionYParam','Herramientas|Configuracion Divisiones y Parametros','Formas','RM0906ConfigDivisionYParamFrm.frm','COBRANZA','NULO','COBRA00444','COBRA_GERA','',''),</v>
      </c>
    </row>
    <row r="57" spans="1:15">
      <c r="A57" t="s">
        <v>82</v>
      </c>
      <c r="B57" t="str">
        <f>CONCATENATE(COBRANZA!A57,CREDITO!A163,VENTAS!A9,CONTABILIDAD!A5,AUDITORIA!A105,SISTEMAS!A66)</f>
        <v>COBRANZA</v>
      </c>
      <c r="C57" t="s">
        <v>1407</v>
      </c>
      <c r="D57" t="s">
        <v>1407</v>
      </c>
      <c r="E57" t="s">
        <v>1408</v>
      </c>
      <c r="F57" t="s">
        <v>85</v>
      </c>
      <c r="G57" t="s">
        <v>1409</v>
      </c>
      <c r="H57" t="s">
        <v>1410</v>
      </c>
      <c r="I57" t="s">
        <v>54</v>
      </c>
      <c r="J57" t="s">
        <v>1813</v>
      </c>
      <c r="K57" t="s">
        <v>1814</v>
      </c>
      <c r="N57" t="str">
        <f t="shared" si="1"/>
        <v>Acceso: Herramienta.EstadoCuentaDima~Menu: Herramientas|Estados de Cuenta~Perfil: COBRA_GERA~Usuario: COBRA00444~ClaveAccion: ../3100Capacitacion/PlugIns\EstadoDeCuentaDima\EstadoCuentaDima.exe~TipoAccion: Expresion~Riesgo: NULO</v>
      </c>
      <c r="O57" t="str">
        <f t="shared" si="2"/>
        <v>('COBRANZA','Herramienta.EstadoCuentaDima','Herramienta.EstadoCuentaDima','Herramientas|Estados de Cuenta','Expresion','../3100Capacitacion/PlugIns\EstadoDeCuentaDima\EstadoCuentaDima.exe','CREDITO, VENTAS, COBRANZA, CONTABILIDAD, AUDITORIA, SISTEMAS','NULO','COBRA00444','COBRA_GERA','',''),</v>
      </c>
    </row>
    <row r="58" spans="1:15">
      <c r="A58" t="s">
        <v>82</v>
      </c>
      <c r="B58" t="str">
        <f>CONCATENATE(COBRANZA!A58)</f>
        <v>COBRANZA</v>
      </c>
      <c r="C58" t="s">
        <v>1888</v>
      </c>
      <c r="D58" t="s">
        <v>1888</v>
      </c>
      <c r="E58" t="s">
        <v>1889</v>
      </c>
      <c r="F58" t="s">
        <v>17</v>
      </c>
      <c r="G58" t="s">
        <v>1890</v>
      </c>
      <c r="H58" t="s">
        <v>82</v>
      </c>
      <c r="I58" t="s">
        <v>54</v>
      </c>
      <c r="J58" t="s">
        <v>1813</v>
      </c>
      <c r="K58" t="s">
        <v>1814</v>
      </c>
      <c r="N58" t="str">
        <f t="shared" si="1"/>
        <v>Acceso: Herramienta.AjusteApoyoCobranza~Menu: Herramientas|Ajustes de Apoyo~Perfil: COBRA_GERA~Usuario: COBRA00444~ClaveAccion: RM0906HerramAjusteApoyodimaAnexoFrm.frm~TipoAccion: Formas~Riesgo: NULO</v>
      </c>
      <c r="O58" t="str">
        <f t="shared" si="2"/>
        <v>('COBRANZA','Herramienta.AjusteApoyoCobranza','Herramienta.AjusteApoyoCobranza','Herramientas|Ajustes de Apoyo','Formas','RM0906HerramAjusteApoyodimaAnexoFrm.frm','COBRANZA','NULO','COBRA00444','COBRA_GERA','',''),</v>
      </c>
    </row>
    <row r="59" spans="1:12">
      <c r="A59" t="s">
        <v>82</v>
      </c>
      <c r="B59" t="str">
        <f>CONCATENATE(COBRANZA!A59)</f>
        <v>COBRANZA</v>
      </c>
      <c r="C59" t="s">
        <v>1891</v>
      </c>
      <c r="D59" t="s">
        <v>156</v>
      </c>
      <c r="E59" t="s">
        <v>156</v>
      </c>
      <c r="F59" t="s">
        <v>156</v>
      </c>
      <c r="G59" t="s">
        <v>156</v>
      </c>
      <c r="H59" t="s">
        <v>82</v>
      </c>
      <c r="I59" t="s">
        <v>72</v>
      </c>
      <c r="L59" t="s">
        <v>431</v>
      </c>
    </row>
    <row r="60" spans="2:8">
      <c r="B60" t="str">
        <f>CONCATENATE(COBRANZA!A60,VENTAS!A117,AUDITORIA!A109,SISTEMAS!A1577)</f>
        <v>VENTAS</v>
      </c>
      <c r="C60" t="s">
        <v>1805</v>
      </c>
      <c r="D60" t="s">
        <v>1805</v>
      </c>
      <c r="E60" t="s">
        <v>1806</v>
      </c>
      <c r="F60" t="s">
        <v>451</v>
      </c>
      <c r="G60" t="s">
        <v>1807</v>
      </c>
      <c r="H60" t="s">
        <v>1780</v>
      </c>
    </row>
    <row r="61" spans="1:15">
      <c r="A61" t="s">
        <v>82</v>
      </c>
      <c r="B61" t="str">
        <f>CONCATENATE(COBRANZA!A61)</f>
        <v>COBRANZA</v>
      </c>
      <c r="C61" t="s">
        <v>1892</v>
      </c>
      <c r="D61" t="s">
        <v>1892</v>
      </c>
      <c r="E61" t="s">
        <v>1893</v>
      </c>
      <c r="F61" t="s">
        <v>451</v>
      </c>
      <c r="G61" t="s">
        <v>1894</v>
      </c>
      <c r="H61" t="s">
        <v>82</v>
      </c>
      <c r="I61" t="s">
        <v>54</v>
      </c>
      <c r="J61" t="s">
        <v>1813</v>
      </c>
      <c r="K61" t="s">
        <v>1814</v>
      </c>
      <c r="N61" t="str">
        <f>CONCATENATE("Acceso: ",D61,"~Menu: ",E61,"~Perfil: ",K61,"~Usuario: ",J61,"~ClaveAccion: ",G61,"~TipoAccion: ",F61,"~Riesgo: ",I61)</f>
        <v>Acceso: DM0305SeguimientoDiarioRep~Menu: CXC Menudeo Mavi|DM0305 Seguimiento Diario~Perfil: COBRA_GERA~Usuario: COBRA00444~ClaveAccion: DM0305SeguimientoDiarioFrm.frm~TipoAccion: Reportes~Riesgo: NULO</v>
      </c>
      <c r="O61" t="str">
        <f>CONCATENATE("('",B61,"','",C61,"','",D61,"','",E61,"','",F61,"','",G61,"','",H61,"','",I61,"','",J61,"','",K61,"','",L61,"','",M61,"'),")</f>
        <v>('COBRANZA','DM0305SeguimientoDiarioRep','DM0305SeguimientoDiarioRep','CXC Menudeo Mavi|DM0305 Seguimiento Diario','Reportes','DM0305SeguimientoDiarioFrm.frm','COBRANZA','NULO','COBRA00444','COBRA_GERA','',''),</v>
      </c>
    </row>
    <row r="62" spans="1:15">
      <c r="A62" t="s">
        <v>82</v>
      </c>
      <c r="B62" t="str">
        <f>CONCATENATE(COBRANZA!A62)</f>
        <v>COBRANZA</v>
      </c>
      <c r="C62" t="s">
        <v>1895</v>
      </c>
      <c r="D62" t="s">
        <v>1895</v>
      </c>
      <c r="E62" t="s">
        <v>1896</v>
      </c>
      <c r="F62" t="s">
        <v>451</v>
      </c>
      <c r="G62" t="s">
        <v>1897</v>
      </c>
      <c r="H62" t="s">
        <v>82</v>
      </c>
      <c r="I62" t="s">
        <v>54</v>
      </c>
      <c r="J62" t="s">
        <v>1813</v>
      </c>
      <c r="K62" t="s">
        <v>1814</v>
      </c>
      <c r="N62" t="str">
        <f>CONCATENATE("Acceso: ",D62,"~Menu: ",E62,"~Perfil: ",K62,"~Usuario: ",J62,"~ClaveAccion: ",G62,"~TipoAccion: ",F62,"~Riesgo: ",I62)</f>
        <v>Acceso: DM0333ReporteIntervencionesRep~Menu: CXC Menudeo Mavi|DM0333 Reporte de Intervenciones~Perfil: COBRA_GERA~Usuario: COBRA00444~ClaveAccion: DM0333ReporteIntervencionesFrm.frm~TipoAccion: Reportes~Riesgo: NULO</v>
      </c>
      <c r="O62" t="str">
        <f>CONCATENATE("('",B62,"','",C62,"','",D62,"','",E62,"','",F62,"','",G62,"','",H62,"','",I62,"','",J62,"','",K62,"','",L62,"','",M62,"'),")</f>
        <v>('COBRANZA','DM0333ReporteIntervencionesRep','DM0333ReporteIntervencionesRep','CXC Menudeo Mavi|DM0333 Reporte de Intervenciones','Reportes','DM0333ReporteIntervencionesFrm.frm','COBRANZA','NULO','COBRA00444','COBRA_GERA','',''),</v>
      </c>
    </row>
    <row r="63" spans="1:15">
      <c r="A63" t="s">
        <v>82</v>
      </c>
      <c r="B63" t="str">
        <f>CONCATENATE(COBRANZA!A63)</f>
        <v>COBRANZA</v>
      </c>
      <c r="C63" t="s">
        <v>1898</v>
      </c>
      <c r="D63" t="s">
        <v>1898</v>
      </c>
      <c r="E63" t="s">
        <v>1899</v>
      </c>
      <c r="F63" t="s">
        <v>451</v>
      </c>
      <c r="G63" t="s">
        <v>1900</v>
      </c>
      <c r="H63" t="s">
        <v>82</v>
      </c>
      <c r="I63" t="s">
        <v>54</v>
      </c>
      <c r="J63" t="s">
        <v>1813</v>
      </c>
      <c r="K63" t="s">
        <v>1814</v>
      </c>
      <c r="N63" t="str">
        <f>CONCATENATE("Acceso: ",D63,"~Menu: ",E63,"~Perfil: ",K63,"~Usuario: ",J63,"~ClaveAccion: ",G63,"~TipoAccion: ",F63,"~Riesgo: ",I63)</f>
        <v>Acceso: DM0500DEnlace~Menu: CXC Menudeo Mavi|DM0500D Apoyo Cobranza DIMA~Perfil: COBRA_GERA~Usuario: COBRA00444~ClaveAccion: DM0500DCteFinalesFrm.frm~TipoAccion: Reportes~Riesgo: NULO</v>
      </c>
      <c r="O63" t="str">
        <f>CONCATENATE("('",B63,"','",C63,"','",D63,"','",E63,"','",F63,"','",G63,"','",H63,"','",I63,"','",J63,"','",K63,"','",L63,"','",M63,"'),")</f>
        <v>('COBRANZA','DM0500DEnlace','DM0500DEnlace','CXC Menudeo Mavi|DM0500D Apoyo Cobranza DIMA','Reportes','DM0500DCteFinalesFrm.frm','COBRANZA','NULO','COBRA00444','COBRA_GERA','',''),</v>
      </c>
    </row>
    <row r="64" spans="2:8">
      <c r="B64" t="str">
        <f>CONCATENATE(COBRANZA!A64,ALMACEN!A131,CONTABILIDAD!A370,SISTEMAS!A1593)</f>
        <v>ALMACEN</v>
      </c>
      <c r="C64" t="s">
        <v>487</v>
      </c>
      <c r="D64" t="s">
        <v>487</v>
      </c>
      <c r="E64" t="s">
        <v>488</v>
      </c>
      <c r="F64" t="s">
        <v>451</v>
      </c>
      <c r="G64" t="s">
        <v>489</v>
      </c>
      <c r="H64" t="s">
        <v>490</v>
      </c>
    </row>
    <row r="65" spans="2:8">
      <c r="B65" t="str">
        <f>CONCATENATE(COBRANZA!A65,ALMACEN!A140,VENTAS!A113,CONTABILIDAD!A360,AUDITORIA!A121,SISTEMAS!A1612)</f>
        <v>VENTAS</v>
      </c>
      <c r="C65" t="s">
        <v>518</v>
      </c>
      <c r="D65" t="s">
        <v>518</v>
      </c>
      <c r="E65" t="s">
        <v>519</v>
      </c>
      <c r="F65" t="s">
        <v>451</v>
      </c>
      <c r="G65" t="s">
        <v>520</v>
      </c>
      <c r="H65" t="s">
        <v>521</v>
      </c>
    </row>
    <row r="66" spans="1:15">
      <c r="A66" t="s">
        <v>82</v>
      </c>
      <c r="B66" t="str">
        <f>CONCATENATE(COBRANZA!A66,CREDITO!A187,SISTEMAS!A1629)</f>
        <v>COBRANZA</v>
      </c>
      <c r="C66" t="s">
        <v>1472</v>
      </c>
      <c r="D66" t="s">
        <v>1472</v>
      </c>
      <c r="E66" t="s">
        <v>1473</v>
      </c>
      <c r="F66" t="s">
        <v>451</v>
      </c>
      <c r="G66" t="s">
        <v>1474</v>
      </c>
      <c r="H66" t="s">
        <v>1086</v>
      </c>
      <c r="I66" t="s">
        <v>54</v>
      </c>
      <c r="J66" t="s">
        <v>1813</v>
      </c>
      <c r="K66" t="s">
        <v>1814</v>
      </c>
      <c r="N66" t="str">
        <f>CONCATENATE("Acceso: ",D66,"~Menu: ",E66,"~Perfil: ",K66,"~Usuario: ",J66,"~ClaveAccion: ",G66,"~TipoAccion: ",F66,"~Riesgo: ",I66)</f>
        <v>Acceso: RM0426SolCamRutaCtasInstRep~Menu: CXC Menudeo Mavi|RM0426 Cambio Sección de Cobranza~Perfil: COBRA_GERA~Usuario: COBRA00444~ClaveAccion: RM0426SolCamRutaCtasInstFrm.frm~TipoAccion: Reportes~Riesgo: NULO</v>
      </c>
      <c r="O66" t="str">
        <f>CONCATENATE("('",B66,"','",C66,"','",D66,"','",E66,"','",F66,"','",G66,"','",H66,"','",I66,"','",J66,"','",K66,"','",L66,"','",M66,"'),")</f>
        <v>('COBRANZA','RM0426SolCamRutaCtasInstRep','RM0426SolCamRutaCtasInstRep','CXC Menudeo Mavi|RM0426 Cambio Sección de Cobranza','Reportes','RM0426SolCamRutaCtasInstFrm.frm','CREDITO, COBRANZA, SISTEMAS','NULO','COBRA00444','COBRA_GERA','',''),</v>
      </c>
    </row>
    <row r="67" spans="1:15">
      <c r="A67" t="s">
        <v>82</v>
      </c>
      <c r="B67" t="str">
        <f>CONCATENATE(COBRANZA!A67)</f>
        <v>COBRANZA</v>
      </c>
      <c r="C67" t="s">
        <v>1901</v>
      </c>
      <c r="D67" t="s">
        <v>1901</v>
      </c>
      <c r="E67" t="s">
        <v>1902</v>
      </c>
      <c r="F67" t="s">
        <v>451</v>
      </c>
      <c r="G67" t="s">
        <v>1903</v>
      </c>
      <c r="H67" t="s">
        <v>82</v>
      </c>
      <c r="I67" t="s">
        <v>54</v>
      </c>
      <c r="J67" t="s">
        <v>1813</v>
      </c>
      <c r="K67" t="s">
        <v>1814</v>
      </c>
      <c r="N67" t="str">
        <f>CONCATENATE("Acceso: ",D67,"~Menu: ",E67,"~Perfil: ",K67,"~Usuario: ",J67,"~ClaveAccion: ",G67,"~TipoAccion: ",F67,"~Riesgo: ",I67)</f>
        <v>Acceso: RM0492AListEnruCobranzaAvalRep~Menu: CXC Menudeo Mavi|RM0492A Listado de Enrutamiento de cobranza Avales~Perfil: COBRA_GERA~Usuario: COBRA00444~ClaveAccion: RM0492AListEnruCobranzaAvalFrm.frm~TipoAccion: Reportes~Riesgo: NULO</v>
      </c>
      <c r="O67" t="str">
        <f>CONCATENATE("('",B67,"','",C67,"','",D67,"','",E67,"','",F67,"','",G67,"','",H67,"','",I67,"','",J67,"','",K67,"','",L67,"','",M67,"'),")</f>
        <v>('COBRANZA','RM0492AListEnruCobranzaAvalRep','RM0492AListEnruCobranzaAvalRep','CXC Menudeo Mavi|RM0492A Listado de Enrutamiento de cobranza Avales','Reportes','RM0492AListEnruCobranzaAvalFrm.frm','COBRANZA','NULO','COBRA00444','COBRA_GERA','',''),</v>
      </c>
    </row>
    <row r="68" spans="1:15">
      <c r="A68" t="s">
        <v>82</v>
      </c>
      <c r="B68" t="str">
        <f>CONCATENATE(COBRANZA!A68)</f>
        <v>COBRANZA</v>
      </c>
      <c r="C68" t="s">
        <v>1904</v>
      </c>
      <c r="D68" t="s">
        <v>1904</v>
      </c>
      <c r="E68" t="s">
        <v>1905</v>
      </c>
      <c r="F68" t="s">
        <v>451</v>
      </c>
      <c r="G68" t="s">
        <v>1906</v>
      </c>
      <c r="H68" t="s">
        <v>82</v>
      </c>
      <c r="I68" t="s">
        <v>54</v>
      </c>
      <c r="J68" t="s">
        <v>1813</v>
      </c>
      <c r="K68" t="s">
        <v>1814</v>
      </c>
      <c r="N68" t="str">
        <f>CONCATENATE("Acceso: ",D68,"~Menu: ",E68,"~Perfil: ",K68,"~Usuario: ",J68,"~ClaveAccion: ",G68,"~TipoAccion: ",F68,"~Riesgo: ",I68)</f>
        <v>Acceso: RM0493AFichasAvalRep~Menu: CXC Menudeo Mavi|RM0493A Fichas de Cobro Avales~Perfil: COBRA_GERA~Usuario: COBRA00444~ClaveAccion: RM0493AFichasAvalFRM.frm~TipoAccion: Reportes~Riesgo: NULO</v>
      </c>
      <c r="O68" t="str">
        <f>CONCATENATE("('",B68,"','",C68,"','",D68,"','",E68,"','",F68,"','",G68,"','",H68,"','",I68,"','",J68,"','",K68,"','",L68,"','",M68,"'),")</f>
        <v>('COBRANZA','RM0493AFichasAvalRep','RM0493AFichasAvalRep','CXC Menudeo Mavi|RM0493A Fichas de Cobro Avales','Reportes','RM0493AFichasAvalFRM.frm','COBRANZA','NULO','COBRA00444','COBRA_GERA','',''),</v>
      </c>
    </row>
    <row r="69" spans="1:15">
      <c r="A69" t="s">
        <v>82</v>
      </c>
      <c r="B69" t="str">
        <f>CONCATENATE(COBRANZA!A69)</f>
        <v>COBRANZA</v>
      </c>
      <c r="C69" t="s">
        <v>1907</v>
      </c>
      <c r="D69" t="s">
        <v>1907</v>
      </c>
      <c r="E69" t="s">
        <v>1908</v>
      </c>
      <c r="F69" t="s">
        <v>451</v>
      </c>
      <c r="G69" t="s">
        <v>1909</v>
      </c>
      <c r="H69" t="s">
        <v>82</v>
      </c>
      <c r="I69" t="s">
        <v>54</v>
      </c>
      <c r="J69" t="s">
        <v>1813</v>
      </c>
      <c r="K69" t="s">
        <v>1814</v>
      </c>
      <c r="N69" t="str">
        <f>CONCATENATE("Acceso: ",D69,"~Menu: ",E69,"~Perfil: ",K69,"~Usuario: ",J69,"~ClaveAccion: ",G69,"~TipoAccion: ",F69,"~Riesgo: ",I69)</f>
        <v>Acceso: RM1175GestionesIntelisisRep~Menu: CXC Menudeo Mavi|RM1175 Reporte de Gestiones en Intelisis~Perfil: COBRA_GERA~Usuario: COBRA00444~ClaveAccion: RM1175GestionesIntelisisFrm.frm~TipoAccion: Reportes~Riesgo: NULO</v>
      </c>
      <c r="O69" t="str">
        <f>CONCATENATE("('",B69,"','",C69,"','",D69,"','",E69,"','",F69,"','",G69,"','",H69,"','",I69,"','",J69,"','",K69,"','",L69,"','",M69,"'),")</f>
        <v>('COBRANZA','RM1175GestionesIntelisisRep','RM1175GestionesIntelisisRep','CXC Menudeo Mavi|RM1175 Reporte de Gestiones en Intelisis','Reportes','RM1175GestionesIntelisisFrm.frm','COBRANZA','NULO','COBRA00444','COBRA_GERA','',''),</v>
      </c>
    </row>
    <row r="70" spans="1:15">
      <c r="A70" t="s">
        <v>82</v>
      </c>
      <c r="B70" t="str">
        <f>CONCATENATE(COBRANZA!A70)</f>
        <v>COBRANZA</v>
      </c>
      <c r="C70" t="s">
        <v>1910</v>
      </c>
      <c r="D70" t="s">
        <v>1910</v>
      </c>
      <c r="E70" t="s">
        <v>1911</v>
      </c>
      <c r="F70" t="s">
        <v>451</v>
      </c>
      <c r="G70" t="s">
        <v>1912</v>
      </c>
      <c r="H70" t="s">
        <v>82</v>
      </c>
      <c r="I70" t="s">
        <v>54</v>
      </c>
      <c r="J70" t="s">
        <v>1813</v>
      </c>
      <c r="K70" t="s">
        <v>1814</v>
      </c>
      <c r="N70" t="str">
        <f>CONCATENATE("Acceso: ",D70,"~Menu: ",E70,"~Perfil: ",K70,"~Usuario: ",J70,"~ClaveAccion: ",G70,"~TipoAccion: ",F70,"~Riesgo: ",I70)</f>
        <v>Acceso: RM0972ReporCobaCtasIncobRep~Menu: RM0972  Reporte de Cobros  a Ctas Incobrables~Perfil: COBRA_GERA~Usuario: COBRA00444~ClaveAccion: RM0972ReporCobaCtasIncobFrm.frm~TipoAccion: Reportes~Riesgo: NULO</v>
      </c>
      <c r="O70" t="str">
        <f>CONCATENATE("('",B70,"','",C70,"','",D70,"','",E70,"','",F70,"','",G70,"','",H70,"','",I70,"','",J70,"','",K70,"','",L70,"','",M70,"'),")</f>
        <v>('COBRANZA','RM0972ReporCobaCtasIncobRep','RM0972ReporCobaCtasIncobRep','RM0972  Reporte de Cobros  a Ctas Incobrables','Reportes','RM0972ReporCobaCtasIncobFrm.frm','COBRANZA','NULO','COBRA00444','COBRA_GERA','',''),</v>
      </c>
    </row>
    <row r="71" spans="2:8">
      <c r="B71" t="str">
        <f>CONCATENATE(COBRANZA!A71,ALMACEN!A152,VENTAS!A106,AUDITORIA!A137,SISTEMAS!A1539)</f>
        <v>ALMACEN</v>
      </c>
      <c r="C71" t="s">
        <v>557</v>
      </c>
      <c r="D71" t="s">
        <v>557</v>
      </c>
      <c r="E71" t="s">
        <v>558</v>
      </c>
      <c r="F71" t="s">
        <v>451</v>
      </c>
      <c r="G71" t="s">
        <v>559</v>
      </c>
      <c r="H71" t="s">
        <v>560</v>
      </c>
    </row>
    <row r="72" spans="2:8">
      <c r="B72" t="str">
        <f>CONCATENATE(COBRANZA!A72,ALMACEN!A154,COMPRAS!A108,VENTAS!A104,AUDITORIA!A146,PUBLICIDAD!A12,SISTEMAS!A1518)</f>
        <v>COMPRAS</v>
      </c>
      <c r="C72" t="s">
        <v>564</v>
      </c>
      <c r="D72" t="s">
        <v>564</v>
      </c>
      <c r="E72" t="s">
        <v>565</v>
      </c>
      <c r="F72" t="s">
        <v>451</v>
      </c>
      <c r="G72" t="s">
        <v>566</v>
      </c>
      <c r="H72" t="s">
        <v>567</v>
      </c>
    </row>
    <row r="73" spans="1:15">
      <c r="A73" t="s">
        <v>82</v>
      </c>
      <c r="B73" t="str">
        <f>CONCATENATE(COBRANZA!A73,VENTAS!A101,AUDITORIA!A154,SISTEMAS!A1481)</f>
        <v>COBRANZA</v>
      </c>
      <c r="C73" t="s">
        <v>1777</v>
      </c>
      <c r="D73" t="s">
        <v>1777</v>
      </c>
      <c r="E73" t="s">
        <v>1778</v>
      </c>
      <c r="F73" t="s">
        <v>451</v>
      </c>
      <c r="G73" t="s">
        <v>1779</v>
      </c>
      <c r="H73" t="s">
        <v>1780</v>
      </c>
      <c r="I73" t="s">
        <v>54</v>
      </c>
      <c r="J73" t="s">
        <v>1813</v>
      </c>
      <c r="K73" t="s">
        <v>1814</v>
      </c>
      <c r="N73" t="str">
        <f>CONCATENATE("Acceso: ",D73,"~Menu: ",E73,"~Perfil: ",K73,"~Usuario: ",J73,"~ClaveAccion: ",G73,"~TipoAccion: ",F73,"~Riesgo: ",I73)</f>
        <v>Acceso: RM0555CobHistPromCobraRep~Menu: CXC Menudeo Mavi|RM0555 Historial de Promotores de Cobranza~Perfil: COBRA_GERA~Usuario: COBRA00444~ClaveAccion: RM0555CobHistPromCobraFrm.frm~TipoAccion: Reportes~Riesgo: NULO</v>
      </c>
      <c r="O73" t="str">
        <f>CONCATENATE("('",B73,"','",C73,"','",D73,"','",E73,"','",F73,"','",G73,"','",H73,"','",I73,"','",J73,"','",K73,"','",L73,"','",M73,"'),")</f>
        <v>('COBRANZA','RM0555CobHistPromCobraRep','RM0555CobHistPromCobraRep','CXC Menudeo Mavi|RM0555 Historial de Promotores de Cobranza','Reportes','RM0555CobHistPromCobraFrm.frm','VENTAS, COBRANZA, AUDITORIA, SISTEMAS','NULO','COBRA00444','COBRA_GERA','',''),</v>
      </c>
    </row>
    <row r="74" spans="1:15">
      <c r="A74" t="s">
        <v>82</v>
      </c>
      <c r="B74" t="str">
        <f>CONCATENATE(COBRANZA!A74,AUDITORIA!A153)</f>
        <v>COBRANZA</v>
      </c>
      <c r="C74" t="s">
        <v>1913</v>
      </c>
      <c r="D74" t="s">
        <v>1913</v>
      </c>
      <c r="E74" t="s">
        <v>1914</v>
      </c>
      <c r="F74" t="s">
        <v>451</v>
      </c>
      <c r="G74" t="s">
        <v>1915</v>
      </c>
      <c r="H74" t="s">
        <v>1878</v>
      </c>
      <c r="I74" t="s">
        <v>54</v>
      </c>
      <c r="J74" t="s">
        <v>1813</v>
      </c>
      <c r="K74" t="s">
        <v>1814</v>
      </c>
      <c r="N74" t="str">
        <f>CONCATENATE("Acceso: ",D74,"~Menu: ",E74,"~Perfil: ",K74,"~Usuario: ",J74,"~ClaveAccion: ",G74,"~TipoAccion: ",F74,"~Riesgo: ",I74)</f>
        <v>Acceso: RM0497CCondensadoRecuperadoRep~Menu: CXC Menudeo Mavi|RM0497C Concentrado de Recuperación~Perfil: COBRA_GERA~Usuario: COBRA00444~ClaveAccion: RM0497CCobranPromofrm.frm~TipoAccion: Reportes~Riesgo: NULO</v>
      </c>
      <c r="O74" t="str">
        <f>CONCATENATE("('",B74,"','",C74,"','",D74,"','",E74,"','",F74,"','",G74,"','",H74,"','",I74,"','",J74,"','",K74,"','",L74,"','",M74,"'),")</f>
        <v>('COBRANZA','RM0497CCondensadoRecuperadoRep','RM0497CCondensadoRecuperadoRep','CXC Menudeo Mavi|RM0497C Concentrado de Recuperación','Reportes','RM0497CCobranPromofrm.frm','COBRANZA, AUDITORIA','NULO','COBRA00444','COBRA_GERA','',''),</v>
      </c>
    </row>
    <row r="75" spans="1:15">
      <c r="A75" t="s">
        <v>82</v>
      </c>
      <c r="B75" t="str">
        <f>CONCATENATE(COBRANZA!A75,AUDITORIA!A152)</f>
        <v>COBRANZA</v>
      </c>
      <c r="C75" t="s">
        <v>1916</v>
      </c>
      <c r="D75" t="s">
        <v>1916</v>
      </c>
      <c r="E75" t="s">
        <v>1917</v>
      </c>
      <c r="F75" t="s">
        <v>451</v>
      </c>
      <c r="G75" t="s">
        <v>1918</v>
      </c>
      <c r="H75" t="s">
        <v>1878</v>
      </c>
      <c r="I75" t="s">
        <v>54</v>
      </c>
      <c r="J75" t="s">
        <v>1813</v>
      </c>
      <c r="K75" t="s">
        <v>1814</v>
      </c>
      <c r="N75" t="str">
        <f>CONCATENATE("Acceso: ",D75,"~Menu: ",E75,"~Perfil: ",K75,"~Usuario: ",J75,"~ClaveAccion: ",G75,"~TipoAccion: ",F75,"~Riesgo: ",I75)</f>
        <v>Acceso: RM0497DDetalleAbonosCobranzaRep~Menu: CXC Menudeo Mavi|RM0497D Detalle Abonos Cobranza~Perfil: COBRA_GERA~Usuario: COBRA00444~ClaveAccion: RM0497DDetalleAbonosCobranzaFrm.frm~TipoAccion: Reportes~Riesgo: NULO</v>
      </c>
      <c r="O75" t="str">
        <f>CONCATENATE("('",B75,"','",C75,"','",D75,"','",E75,"','",F75,"','",G75,"','",H75,"','",I75,"','",J75,"','",K75,"','",L75,"','",M75,"'),")</f>
        <v>('COBRANZA','RM0497DDetalleAbonosCobranzaRep','RM0497DDetalleAbonosCobranzaRep','CXC Menudeo Mavi|RM0497D Detalle Abonos Cobranza','Reportes','RM0497DDetalleAbonosCobranzaFrm.frm','COBRANZA, AUDITORIA','NULO','COBRA00444','COBRA_GERA','',''),</v>
      </c>
    </row>
    <row r="76" spans="2:8">
      <c r="B76" t="str">
        <f>CONCATENATE(COBRANZA!A76,VENTAS!A98,AUDITORIA!A162,RH!A40,SISTEMAS!A1469)</f>
        <v>VENTAS</v>
      </c>
      <c r="C76" t="s">
        <v>1773</v>
      </c>
      <c r="D76" t="s">
        <v>1773</v>
      </c>
      <c r="E76" t="s">
        <v>1774</v>
      </c>
      <c r="F76" t="s">
        <v>451</v>
      </c>
      <c r="G76" t="s">
        <v>1775</v>
      </c>
      <c r="H76" t="s">
        <v>1776</v>
      </c>
    </row>
    <row r="77" spans="1:15">
      <c r="A77" t="s">
        <v>82</v>
      </c>
      <c r="B77" t="str">
        <f>CONCATENATE(COBRANZA!A77,SISTEMAS!A1505)</f>
        <v>COBRANZA</v>
      </c>
      <c r="C77" t="s">
        <v>1919</v>
      </c>
      <c r="D77" t="s">
        <v>1919</v>
      </c>
      <c r="E77" t="s">
        <v>1920</v>
      </c>
      <c r="F77" t="s">
        <v>451</v>
      </c>
      <c r="G77" t="s">
        <v>1921</v>
      </c>
      <c r="H77" t="s">
        <v>1851</v>
      </c>
      <c r="I77" t="s">
        <v>54</v>
      </c>
      <c r="J77" t="s">
        <v>1813</v>
      </c>
      <c r="K77" t="s">
        <v>1814</v>
      </c>
      <c r="N77" t="str">
        <f t="shared" ref="N77:N82" si="3">CONCATENATE("Acceso: ",D77,"~Menu: ",E77,"~Perfil: ",K77,"~Usuario: ",J77,"~ClaveAccion: ",G77,"~TipoAccion: ",F77,"~Riesgo: ",I77)</f>
        <v>Acceso: RM1171AsignaDIMARep~Menu: CXC Generales Mavi|RM1171 Reporte Asignación DIMA~Perfil: COBRA_GERA~Usuario: COBRA00444~ClaveAccion: RM1171AsignaDIMAFrm.frm~TipoAccion: Reportes~Riesgo: NULO</v>
      </c>
      <c r="O77" t="str">
        <f t="shared" ref="O77:O88" si="4">CONCATENATE("('",B77,"','",C77,"','",D77,"','",E77,"','",F77,"','",G77,"','",H77,"','",I77,"','",J77,"','",K77,"','",L77,"','",M77,"'),")</f>
        <v>('COBRANZA','RM1171AsignaDIMARep','RM1171AsignaDIMARep','CXC Generales Mavi|RM1171 Reporte Asignación DIMA','Reportes','RM1171AsignaDIMAFrm.frm','COBRANZA, SISTEMAS','NULO','COBRA00444','COBRA_GERA','',''),</v>
      </c>
    </row>
    <row r="78" spans="1:15">
      <c r="A78" t="s">
        <v>82</v>
      </c>
      <c r="B78" t="str">
        <f>CONCATENATE(COBRANZA!A78)</f>
        <v>COBRANZA</v>
      </c>
      <c r="C78" t="s">
        <v>1922</v>
      </c>
      <c r="D78" t="s">
        <v>1922</v>
      </c>
      <c r="E78" t="s">
        <v>1923</v>
      </c>
      <c r="F78" t="s">
        <v>451</v>
      </c>
      <c r="G78" t="s">
        <v>1924</v>
      </c>
      <c r="H78" t="s">
        <v>82</v>
      </c>
      <c r="I78" t="s">
        <v>54</v>
      </c>
      <c r="J78" t="s">
        <v>1813</v>
      </c>
      <c r="K78" t="s">
        <v>1814</v>
      </c>
      <c r="N78" t="str">
        <f t="shared" si="3"/>
        <v>Acceso: RM1119repcampanasRep~Menu: CXC Menudeo Mavi|RM1119 Reporte de Envio de Email y Sms~Perfil: COBRA_GERA~Usuario: COBRA00444~ClaveAccion: RM1119filtrodiasvenfrm.frm~TipoAccion: Reportes~Riesgo: NULO</v>
      </c>
      <c r="O78" t="str">
        <f t="shared" si="4"/>
        <v>('COBRANZA','RM1119repcampanasRep','RM1119repcampanasRep','CXC Menudeo Mavi|RM1119 Reporte de Envio de Email y Sms','Reportes','RM1119filtrodiasvenfrm.frm','COBRANZA','NULO','COBRA00444','COBRA_GERA','',''),</v>
      </c>
    </row>
    <row r="79" spans="1:15">
      <c r="A79" t="s">
        <v>82</v>
      </c>
      <c r="B79" t="str">
        <f>CONCATENATE(COBRANZA!A79,ALMACEN!A174,CREDITO!A215,VENTAS!A82,CONTABILIDAD!A324,AUDITORIA!A180,SISTEMAS!A1458)</f>
        <v>COBRANZA</v>
      </c>
      <c r="C79" t="s">
        <v>626</v>
      </c>
      <c r="D79" t="s">
        <v>626</v>
      </c>
      <c r="E79" t="s">
        <v>627</v>
      </c>
      <c r="F79" t="s">
        <v>451</v>
      </c>
      <c r="G79" t="s">
        <v>628</v>
      </c>
      <c r="H79" t="s">
        <v>26</v>
      </c>
      <c r="I79" t="s">
        <v>54</v>
      </c>
      <c r="J79" t="s">
        <v>1813</v>
      </c>
      <c r="K79" t="s">
        <v>1814</v>
      </c>
      <c r="N79" t="str">
        <f t="shared" si="3"/>
        <v>Acceso: RM0351EdoCtaxCteRep~Menu: CXC Generales Mavi|RM0351 Estado de Cuenta por Cliente~Perfil: COBRA_GERA~Usuario: COBRA00444~ClaveAccion: RM0351EdoCtaXCteFrm.frm~TipoAccion: Reportes~Riesgo: NULO</v>
      </c>
      <c r="O79" t="str">
        <f t="shared" si="4"/>
        <v>('COBRANZA','RM0351EdoCtaxCteRep','RM0351EdoCtaxCteRep','CXC Generales Mavi|RM0351 Estado de Cuenta por Cliente','Reportes','RM0351EdoCtaXCteFrm.frm','ALMACEN, CREDITO, VENTAS, COBRANZA, CONTABILIDAD, AUDITORIA, SISTEMAS','NULO','COBRA00444','COBRA_GERA','',''),</v>
      </c>
    </row>
    <row r="80" spans="1:15">
      <c r="A80" t="s">
        <v>82</v>
      </c>
      <c r="B80" t="str">
        <f>CONCATENATE(COBRANZA!A80,CREDITO!A219,VENTAS!A79,AUDITORIA!A183,SISTEMAS!A1451)</f>
        <v>COBRANZA</v>
      </c>
      <c r="C80" t="s">
        <v>1549</v>
      </c>
      <c r="D80" t="s">
        <v>1549</v>
      </c>
      <c r="E80" t="s">
        <v>1550</v>
      </c>
      <c r="F80" t="s">
        <v>451</v>
      </c>
      <c r="G80" t="s">
        <v>1551</v>
      </c>
      <c r="H80" t="s">
        <v>1233</v>
      </c>
      <c r="I80" t="s">
        <v>54</v>
      </c>
      <c r="J80" t="s">
        <v>1813</v>
      </c>
      <c r="K80" t="s">
        <v>1814</v>
      </c>
      <c r="N80" t="str">
        <f t="shared" si="3"/>
        <v>Acceso: RM0534BEstadoBonifRep~Menu: CXC Menudeo Mavi|RM0534B Estado de Cuenta con Bonificaciones~Perfil: COBRA_GERA~Usuario: COBRA00444~ClaveAccion: RM0534BEstCuenConBonifFrm.frm~TipoAccion: Reportes~Riesgo: NULO</v>
      </c>
      <c r="O80" t="str">
        <f t="shared" si="4"/>
        <v>('COBRANZA','RM0534BEstadoBonifRep','RM0534BEstadoBonifRep','CXC Menudeo Mavi|RM0534B Estado de Cuenta con Bonificaciones','Reportes','RM0534BEstCuenConBonifFrm.frm','CREDITO, VENTAS, COBRANZA, AUDITORIA, SISTEMAS','NULO','COBRA00444','COBRA_GERA','',''),</v>
      </c>
    </row>
    <row r="81" spans="1:15">
      <c r="A81" t="s">
        <v>82</v>
      </c>
      <c r="B81" t="str">
        <f>CONCATENATE(COBRANZA!A81)</f>
        <v>COBRANZA</v>
      </c>
      <c r="C81" t="s">
        <v>1925</v>
      </c>
      <c r="D81" t="s">
        <v>1925</v>
      </c>
      <c r="E81" t="s">
        <v>1926</v>
      </c>
      <c r="F81" t="s">
        <v>451</v>
      </c>
      <c r="G81" t="s">
        <v>1927</v>
      </c>
      <c r="H81" t="s">
        <v>82</v>
      </c>
      <c r="I81" t="s">
        <v>54</v>
      </c>
      <c r="J81" t="s">
        <v>1813</v>
      </c>
      <c r="K81" t="s">
        <v>1814</v>
      </c>
      <c r="N81" t="str">
        <f t="shared" si="3"/>
        <v>Acceso: RM1137CheckCobroRep~Menu: CXC Menudeo MAvi|RM1137 Reporte de Cobros~Perfil: COBRA_GERA~Usuario: COBRA00444~ClaveAccion: RM1137CheckCobroFrm.frm~TipoAccion: Reportes~Riesgo: NULO</v>
      </c>
      <c r="O81" t="str">
        <f t="shared" si="4"/>
        <v>('COBRANZA','RM1137CheckCobroRep','RM1137CheckCobroRep','CXC Menudeo MAvi|RM1137 Reporte de Cobros','Reportes','RM1137CheckCobroFrm.frm','COBRANZA','NULO','COBRA00444','COBRA_GERA','',''),</v>
      </c>
    </row>
    <row r="82" spans="1:15">
      <c r="A82" t="s">
        <v>82</v>
      </c>
      <c r="B82" t="str">
        <f>CONCATENATE(COBRANZA!A82)</f>
        <v>COBRANZA</v>
      </c>
      <c r="C82" t="s">
        <v>1928</v>
      </c>
      <c r="D82" t="s">
        <v>1928</v>
      </c>
      <c r="E82" t="s">
        <v>1929</v>
      </c>
      <c r="F82" t="s">
        <v>451</v>
      </c>
      <c r="G82" t="s">
        <v>1930</v>
      </c>
      <c r="H82" t="s">
        <v>82</v>
      </c>
      <c r="I82" t="s">
        <v>54</v>
      </c>
      <c r="J82" t="s">
        <v>1813</v>
      </c>
      <c r="K82" t="s">
        <v>1814</v>
      </c>
      <c r="N82" t="str">
        <f t="shared" si="3"/>
        <v>Acceso: RM0497EEnlace~Menu: CXC Menudeo Mavi|RM0497E Apoyo DIMA~Perfil: COBRA_GERA~Usuario: COBRA00444~ClaveAccion: RM0497EApoyoCobranzaDIMA.frm~TipoAccion: Reportes~Riesgo: NULO</v>
      </c>
      <c r="O82" t="str">
        <f t="shared" si="4"/>
        <v>('COBRANZA','RM0497EEnlace','RM0497EEnlace','CXC Menudeo Mavi|RM0497E Apoyo DIMA','Reportes','RM0497EApoyoCobranzaDIMA.frm','COBRANZA','NULO','COBRA00444','COBRA_GERA','',''),</v>
      </c>
    </row>
    <row r="83" spans="1:15">
      <c r="A83" t="s">
        <v>82</v>
      </c>
      <c r="B83" t="str">
        <f>CONCATENATE(COBRANZA!A83)</f>
        <v>COBRANZA</v>
      </c>
      <c r="C83" t="s">
        <v>1931</v>
      </c>
      <c r="D83" t="s">
        <v>1931</v>
      </c>
      <c r="E83" t="s">
        <v>1932</v>
      </c>
      <c r="F83" t="s">
        <v>451</v>
      </c>
      <c r="G83" t="s">
        <v>1933</v>
      </c>
      <c r="H83" t="s">
        <v>82</v>
      </c>
      <c r="I83" t="s">
        <v>72</v>
      </c>
      <c r="L83" t="s">
        <v>1934</v>
      </c>
      <c r="O83" t="str">
        <f t="shared" si="4"/>
        <v>('COBRANZA','RM0534EstCuenConRep','RM0534EstCuenConRep','CXC Menudeo Mavi|RM0534 Estado de cuenta condensado','Reportes','RM0534EstCuenConFrm.frm','COBRANZA','SIN USO','','','Nadie tiene acceso',''),</v>
      </c>
    </row>
    <row r="84" spans="1:15">
      <c r="A84" t="s">
        <v>82</v>
      </c>
      <c r="B84" t="str">
        <f>CONCATENATE(COBRANZA!A84,SISTEMAS!A1449)</f>
        <v>COBRANZA</v>
      </c>
      <c r="C84" t="s">
        <v>1935</v>
      </c>
      <c r="D84" t="s">
        <v>1935</v>
      </c>
      <c r="E84" t="s">
        <v>1936</v>
      </c>
      <c r="F84" t="s">
        <v>451</v>
      </c>
      <c r="G84" t="s">
        <v>1937</v>
      </c>
      <c r="H84" t="s">
        <v>1851</v>
      </c>
      <c r="I84" t="s">
        <v>54</v>
      </c>
      <c r="J84" t="s">
        <v>1813</v>
      </c>
      <c r="K84" t="s">
        <v>1814</v>
      </c>
      <c r="N84" t="str">
        <f>CONCATENATE("Acceso: ",D84,"~Menu: ",E84,"~Perfil: ",K84,"~Usuario: ",J84,"~ClaveAccion: ",G84,"~TipoAccion: ",F84,"~Riesgo: ",I84)</f>
        <v>Acceso: RM0493BFichasEspecialRep~Menu: CXC Menudeo Mavi|RM0493B Fichas de Cobro Especial~Perfil: COBRA_GERA~Usuario: COBRA00444~ClaveAccion: RM0493BFichasEspecialFRM.frm~TipoAccion: Reportes~Riesgo: NULO</v>
      </c>
      <c r="O84" t="str">
        <f t="shared" si="4"/>
        <v>('COBRANZA','RM0493BFichasEspecialRep','RM0493BFichasEspecialRep','CXC Menudeo Mavi|RM0493B Fichas de Cobro Especial','Reportes','RM0493BFichasEspecialFRM.frm','COBRANZA, SISTEMAS','NULO','COBRA00444','COBRA_GERA','',''),</v>
      </c>
    </row>
    <row r="85" spans="1:15">
      <c r="A85" t="s">
        <v>82</v>
      </c>
      <c r="B85" t="str">
        <f>CONCATENATE(COBRANZA!A85)</f>
        <v>COBRANZA</v>
      </c>
      <c r="C85" t="s">
        <v>1938</v>
      </c>
      <c r="D85" t="s">
        <v>1938</v>
      </c>
      <c r="E85" t="s">
        <v>1939</v>
      </c>
      <c r="F85" t="s">
        <v>451</v>
      </c>
      <c r="G85" t="s">
        <v>1940</v>
      </c>
      <c r="H85" t="s">
        <v>82</v>
      </c>
      <c r="I85" t="s">
        <v>54</v>
      </c>
      <c r="J85" t="s">
        <v>1813</v>
      </c>
      <c r="K85" t="s">
        <v>1814</v>
      </c>
      <c r="N85" t="str">
        <f>CONCATENATE("Acceso: ",D85,"~Menu: ",E85,"~Perfil: ",K85,"~Usuario: ",J85,"~ClaveAccion: ",G85,"~TipoAccion: ",F85,"~Riesgo: ",I85)</f>
        <v>Acceso: RM0493CFichasEspecialCteFinalRep~Menu: CXC Menudeo Mavi|RM0493C Fichas de Cobro Clientes Finales~Perfil: COBRA_GERA~Usuario: COBRA00444~ClaveAccion: RM0493CFichasEspecialCteFinalFRM.frm~TipoAccion: Reportes~Riesgo: NULO</v>
      </c>
      <c r="O85" t="str">
        <f t="shared" si="4"/>
        <v>('COBRANZA','RM0493CFichasEspecialCteFinalRep','RM0493CFichasEspecialCteFinalRep','CXC Menudeo Mavi|RM0493C Fichas de Cobro Clientes Finales','Reportes','RM0493CFichasEspecialCteFinalFRM.frm','COBRANZA','NULO','COBRA00444','COBRA_GERA','',''),</v>
      </c>
    </row>
    <row r="86" spans="1:15">
      <c r="A86" t="s">
        <v>82</v>
      </c>
      <c r="B86" t="str">
        <f>CONCATENATE(COBRANZA!A86,SISTEMAS!A1447)</f>
        <v>COBRANZA</v>
      </c>
      <c r="C86" t="s">
        <v>1941</v>
      </c>
      <c r="D86" t="s">
        <v>1941</v>
      </c>
      <c r="E86" t="s">
        <v>1942</v>
      </c>
      <c r="F86" t="s">
        <v>451</v>
      </c>
      <c r="G86" t="s">
        <v>1943</v>
      </c>
      <c r="H86" t="s">
        <v>1851</v>
      </c>
      <c r="I86" t="s">
        <v>54</v>
      </c>
      <c r="J86" t="s">
        <v>1813</v>
      </c>
      <c r="K86" t="s">
        <v>1814</v>
      </c>
      <c r="N86" t="str">
        <f>CONCATENATE("Acceso: ",D86,"~Menu: ",E86,"~Perfil: ",K86,"~Usuario: ",J86,"~ClaveAccion: ",G86,"~TipoAccion: ",F86,"~Riesgo: ",I86)</f>
        <v>Acceso: RM0497BCobranPromoRep~Menu: CXC Menudeo Mavi|RM0497B Cobranza General~Perfil: COBRA_GERA~Usuario: COBRA00444~ClaveAccion: RM0497BCobranPromoFrm.frm~TipoAccion: Reportes~Riesgo: NULO</v>
      </c>
      <c r="O86" t="str">
        <f t="shared" si="4"/>
        <v>('COBRANZA','RM0497BCobranPromoRep','RM0497BCobranPromoRep','CXC Menudeo Mavi|RM0497B Cobranza General','Reportes','RM0497BCobranPromoFrm.frm','COBRANZA, SISTEMAS','NULO','COBRA00444','COBRA_GERA','',''),</v>
      </c>
    </row>
    <row r="87" spans="1:15">
      <c r="A87" t="s">
        <v>82</v>
      </c>
      <c r="B87" t="str">
        <f>CONCATENATE(COBRANZA!A87,RH!A37)</f>
        <v>COBRANZA</v>
      </c>
      <c r="C87" t="s">
        <v>1944</v>
      </c>
      <c r="D87" t="s">
        <v>1944</v>
      </c>
      <c r="E87" t="s">
        <v>1945</v>
      </c>
      <c r="F87" t="s">
        <v>451</v>
      </c>
      <c r="G87" t="s">
        <v>1946</v>
      </c>
      <c r="H87" t="s">
        <v>1947</v>
      </c>
      <c r="I87" t="s">
        <v>54</v>
      </c>
      <c r="J87" t="s">
        <v>1813</v>
      </c>
      <c r="K87" t="s">
        <v>1814</v>
      </c>
      <c r="N87" t="str">
        <f>CONCATENATE("Acceso: ",D87,"~Menu: ",E87,"~Perfil: ",K87,"~Usuario: ",J87,"~ClaveAccion: ",G87,"~TipoAccion: ",F87,"~Riesgo: ",I87)</f>
        <v>Acceso: RM1036RutasXAgenteRep~Menu: CXC Menudeo Mavi|Rutas de Cobro por Agente~Perfil: COBRA_GERA~Usuario: COBRA00444~ClaveAccion: RM1036RutasXAgenteFrm.frm~TipoAccion: Reportes~Riesgo: NULO</v>
      </c>
      <c r="O87" t="str">
        <f t="shared" si="4"/>
        <v>('COBRANZA','RM1036RutasXAgenteRep','RM1036RutasXAgenteRep','CXC Menudeo Mavi|Rutas de Cobro por Agente','Reportes','RM1036RutasXAgenteFrm.frm','COBRANZA, RH','NULO','COBRA00444','COBRA_GERA','',''),</v>
      </c>
    </row>
    <row r="88" spans="1:15">
      <c r="A88" t="s">
        <v>82</v>
      </c>
      <c r="B88" t="str">
        <f>CONCATENATE(COBRANZA!A88,PUBLICIDAD!A13,SISTEMAS!A1426)</f>
        <v>COBRANZA</v>
      </c>
      <c r="C88" t="s">
        <v>1948</v>
      </c>
      <c r="D88" t="s">
        <v>1948</v>
      </c>
      <c r="E88" t="s">
        <v>1949</v>
      </c>
      <c r="F88" t="s">
        <v>451</v>
      </c>
      <c r="G88" t="s">
        <v>1950</v>
      </c>
      <c r="H88" t="s">
        <v>1951</v>
      </c>
      <c r="I88" t="s">
        <v>27</v>
      </c>
      <c r="J88" t="s">
        <v>1813</v>
      </c>
      <c r="K88" t="s">
        <v>1814</v>
      </c>
      <c r="N88" t="str">
        <f>CONCATENATE("Acceso: ",D88,"~Menu: ",E88,"~Perfil: ",K88,"~Usuario: ",J88,"~ClaveAccion: ",G88,"~TipoAccion: ",F88,"~Riesgo: ",I88)</f>
        <v>Acceso: RM1142CarteraPubliciadRep~Menu: Mkt Mavi|RM1142 Cartera Publicidad~Perfil: COBRA_GERA~Usuario: COBRA00444~ClaveAccion: RM1142principalfiltrosfrm.frm~TipoAccion: Reportes~Riesgo: ALTO</v>
      </c>
      <c r="O88" t="str">
        <f t="shared" si="4"/>
        <v>('COBRANZA','RM1142CarteraPubliciadRep','RM1142CarteraPubliciadRep','Mkt Mavi|RM1142 Cartera Publicidad','Reportes','RM1142principalfiltrosfrm.frm','COBRANZA, PUBLICIDAD, SISTEMAS','ALTO','COBRA00444','COBRA_GERA','',''),</v>
      </c>
    </row>
    <row r="89" spans="2:8">
      <c r="B89" t="str">
        <f>CONCATENATE(COBRANZA!A89,ALMACEN!A197,COMPRAS!A78,VENTAS!A66,AUDITORIA!A203,PUBLICIDAD!A14,SISTEMAS!A1285)</f>
        <v>ALMACEN</v>
      </c>
      <c r="C89" t="s">
        <v>697</v>
      </c>
      <c r="D89" t="s">
        <v>697</v>
      </c>
      <c r="E89" t="s">
        <v>698</v>
      </c>
      <c r="F89" t="s">
        <v>451</v>
      </c>
      <c r="G89" t="s">
        <v>699</v>
      </c>
      <c r="H89" t="s">
        <v>567</v>
      </c>
    </row>
    <row r="90" spans="1:15">
      <c r="A90" t="s">
        <v>82</v>
      </c>
      <c r="B90" t="str">
        <f>CONCATENATE(COBRANZA!A90,SISTEMAS!A1336)</f>
        <v>COBRANZA</v>
      </c>
      <c r="C90" t="s">
        <v>1952</v>
      </c>
      <c r="D90" t="s">
        <v>1952</v>
      </c>
      <c r="E90" t="s">
        <v>1953</v>
      </c>
      <c r="F90" t="s">
        <v>451</v>
      </c>
      <c r="G90" t="s">
        <v>1954</v>
      </c>
      <c r="H90" t="s">
        <v>1851</v>
      </c>
      <c r="I90" t="s">
        <v>54</v>
      </c>
      <c r="J90" t="s">
        <v>1813</v>
      </c>
      <c r="K90" t="s">
        <v>1814</v>
      </c>
      <c r="N90" t="str">
        <f>CONCATENATE("Acceso: ",D90,"~Menu: ",E90,"~Perfil: ",K90,"~Usuario: ",J90,"~ClaveAccion: ",G90,"~TipoAccion: ",F90,"~Riesgo: ",I90)</f>
        <v>Acceso: RM0350ResMovConVencimientoRep~Menu: CXC Menudeo Mavi|RM0350 Resumen por Movimiento con Dias de Vencimiento y Agente~Perfil: COBRA_GERA~Usuario: COBRA00444~ClaveAccion: RM0350ResMovConVencimientoFrm.frm~TipoAccion: Reportes~Riesgo: NULO</v>
      </c>
      <c r="O90" t="str">
        <f>CONCATENATE("('",B90,"','",C90,"','",D90,"','",E90,"','",F90,"','",G90,"','",H90,"','",I90,"','",J90,"','",K90,"','",L90,"','",M90,"'),")</f>
        <v>('COBRANZA','RM0350ResMovConVencimientoRep','RM0350ResMovConVencimientoRep','CXC Menudeo Mavi|RM0350 Resumen por Movimiento con Dias de Vencimiento y Agente','Reportes','RM0350ResMovConVencimientoFrm.frm','COBRANZA, SISTEMAS','NULO','COBRA00444','COBRA_GERA','',''),</v>
      </c>
    </row>
    <row r="91" spans="1:15">
      <c r="A91" t="s">
        <v>82</v>
      </c>
      <c r="B91" t="str">
        <f>CONCATENATE(COBRANZA!A91)</f>
        <v>COBRANZA</v>
      </c>
      <c r="C91" t="s">
        <v>1955</v>
      </c>
      <c r="D91" t="s">
        <v>1955</v>
      </c>
      <c r="E91" t="s">
        <v>1956</v>
      </c>
      <c r="F91" t="s">
        <v>451</v>
      </c>
      <c r="G91" t="s">
        <v>1957</v>
      </c>
      <c r="H91" t="s">
        <v>82</v>
      </c>
      <c r="I91" t="s">
        <v>54</v>
      </c>
      <c r="J91" t="s">
        <v>1813</v>
      </c>
      <c r="K91" t="s">
        <v>1814</v>
      </c>
      <c r="N91" t="str">
        <f>CONCATENATE("Acceso: ",D91,"~Menu: ",E91,"~Perfil: ",K91,"~Usuario: ",J91,"~ClaveAccion: ",G91,"~TipoAccion: ",F91,"~Riesgo: ",I91)</f>
        <v>Acceso: RM0492BListEnruCobranzaEspRep~Menu: CXC Menudeo Mavi|RM0492B Listado de Enrutamiento General~Perfil: COBRA_GERA~Usuario: COBRA00444~ClaveAccion: RM0492BListEnrCobranzaEspFrm.frm~TipoAccion: Reportes~Riesgo: NULO</v>
      </c>
      <c r="O91" t="str">
        <f>CONCATENATE("('",B91,"','",C91,"','",D91,"','",E91,"','",F91,"','",G91,"','",H91,"','",I91,"','",J91,"','",K91,"','",L91,"','",M91,"'),")</f>
        <v>('COBRANZA','RM0492BListEnruCobranzaEspRep','RM0492BListEnruCobranzaEspRep','CXC Menudeo Mavi|RM0492B Listado de Enrutamiento General','Reportes','RM0492BListEnrCobranzaEspFrm.frm','COBRANZA','NULO','COBRA00444','COBRA_GERA','',''),</v>
      </c>
    </row>
    <row r="92" spans="1:15">
      <c r="A92" t="s">
        <v>82</v>
      </c>
      <c r="B92" t="str">
        <f>CONCATENATE(COBRANZA!A92)</f>
        <v>COBRANZA</v>
      </c>
      <c r="C92" t="s">
        <v>1958</v>
      </c>
      <c r="D92" t="s">
        <v>1958</v>
      </c>
      <c r="E92" t="s">
        <v>1959</v>
      </c>
      <c r="F92" t="s">
        <v>451</v>
      </c>
      <c r="G92" t="s">
        <v>1960</v>
      </c>
      <c r="H92" t="s">
        <v>82</v>
      </c>
      <c r="I92" t="s">
        <v>54</v>
      </c>
      <c r="J92" t="s">
        <v>1813</v>
      </c>
      <c r="K92" t="s">
        <v>1814</v>
      </c>
      <c r="N92" t="str">
        <f>CONCATENATE("Acceso: ",D92,"~Menu: ",E92,"~Perfil: ",K92,"~Usuario: ",J92,"~ClaveAccion: ",G92,"~TipoAccion: ",F92,"~Riesgo: ",I92)</f>
        <v>Acceso: RM0492CListEnruCobranzaEspCteFinalRep~Menu: CXC Menudeo Mavi|RM0492C Listado de Enrutamiento de Clientes Finales~Perfil: COBRA_GERA~Usuario: COBRA00444~ClaveAccion: RM0492CListEnrCobranzaEspCteFinalFrm.frm~TipoAccion: Reportes~Riesgo: NULO</v>
      </c>
      <c r="O92" t="str">
        <f>CONCATENATE("('",B92,"','",C92,"','",D92,"','",E92,"','",F92,"','",G92,"','",H92,"','",I92,"','",J92,"','",K92,"','",L92,"','",M92,"'),")</f>
        <v>('COBRANZA','RM0492CListEnruCobranzaEspCteFinalRep','RM0492CListEnruCobranzaEspCteFinalRep','CXC Menudeo Mavi|RM0492C Listado de Enrutamiento de Clientes Finales','Reportes','RM0492CListEnrCobranzaEspCteFinalFrm.frm','COBRANZA','NULO','COBRA00444','COBRA_GERA','',''),</v>
      </c>
    </row>
    <row r="93" spans="1:15">
      <c r="A93" t="s">
        <v>82</v>
      </c>
      <c r="B93" t="str">
        <f>CONCATENATE(COBRANZA!A93)</f>
        <v>COBRANZA</v>
      </c>
      <c r="C93" t="s">
        <v>1961</v>
      </c>
      <c r="D93" t="s">
        <v>1961</v>
      </c>
      <c r="E93" t="s">
        <v>1962</v>
      </c>
      <c r="F93" t="s">
        <v>451</v>
      </c>
      <c r="G93" t="s">
        <v>1963</v>
      </c>
      <c r="H93" t="s">
        <v>82</v>
      </c>
      <c r="I93" t="s">
        <v>54</v>
      </c>
      <c r="J93" t="s">
        <v>1813</v>
      </c>
      <c r="K93" t="s">
        <v>1814</v>
      </c>
      <c r="N93" t="str">
        <f>CONCATENATE("Acceso: ",D93,"~Menu: ",E93,"~Perfil: ",K93,"~Usuario: ",J93,"~ClaveAccion: ",G93,"~TipoAccion: ",F93,"~Riesgo: ",I93)</f>
        <v>Acceso: RM1195ApoyoCobraDIMARep~Menu: CXC Generales Mavi|RM1195 Reporte Apoyos Cobranza DIMA~Perfil: COBRA_GERA~Usuario: COBRA00444~ClaveAccion: RM1195ApoyoCobraDIMAFrm.frm~TipoAccion: Reportes~Riesgo: NULO</v>
      </c>
      <c r="O93" t="str">
        <f>CONCATENATE("('",B93,"','",C93,"','",D93,"','",E93,"','",F93,"','",G93,"','",H93,"','",I93,"','",J93,"','",K93,"','",L93,"','",M93,"'),")</f>
        <v>('COBRANZA','RM1195ApoyoCobraDIMARep','RM1195ApoyoCobraDIMARep','CXC Generales Mavi|RM1195 Reporte Apoyos Cobranza DIMA','Reportes','RM1195ApoyoCobraDIMAFrm.frm','COBRANZA','NULO','COBRA00444','COBRA_GERA','',''),</v>
      </c>
    </row>
    <row r="94" spans="1:15">
      <c r="A94" t="s">
        <v>82</v>
      </c>
      <c r="B94" t="str">
        <f>CONCATENATE(COBRANZA!A94)</f>
        <v>COBRANZA</v>
      </c>
      <c r="C94" t="s">
        <v>1964</v>
      </c>
      <c r="D94" t="s">
        <v>1964</v>
      </c>
      <c r="E94" t="s">
        <v>1965</v>
      </c>
      <c r="F94" t="s">
        <v>451</v>
      </c>
      <c r="G94" t="s">
        <v>1966</v>
      </c>
      <c r="H94" t="s">
        <v>82</v>
      </c>
      <c r="I94" t="s">
        <v>54</v>
      </c>
      <c r="J94" t="s">
        <v>1813</v>
      </c>
      <c r="K94" t="s">
        <v>1814</v>
      </c>
      <c r="N94" t="str">
        <f>CONCATENATE("Acceso: ",D94,"~Menu: ",E94,"~Perfil: ",K94,"~Usuario: ",J94,"~ClaveAccion: ",G94,"~TipoAccion: ",F94,"~Riesgo: ",I94)</f>
        <v>Acceso: RM1123CobroPorContencionRep~Menu: CXC Menudeo Mavi|RM1123 Cobro Por Contencion~Perfil: COBRA_GERA~Usuario: COBRA00444~ClaveAccion: RM1123FiltroEjerQuinFrm.frm~TipoAccion: Reportes~Riesgo: NULO</v>
      </c>
      <c r="O94" t="str">
        <f>CONCATENATE("('",B94,"','",C94,"','",D94,"','",E94,"','",F94,"','",G94,"','",H94,"','",I94,"','",J94,"','",K94,"','",L94,"','",M94,"'),")</f>
        <v>('COBRANZA','RM1123CobroPorContencionRep','RM1123CobroPorContencionRep','CXC Menudeo Mavi|RM1123 Cobro Por Contencion','Reportes','RM1123FiltroEjerQuinFrm.frm','COBRANZA','NULO','COBRA00444','COBRA_GERA','',''),</v>
      </c>
    </row>
    <row r="95" spans="2:8">
      <c r="B95" t="str">
        <f>CONCATENATE(COBRANZA!A95,CREDITO!A244)</f>
        <v>CREDITO</v>
      </c>
      <c r="C95" t="s">
        <v>1615</v>
      </c>
      <c r="D95" t="s">
        <v>1615</v>
      </c>
      <c r="E95" t="s">
        <v>1616</v>
      </c>
      <c r="F95" t="s">
        <v>451</v>
      </c>
      <c r="G95" t="s">
        <v>1617</v>
      </c>
      <c r="H95" t="s">
        <v>1292</v>
      </c>
    </row>
    <row r="96" spans="1:15">
      <c r="A96" t="s">
        <v>82</v>
      </c>
      <c r="B96" t="str">
        <f>CONCATENATE(COBRANZA!A96)</f>
        <v>COBRANZA</v>
      </c>
      <c r="C96" t="s">
        <v>1967</v>
      </c>
      <c r="D96" t="s">
        <v>1967</v>
      </c>
      <c r="E96" t="s">
        <v>156</v>
      </c>
      <c r="F96" t="s">
        <v>451</v>
      </c>
      <c r="G96" t="s">
        <v>156</v>
      </c>
      <c r="H96" t="s">
        <v>82</v>
      </c>
      <c r="I96" t="s">
        <v>54</v>
      </c>
      <c r="J96" t="s">
        <v>1813</v>
      </c>
      <c r="K96" t="s">
        <v>1814</v>
      </c>
      <c r="N96" t="str">
        <f>CONCATENATE("Acceso: ",D96,"~Menu: ",E96,"~Perfil: ",K96,"~Usuario: ",J96,"~ClaveAccion: ",G96,"~TipoAccion: ",F96,"~Riesgo: ",I96)</f>
        <v>Acceso: RM0935CtesCatInstRep~Menu: NULL~Perfil: COBRA_GERA~Usuario: COBRA00444~ClaveAccion: NULL~TipoAccion: Reportes~Riesgo: NULO</v>
      </c>
      <c r="O96" t="str">
        <f>CONCATENATE("('",B96,"','",C96,"','",D96,"','",E96,"','",F96,"','",G96,"','",H96,"','",I96,"','",J96,"','",K96,"','",L96,"','",M96,"'),")</f>
        <v>('COBRANZA','RM0935CtesCatInstRep','RM0935CtesCatInstRep','NULL','Reportes','NULL','COBRANZA','NULO','COBRA00444','COBRA_GERA','',''),</v>
      </c>
    </row>
    <row r="97" spans="2:8">
      <c r="B97" t="str">
        <f>CONCATENATE(COBRANZA!A97,CREDITO!A248,VENTAS!A51,CONTABILIDAD!A291,AUDITORIA!A219,SISTEMAS!A1343)</f>
        <v>VENTAS</v>
      </c>
      <c r="C97" t="s">
        <v>1627</v>
      </c>
      <c r="D97" t="s">
        <v>1627</v>
      </c>
      <c r="E97" t="s">
        <v>1628</v>
      </c>
      <c r="F97" t="s">
        <v>451</v>
      </c>
      <c r="G97" t="s">
        <v>1629</v>
      </c>
      <c r="H97" t="s">
        <v>1410</v>
      </c>
    </row>
    <row r="98" spans="2:8">
      <c r="B98" t="str">
        <f>CONCATENATE(COBRANZA!A98,CREDITO!A254,AUDITORIA!A224,RH!A28,SISTEMAS!A1347)</f>
        <v>CREDITO</v>
      </c>
      <c r="C98" t="s">
        <v>1645</v>
      </c>
      <c r="D98" t="s">
        <v>1645</v>
      </c>
      <c r="E98" t="s">
        <v>1646</v>
      </c>
      <c r="F98" t="s">
        <v>451</v>
      </c>
      <c r="G98" t="s">
        <v>1647</v>
      </c>
      <c r="H98" t="s">
        <v>1648</v>
      </c>
    </row>
  </sheetData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5"/>
  <sheetViews>
    <sheetView workbookViewId="0">
      <pane xSplit="2" ySplit="1" topLeftCell="D229" activePane="bottomRight" state="frozen"/>
      <selection/>
      <selection pane="topRight"/>
      <selection pane="bottomLeft"/>
      <selection pane="bottomRight" activeCell="E233" sqref="E233"/>
    </sheetView>
  </sheetViews>
  <sheetFormatPr defaultColWidth="9" defaultRowHeight="15"/>
  <cols>
    <col min="1" max="1" width="22.2857142857143" style="1" customWidth="1"/>
    <col min="2" max="2" width="17.8571428571429" customWidth="1"/>
    <col min="3" max="3" width="33.8571428571429" customWidth="1"/>
    <col min="4" max="4" width="37.4285714285714" customWidth="1"/>
    <col min="5" max="5" width="41.1428571428571" customWidth="1"/>
    <col min="6" max="6" width="9.14285714285714" customWidth="1"/>
    <col min="7" max="7" width="16.5714285714286" customWidth="1"/>
    <col min="8" max="13" width="9.14285714285714" customWidth="1"/>
    <col min="14" max="14" width="24.5714285714286" style="1" customWidth="1"/>
    <col min="15" max="1027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s="1" t="str">
        <f>ALMACEN!O1</f>
        <v>Concatenacion</v>
      </c>
    </row>
    <row r="2" spans="1:15">
      <c r="A2" s="1" t="s">
        <v>932</v>
      </c>
      <c r="B2" t="str">
        <f>CONCATENATE(CONTABILIDAD!A2,SISTEMAS!A167)</f>
        <v>CONTABILIDAD</v>
      </c>
      <c r="C2" t="s">
        <v>1968</v>
      </c>
      <c r="D2" t="s">
        <v>156</v>
      </c>
      <c r="E2" t="s">
        <v>156</v>
      </c>
      <c r="F2" t="s">
        <v>156</v>
      </c>
      <c r="G2" t="s">
        <v>156</v>
      </c>
      <c r="H2" t="s">
        <v>1969</v>
      </c>
      <c r="I2" t="s">
        <v>72</v>
      </c>
      <c r="L2" t="s">
        <v>1970</v>
      </c>
      <c r="N2" s="3" t="s">
        <v>1968</v>
      </c>
      <c r="O2">
        <f>IF(C2=N2,1,0)</f>
        <v>1</v>
      </c>
    </row>
    <row r="3" spans="1:15">
      <c r="A3" s="1" t="s">
        <v>932</v>
      </c>
      <c r="B3" t="str">
        <f>CONCATENATE(CONTABILIDAD!A3,SISTEMAS!A39)</f>
        <v>CONTABILIDAD</v>
      </c>
      <c r="C3" t="s">
        <v>1971</v>
      </c>
      <c r="D3" t="s">
        <v>156</v>
      </c>
      <c r="E3" t="s">
        <v>156</v>
      </c>
      <c r="F3" t="s">
        <v>156</v>
      </c>
      <c r="G3" t="s">
        <v>156</v>
      </c>
      <c r="H3" t="s">
        <v>1969</v>
      </c>
      <c r="I3" t="s">
        <v>72</v>
      </c>
      <c r="L3" t="s">
        <v>1970</v>
      </c>
      <c r="N3" s="2" t="s">
        <v>1971</v>
      </c>
      <c r="O3">
        <f>IF(C3=N3,1,0)</f>
        <v>1</v>
      </c>
    </row>
    <row r="4" customHeight="1" spans="1:15">
      <c r="A4" s="1" t="s">
        <v>932</v>
      </c>
      <c r="B4" t="str">
        <f>CONCATENATE(CONTABILIDAD!A4,SISTEMAS!A50)</f>
        <v>CONTABILIDAD</v>
      </c>
      <c r="C4" t="s">
        <v>1972</v>
      </c>
      <c r="D4" t="s">
        <v>1973</v>
      </c>
      <c r="E4" t="s">
        <v>1974</v>
      </c>
      <c r="F4" t="s">
        <v>17</v>
      </c>
      <c r="G4" t="s">
        <v>1975</v>
      </c>
      <c r="H4" t="s">
        <v>1969</v>
      </c>
      <c r="I4" t="s">
        <v>72</v>
      </c>
      <c r="L4" t="s">
        <v>442</v>
      </c>
      <c r="N4" s="2" t="s">
        <v>1972</v>
      </c>
      <c r="O4" t="str">
        <f>CONCATENATE("('",B4,"','",C4,"','",D4,"','",E4,"','",F4,"','",G4,"','",H4,"','",I4,"','",J4,"','",K4,"','",L4,"','",M4,"'),")</f>
        <v>('CONTABILIDAD','Rep.Auditoria','Rep.Auditoria|AuditoriaSaldo','Reportes|Auditoría|Saldos vs Contabilidad','Formas','RepAuditoriaSaldo.frm','CONTABILIDAD, SISTEMAS','SIN USO','','','No lo reconocio y lo comlete a mano',''),</v>
      </c>
    </row>
    <row r="5" ht="25.5" spans="2:14">
      <c r="B5" t="str">
        <f>CONCATENATE(CONTABILIDAD!A5,CREDITO!A163,VENTAS!A9,COBRANZA!A57,AUDITORIA!A105,SISTEMAS!A66)</f>
        <v>COBRANZA</v>
      </c>
      <c r="C5" t="s">
        <v>1407</v>
      </c>
      <c r="D5" t="s">
        <v>1407</v>
      </c>
      <c r="E5" t="s">
        <v>1408</v>
      </c>
      <c r="F5" t="s">
        <v>85</v>
      </c>
      <c r="G5" t="s">
        <v>1409</v>
      </c>
      <c r="H5" t="s">
        <v>1410</v>
      </c>
      <c r="N5" s="4" t="s">
        <v>1407</v>
      </c>
    </row>
    <row r="6" spans="2:14">
      <c r="B6" t="str">
        <f>CONCATENATE(CONTABILIDAD!A6,CREDITO!A165,VENTAS!A7,AUDITORIA!A103)</f>
        <v>VENTAS</v>
      </c>
      <c r="C6" t="s">
        <v>1411</v>
      </c>
      <c r="D6" t="s">
        <v>1411</v>
      </c>
      <c r="E6" t="s">
        <v>1412</v>
      </c>
      <c r="F6" t="s">
        <v>85</v>
      </c>
      <c r="G6" t="s">
        <v>1413</v>
      </c>
      <c r="H6" t="s">
        <v>1414</v>
      </c>
      <c r="N6" s="4" t="s">
        <v>1411</v>
      </c>
    </row>
    <row r="7" spans="2:15">
      <c r="B7" t="str">
        <f>CONCATENATE(CONTABILIDAD!A7,SISTEMAS!A141)</f>
        <v>SISTEMAS</v>
      </c>
      <c r="C7" t="s">
        <v>1976</v>
      </c>
      <c r="D7" t="s">
        <v>156</v>
      </c>
      <c r="E7" t="s">
        <v>156</v>
      </c>
      <c r="F7" t="s">
        <v>156</v>
      </c>
      <c r="G7" t="s">
        <v>156</v>
      </c>
      <c r="H7" t="s">
        <v>1969</v>
      </c>
      <c r="L7" t="s">
        <v>1977</v>
      </c>
      <c r="N7" s="4" t="s">
        <v>1976</v>
      </c>
      <c r="O7">
        <f>IF(C7=N7,1,0)</f>
        <v>1</v>
      </c>
    </row>
    <row r="8" spans="1:15">
      <c r="A8" s="1" t="s">
        <v>932</v>
      </c>
      <c r="B8" t="str">
        <f>CONCATENATE(CONTABILIDAD!A8,SISTEMAS!A148)</f>
        <v>CONTABILIDAD</v>
      </c>
      <c r="C8" t="s">
        <v>1978</v>
      </c>
      <c r="D8" t="s">
        <v>156</v>
      </c>
      <c r="E8" t="s">
        <v>156</v>
      </c>
      <c r="F8" t="s">
        <v>156</v>
      </c>
      <c r="G8" t="s">
        <v>156</v>
      </c>
      <c r="H8" t="s">
        <v>1969</v>
      </c>
      <c r="I8" t="s">
        <v>72</v>
      </c>
      <c r="L8" t="s">
        <v>1970</v>
      </c>
      <c r="N8" s="2" t="s">
        <v>1978</v>
      </c>
      <c r="O8">
        <f>IF(C8=N8,1,0)</f>
        <v>1</v>
      </c>
    </row>
    <row r="9" customHeight="1" spans="1:15">
      <c r="A9" s="2" t="s">
        <v>932</v>
      </c>
      <c r="B9" t="str">
        <f>CONCATENATE(CONTABILIDAD!A9,SISTEMAS!A13)</f>
        <v>CONTABILIDAD</v>
      </c>
      <c r="C9" t="s">
        <v>1979</v>
      </c>
      <c r="D9" t="s">
        <v>1980</v>
      </c>
      <c r="E9" t="s">
        <v>1981</v>
      </c>
      <c r="F9" t="s">
        <v>17</v>
      </c>
      <c r="G9" t="s">
        <v>1982</v>
      </c>
      <c r="H9" t="s">
        <v>1969</v>
      </c>
      <c r="I9" t="s">
        <v>54</v>
      </c>
      <c r="J9" t="s">
        <v>1983</v>
      </c>
      <c r="K9" t="s">
        <v>1984</v>
      </c>
      <c r="N9" t="str">
        <f>CONCATENATE("Acceso: ",D9,"~Menu: ",E9,"~Perfil: ",K9,"~Usuario: ",J9,"~ClaveAccion: ",G9,"~TipoAccion: ",F9,"~Riesgo: ",I9)</f>
        <v>Acceso: Herramienta.ACW00050MenuCFDI|ACW00050CatalogoPagosCFDI~Menu: Herramientas|Catalogo CFDI|Catalogo de Pagos~Perfil: CONTM_GERA~Usuario: CONTM00019~ClaveAccion: ACW00050CatalogoPagosCFDI.frm~TipoAccion: Formas~Riesgo: NULO</v>
      </c>
      <c r="O9" t="str">
        <f>CONCATENATE("('",B9,"','",C9,"','",D9,"','",E9,"','",F9,"','",G9,"','",H9,"','",I9,"','",J9,"','",K9,"','",L9,"','",M9,"'),")</f>
        <v>('CONTABILIDAD','Herramienta.ACW00050MenuCFDI','Herramienta.ACW00050MenuCFDI|ACW00050CatalogoPagosCFDI','Herramientas|Catalogo CFDI|Catalogo de Pagos','Formas','ACW00050CatalogoPagosCFDI.frm','CONTABILIDAD, SISTEMAS','NULO','CONTM00019','CONTM_GERA','',''),</v>
      </c>
    </row>
    <row r="10" customHeight="1" spans="1:15">
      <c r="A10" s="2" t="s">
        <v>932</v>
      </c>
      <c r="B10" t="str">
        <f>CONCATENATE(CONTABILIDAD!A10,SISTEMAS!A19)</f>
        <v>CONTABILIDAD</v>
      </c>
      <c r="C10" t="s">
        <v>1979</v>
      </c>
      <c r="D10" t="s">
        <v>1985</v>
      </c>
      <c r="E10" t="s">
        <v>1986</v>
      </c>
      <c r="F10" t="s">
        <v>17</v>
      </c>
      <c r="G10" t="s">
        <v>1987</v>
      </c>
      <c r="H10" t="s">
        <v>1969</v>
      </c>
      <c r="I10" t="s">
        <v>54</v>
      </c>
      <c r="J10" t="s">
        <v>1983</v>
      </c>
      <c r="K10" t="s">
        <v>1984</v>
      </c>
      <c r="N10" t="str">
        <f>CONCATENATE("Acceso: ",D10,"~Menu: ",E10,"~Perfil: ",K10,"~Usuario: ",J10,"~ClaveAccion: ",G10,"~TipoAccion: ",F10,"~Riesgo: ",I10)</f>
        <v>Acceso: Herramienta.ACW00050MenuCFDI|DM0306Unidades~Menu: Herramientas|Catalogo CFDI|Unidades~Perfil: CONTM_GERA~Usuario: CONTM00019~ClaveAccion: DM0306CveUnidadFrm.frm~TipoAccion: Formas~Riesgo: NULO</v>
      </c>
      <c r="O10" t="str">
        <f>CONCATENATE("('",B10,"','",C10,"','",D10,"','",E10,"','",F10,"','",G10,"','",H10,"','",I10,"','",J10,"','",K10,"','",L10,"','",M10,"'),")</f>
        <v>('CONTABILIDAD','Herramienta.ACW00050MenuCFDI','Herramienta.ACW00050MenuCFDI|DM0306Unidades','Herramientas|Catalogo CFDI|Unidades','Formas','DM0306CveUnidadFrm.frm','CONTABILIDAD, SISTEMAS','NULO','CONTM00019','CONTM_GERA','',''),</v>
      </c>
    </row>
    <row r="11" customHeight="1" spans="1:15">
      <c r="A11" s="2" t="s">
        <v>932</v>
      </c>
      <c r="B11" t="str">
        <f>CONCATENATE(CONTABILIDAD!A11,SISTEMAS!A14)</f>
        <v>CONTABILIDAD</v>
      </c>
      <c r="C11" t="s">
        <v>1979</v>
      </c>
      <c r="D11" t="s">
        <v>1988</v>
      </c>
      <c r="E11" t="s">
        <v>1989</v>
      </c>
      <c r="F11" t="s">
        <v>17</v>
      </c>
      <c r="G11" t="s">
        <v>1990</v>
      </c>
      <c r="H11" t="s">
        <v>1969</v>
      </c>
      <c r="I11" t="s">
        <v>54</v>
      </c>
      <c r="J11" t="s">
        <v>1983</v>
      </c>
      <c r="K11" t="s">
        <v>1984</v>
      </c>
      <c r="N11" t="str">
        <f>CONCATENATE("Acceso: ",D11,"~Menu: ",E11,"~Perfil: ",K11,"~Usuario: ",J11,"~ClaveAccion: ",G11,"~TipoAccion: ",F11,"~Riesgo: ",I11)</f>
        <v>Acceso: Herramienta.ACW00050MenuCFDI|ACW00050CatalogoUsosCFDI~Menu: Herramientas|Catalogo CFDI|Catalogo de Usos~Perfil: CONTM_GERA~Usuario: CONTM00019~ClaveAccion: ACW00050CatalogoUsosCFDI.frm~TipoAccion: Formas~Riesgo: NULO</v>
      </c>
      <c r="O11" t="str">
        <f>CONCATENATE("('",B11,"','",C11,"','",D11,"','",E11,"','",F11,"','",G11,"','",H11,"','",I11,"','",J11,"','",K11,"','",L11,"','",M11,"'),")</f>
        <v>('CONTABILIDAD','Herramienta.ACW00050MenuCFDI','Herramienta.ACW00050MenuCFDI|ACW00050CatalogoUsosCFDI','Herramientas|Catalogo CFDI|Catalogo de Usos','Formas','ACW00050CatalogoUsosCFDI.frm','CONTABILIDAD, SISTEMAS','NULO','CONTM00019','CONTM_GERA','',''),</v>
      </c>
    </row>
    <row r="12" spans="2:14">
      <c r="B12" t="str">
        <f>CONCATENATE(CONTABILIDAD!A12,ALMACEN!A112,COMPRAS!A11,CREDITO!A156,VENTAS!A14,COBRANZA!A52,AUDITORIA!A99,RH!A2,SISTEMAS!A9)</f>
        <v>COMPRAS</v>
      </c>
      <c r="C12" t="s">
        <v>416</v>
      </c>
      <c r="D12" t="s">
        <v>416</v>
      </c>
      <c r="E12" t="s">
        <v>417</v>
      </c>
      <c r="F12" t="s">
        <v>85</v>
      </c>
      <c r="G12" t="s">
        <v>418</v>
      </c>
      <c r="H12" t="s">
        <v>335</v>
      </c>
      <c r="N12" s="4" t="s">
        <v>416</v>
      </c>
    </row>
    <row r="13" customHeight="1" spans="1:15">
      <c r="A13" s="2" t="s">
        <v>932</v>
      </c>
      <c r="B13" t="str">
        <f>CONCATENATE(CONTABILIDAD!A13,SISTEMAS!A17)</f>
        <v>CONTABILIDAD</v>
      </c>
      <c r="C13" t="s">
        <v>1979</v>
      </c>
      <c r="D13" t="s">
        <v>1991</v>
      </c>
      <c r="E13" t="s">
        <v>1992</v>
      </c>
      <c r="F13" t="s">
        <v>17</v>
      </c>
      <c r="G13" t="s">
        <v>1993</v>
      </c>
      <c r="H13" t="s">
        <v>1969</v>
      </c>
      <c r="I13" t="s">
        <v>54</v>
      </c>
      <c r="J13" t="s">
        <v>1983</v>
      </c>
      <c r="K13" t="s">
        <v>1984</v>
      </c>
      <c r="N13" t="str">
        <f t="shared" ref="N13:N21" si="0">CONCATENATE("Acceso: ",D13,"~Menu: ",E13,"~Perfil: ",K13,"~Usuario: ",J13,"~ClaveAccion: ",G13,"~TipoAccion: ",F13,"~Riesgo: ",I13)</f>
        <v>Acceso: Herramienta.ACW00050MenuCFDI|DM0306ProductosSAT~Menu: Herramientas|Catalogo CFDI|Productos SAT~Perfil: CONTM_GERA~Usuario: CONTM00019~ClaveAccion: DM0306ProdServFrm.frm~TipoAccion: Formas~Riesgo: NULO</v>
      </c>
      <c r="O13" t="str">
        <f t="shared" ref="O13:O21" si="1">CONCATENATE("('",B13,"','",C13,"','",D13,"','",E13,"','",F13,"','",G13,"','",H13,"','",I13,"','",J13,"','",K13,"','",L13,"','",M13,"'),")</f>
        <v>('CONTABILIDAD','Herramienta.ACW00050MenuCFDI','Herramienta.ACW00050MenuCFDI|DM0306ProductosSAT','Herramientas|Catalogo CFDI|Productos SAT','Formas','DM0306ProdServFrm.frm','CONTABILIDAD, SISTEMAS','NULO','CONTM00019','CONTM_GERA','',''),</v>
      </c>
    </row>
    <row r="14" customHeight="1" spans="1:15">
      <c r="A14" s="2" t="s">
        <v>932</v>
      </c>
      <c r="B14" t="str">
        <f>CONCATENATE(CONTABILIDAD!A14,SISTEMAS!A20)</f>
        <v>CONTABILIDAD</v>
      </c>
      <c r="C14" t="s">
        <v>1979</v>
      </c>
      <c r="D14" t="s">
        <v>1994</v>
      </c>
      <c r="E14" t="s">
        <v>1995</v>
      </c>
      <c r="F14" t="s">
        <v>17</v>
      </c>
      <c r="G14" t="s">
        <v>1996</v>
      </c>
      <c r="H14" t="s">
        <v>1969</v>
      </c>
      <c r="I14" t="s">
        <v>54</v>
      </c>
      <c r="J14" t="s">
        <v>1983</v>
      </c>
      <c r="K14" t="s">
        <v>1984</v>
      </c>
      <c r="N14" t="str">
        <f t="shared" si="0"/>
        <v>Acceso: Herramienta.ACW00050MenuCFDI|forma~Menu: Herramientas|Catalogo CFDI|Relación de excepciones por Articulo~Perfil: CONTM_GERA~Usuario: CONTM00019~ClaveAccion: DM0306ArtProdServFrm.frm~TipoAccion: Formas~Riesgo: NULO</v>
      </c>
      <c r="O14" t="str">
        <f t="shared" si="1"/>
        <v>('CONTABILIDAD','Herramienta.ACW00050MenuCFDI','Herramienta.ACW00050MenuCFDI|forma','Herramientas|Catalogo CFDI|Relación de excepciones por Articulo','Formas','DM0306ArtProdServFrm.frm','CONTABILIDAD, SISTEMAS','NULO','CONTM00019','CONTM_GERA','',''),</v>
      </c>
    </row>
    <row r="15" customHeight="1" spans="1:15">
      <c r="A15" s="2" t="s">
        <v>932</v>
      </c>
      <c r="B15" t="str">
        <f>CONCATENATE(CONTABILIDAD!A15,SISTEMAS!A7)</f>
        <v>CONTABILIDAD</v>
      </c>
      <c r="C15" t="s">
        <v>1997</v>
      </c>
      <c r="D15" t="s">
        <v>1998</v>
      </c>
      <c r="E15" t="s">
        <v>1999</v>
      </c>
      <c r="F15" t="s">
        <v>17</v>
      </c>
      <c r="G15" t="s">
        <v>2000</v>
      </c>
      <c r="H15" t="s">
        <v>1969</v>
      </c>
      <c r="I15" t="s">
        <v>54</v>
      </c>
      <c r="J15" t="s">
        <v>1983</v>
      </c>
      <c r="K15" t="s">
        <v>1984</v>
      </c>
      <c r="N15" t="str">
        <f t="shared" si="0"/>
        <v>Acceso: Cta.Rentabilidad|RM1143GCambios~Menu: Cuentas|Rentabilidad|Importador Cambios Gastos~Perfil: CONTM_GERA~Usuario: CONTM00019~ClaveAccion: RM1143GastosGCambiosFrm.frm~TipoAccion: Formas~Riesgo: NULO</v>
      </c>
      <c r="O15" t="str">
        <f t="shared" si="1"/>
        <v>('CONTABILIDAD','Cta.Rentabilidad','Cta.Rentabilidad|RM1143GCambios','Cuentas|Rentabilidad|Importador Cambios Gastos','Formas','RM1143GastosGCambiosFrm.frm','CONTABILIDAD, SISTEMAS','NULO','CONTM00019','CONTM_GERA','',''),</v>
      </c>
    </row>
    <row r="16" customHeight="1" spans="1:15">
      <c r="A16" s="2" t="s">
        <v>932</v>
      </c>
      <c r="B16" t="str">
        <f>CONCATENATE(CONTABILIDAD!A16,SISTEMAS!A6)</f>
        <v>CONTABILIDAD</v>
      </c>
      <c r="C16" t="s">
        <v>1997</v>
      </c>
      <c r="D16" t="s">
        <v>2001</v>
      </c>
      <c r="E16" t="s">
        <v>2002</v>
      </c>
      <c r="F16" t="s">
        <v>17</v>
      </c>
      <c r="G16" t="s">
        <v>2003</v>
      </c>
      <c r="H16" t="s">
        <v>1969</v>
      </c>
      <c r="I16" t="s">
        <v>54</v>
      </c>
      <c r="J16" t="s">
        <v>1983</v>
      </c>
      <c r="K16" t="s">
        <v>1984</v>
      </c>
      <c r="N16" t="str">
        <f t="shared" si="0"/>
        <v>Acceso: Cta.Rentabilidad|RM1143CCXAreaMotora~Menu: Cuentas|Rentabilidad|Centros de Costos X Area Motora~Perfil: CONTM_GERA~Usuario: CONTM00019~ClaveAccion: RM1143CCAreaMotoraFrm.frm~TipoAccion: Formas~Riesgo: NULO</v>
      </c>
      <c r="O16" t="str">
        <f t="shared" si="1"/>
        <v>('CONTABILIDAD','Cta.Rentabilidad','Cta.Rentabilidad|RM1143CCXAreaMotora','Cuentas|Rentabilidad|Centros de Costos X Area Motora','Formas','RM1143CCAreaMotoraFrm.frm','CONTABILIDAD, SISTEMAS','NULO','CONTM00019','CONTM_GERA','',''),</v>
      </c>
    </row>
    <row r="17" customHeight="1" spans="1:15">
      <c r="A17" s="2" t="s">
        <v>932</v>
      </c>
      <c r="B17" t="str">
        <f>CONCATENATE(CONTABILIDAD!A17,SISTEMAS!A8)</f>
        <v>CONTABILIDAD</v>
      </c>
      <c r="C17" t="s">
        <v>1997</v>
      </c>
      <c r="D17" t="s">
        <v>2004</v>
      </c>
      <c r="E17" t="s">
        <v>2005</v>
      </c>
      <c r="F17" t="s">
        <v>17</v>
      </c>
      <c r="G17" t="s">
        <v>2006</v>
      </c>
      <c r="H17" t="s">
        <v>1969</v>
      </c>
      <c r="I17" t="s">
        <v>54</v>
      </c>
      <c r="J17" t="s">
        <v>1983</v>
      </c>
      <c r="K17" t="s">
        <v>1984</v>
      </c>
      <c r="N17" t="str">
        <f t="shared" si="0"/>
        <v>Acceso: Cta.Rentabilidad|RM1143CCXPlazaFrm~Menu: Cuentas|Rentabilidad|CC Excepciones X Plaza~Perfil: CONTM_GERA~Usuario: CONTM00019~ClaveAccion: RM1143CCXPlazaFrm.frm~TipoAccion: Formas~Riesgo: NULO</v>
      </c>
      <c r="O17" t="str">
        <f t="shared" si="1"/>
        <v>('CONTABILIDAD','Cta.Rentabilidad','Cta.Rentabilidad|RM1143CCXPlazaFrm','Cuentas|Rentabilidad|CC Excepciones X Plaza','Formas','RM1143CCXPlazaFrm.frm','CONTABILIDAD, SISTEMAS','NULO','CONTM00019','CONTM_GERA','',''),</v>
      </c>
    </row>
    <row r="18" customHeight="1" spans="1:15">
      <c r="A18" s="2" t="s">
        <v>932</v>
      </c>
      <c r="B18" t="str">
        <f>CONCATENATE(CONTABILIDAD!A18,CREDITO!A133,SISTEMAS!A28)</f>
        <v>CONTABILIDAD</v>
      </c>
      <c r="C18" t="s">
        <v>1312</v>
      </c>
      <c r="D18" t="s">
        <v>1312</v>
      </c>
      <c r="E18" t="s">
        <v>1313</v>
      </c>
      <c r="F18" t="s">
        <v>17</v>
      </c>
      <c r="G18" t="s">
        <v>1314</v>
      </c>
      <c r="H18" t="s">
        <v>997</v>
      </c>
      <c r="I18" t="s">
        <v>27</v>
      </c>
      <c r="J18" t="s">
        <v>1983</v>
      </c>
      <c r="K18" t="s">
        <v>1984</v>
      </c>
      <c r="N18" t="str">
        <f t="shared" si="0"/>
        <v>Acceso: Herramienta.DM0235ControlDepDisp~Menu: Herramientas|DM0235 Control de Depositos y Dispersiones~Perfil: CONTM_GERA~Usuario: CONTM00019~ClaveAccion: DM0235ControladorDepyDispFrm.frm~TipoAccion: Formas~Riesgo: ALTO</v>
      </c>
      <c r="O18" t="str">
        <f t="shared" si="1"/>
        <v>('CONTABILIDAD','Herramienta.DM0235ControlDepDisp','Herramienta.DM0235ControlDepDisp','Herramientas|DM0235 Control de Depositos y Dispersiones','Formas','DM0235ControladorDepyDispFrm.frm','CREDITO, CONTABILIDAD, SISTEMAS','ALTO','CONTM00019','CONTM_GERA','',''),</v>
      </c>
    </row>
    <row r="19" customHeight="1" spans="1:15">
      <c r="A19" s="1" t="s">
        <v>932</v>
      </c>
      <c r="B19" t="str">
        <f>CONCATENATE(CONTABILIDAD!A19)</f>
        <v>CONTABILIDAD</v>
      </c>
      <c r="C19" t="s">
        <v>2007</v>
      </c>
      <c r="D19" t="s">
        <v>2007</v>
      </c>
      <c r="E19" t="s">
        <v>2008</v>
      </c>
      <c r="F19" t="s">
        <v>17</v>
      </c>
      <c r="G19" t="s">
        <v>2009</v>
      </c>
      <c r="H19" t="s">
        <v>932</v>
      </c>
      <c r="I19" t="s">
        <v>48</v>
      </c>
      <c r="J19" t="s">
        <v>2010</v>
      </c>
      <c r="K19" t="s">
        <v>2011</v>
      </c>
      <c r="L19" t="s">
        <v>2012</v>
      </c>
      <c r="N19" t="str">
        <f t="shared" si="0"/>
        <v>Acceso: Herramienta.DM0267BitacoraDima~Menu: Herramientas|DM0267BitacoraDima~Perfil: TESOM_GERA~Usuario: TESOM00001~ClaveAccion: DM0267BitacoraPagoDIMARFrm.frm~TipoAccion: Formas~Riesgo: BAJO</v>
      </c>
      <c r="O19" t="str">
        <f t="shared" si="1"/>
        <v>('CONTABILIDAD','Herramienta.DM0267BitacoraDima','Herramienta.DM0267BitacoraDima','Herramientas|DM0267BitacoraDima','Formas','DM0267BitacoraPagoDIMARFrm.frm','CONTABILIDAD','BAJO','TESOM00001','TESOM_GERA','ES DE TESORERIA',''),</v>
      </c>
    </row>
    <row r="20" customHeight="1" spans="1:15">
      <c r="A20" s="2" t="s">
        <v>932</v>
      </c>
      <c r="B20" t="str">
        <f>CONCATENATE(CONTABILIDAD!A20,COBRANZA!A47)</f>
        <v>CONTABILIDAD</v>
      </c>
      <c r="C20" t="s">
        <v>1868</v>
      </c>
      <c r="D20" t="s">
        <v>1868</v>
      </c>
      <c r="E20" t="s">
        <v>1869</v>
      </c>
      <c r="F20" t="s">
        <v>17</v>
      </c>
      <c r="G20" t="s">
        <v>1870</v>
      </c>
      <c r="H20" t="s">
        <v>1871</v>
      </c>
      <c r="I20" t="s">
        <v>54</v>
      </c>
      <c r="J20" t="s">
        <v>1983</v>
      </c>
      <c r="K20" t="s">
        <v>1984</v>
      </c>
      <c r="N20" t="str">
        <f t="shared" si="0"/>
        <v>Acceso: EXPDM0240CtaQuebranto~Menu: Exploradores Mavi|DM0240 Cuentas Incobrables Fiscal~Perfil: CONTM_GERA~Usuario: CONTM00019~ClaveAccion: DM0240CtasQuebranto.frm~TipoAccion: Formas~Riesgo: NULO</v>
      </c>
      <c r="O20" t="str">
        <f t="shared" si="1"/>
        <v>('CONTABILIDAD','EXPDM0240CtaQuebranto','EXPDM0240CtaQuebranto','Exploradores Mavi|DM0240 Cuentas Incobrables Fiscal','Formas','DM0240CtasQuebranto.frm','COBRANZA, CONTABILIDAD','NULO','CONTM00019','CONTM_GERA','',''),</v>
      </c>
    </row>
    <row r="21" customHeight="1" spans="1:15">
      <c r="A21" s="2" t="s">
        <v>932</v>
      </c>
      <c r="B21" t="str">
        <f>CONCATENATE(CONTABILIDAD!A21,SISTEMAS!A23)</f>
        <v>CONTABILIDAD</v>
      </c>
      <c r="C21" t="s">
        <v>2013</v>
      </c>
      <c r="D21" t="s">
        <v>2013</v>
      </c>
      <c r="E21" t="s">
        <v>2014</v>
      </c>
      <c r="F21" t="s">
        <v>85</v>
      </c>
      <c r="G21" t="s">
        <v>2015</v>
      </c>
      <c r="H21" t="s">
        <v>1969</v>
      </c>
      <c r="I21" t="s">
        <v>27</v>
      </c>
      <c r="J21" t="s">
        <v>1983</v>
      </c>
      <c r="K21" t="s">
        <v>1984</v>
      </c>
      <c r="N21" t="str">
        <f t="shared" si="0"/>
        <v>Acceso: Herramienta.EnviaGastoCOMER~Menu: Herramientas|Enviar Gastos a COMER~Perfil: CONTM_GERA~Usuario: CONTM00019~ClaveAccion: ../3100Capacitacion/PlugIns\EnviaGastosComer.exe~TipoAccion: Expresion~Riesgo: ALTO</v>
      </c>
      <c r="O21" t="str">
        <f t="shared" si="1"/>
        <v>('CONTABILIDAD','Herramienta.EnviaGastoCOMER','Herramienta.EnviaGastoCOMER','Herramientas|Enviar Gastos a COMER','Expresion','../3100Capacitacion/PlugIns\EnviaGastosComer.exe','CONTABILIDAD, SISTEMAS','ALTO','CONTM00019','CONTM_GERA','',''),</v>
      </c>
    </row>
    <row r="22" spans="2:14">
      <c r="B22" t="str">
        <f>CONCATENATE(CONTABILIDAD!A22,ALMACEN!A108,COMPRAS!A18,CREDITO!A125,VENTAS!A20,COBRANZA!A42,AUDITORIA!A92,RH!A3,PUBLICIDAD!A6,SISTEMAS!A21)</f>
        <v>ALMACEN</v>
      </c>
      <c r="C22" t="s">
        <v>401</v>
      </c>
      <c r="D22" t="s">
        <v>401</v>
      </c>
      <c r="E22" t="s">
        <v>402</v>
      </c>
      <c r="F22" t="s">
        <v>17</v>
      </c>
      <c r="G22" t="s">
        <v>403</v>
      </c>
      <c r="H22" t="s">
        <v>101</v>
      </c>
      <c r="N22" s="4" t="s">
        <v>401</v>
      </c>
    </row>
    <row r="23" spans="2:15">
      <c r="B23" t="str">
        <f>CONCATENATE(CONTABILIDAD!A23,CREDITO!A135)</f>
        <v>CREDITO</v>
      </c>
      <c r="C23" t="s">
        <v>1318</v>
      </c>
      <c r="D23" t="s">
        <v>1318</v>
      </c>
      <c r="E23" t="s">
        <v>1319</v>
      </c>
      <c r="F23" t="s">
        <v>17</v>
      </c>
      <c r="G23" t="s">
        <v>1320</v>
      </c>
      <c r="H23" t="s">
        <v>1321</v>
      </c>
      <c r="N23" s="4" t="s">
        <v>1318</v>
      </c>
      <c r="O23">
        <f>IF(C23=N23,1,0)</f>
        <v>1</v>
      </c>
    </row>
    <row r="24" customHeight="1" spans="1:15">
      <c r="A24" s="2" t="s">
        <v>932</v>
      </c>
      <c r="B24" t="str">
        <f>CONCATENATE(CONTABILIDAD!A24,SISTEMAS!A26)</f>
        <v>CONTABILIDAD</v>
      </c>
      <c r="C24" t="s">
        <v>2016</v>
      </c>
      <c r="D24" t="s">
        <v>2016</v>
      </c>
      <c r="E24" t="s">
        <v>2017</v>
      </c>
      <c r="F24" t="s">
        <v>17</v>
      </c>
      <c r="G24" t="s">
        <v>2018</v>
      </c>
      <c r="H24" t="s">
        <v>1969</v>
      </c>
      <c r="I24" t="s">
        <v>72</v>
      </c>
      <c r="N24" s="2" t="s">
        <v>2016</v>
      </c>
      <c r="O24" t="str">
        <f t="shared" ref="O24:O29" si="2">CONCATENATE("('",B24,"','",C24,"','",D24,"','",E24,"','",F24,"','",G24,"','",H24,"','",I24,"','",J24,"','",K24,"','",L24,"','",M24,"'),")</f>
        <v>('CONTABILIDAD','Herramienta.GenCatalogo','Herramienta.GenCatalogo','Herramientas|Previo Catálogo de Cuentas','Formas','AsignaNivel.frm','CONTABILIDAD, SISTEMAS','SIN USO','','','',''),</v>
      </c>
    </row>
    <row r="25" customHeight="1" spans="1:15">
      <c r="A25" s="2" t="s">
        <v>932</v>
      </c>
      <c r="B25" t="str">
        <f>CONCATENATE(CONTABILIDAD!A25,SISTEMAS!A25)</f>
        <v>CONTABILIDAD</v>
      </c>
      <c r="C25" t="s">
        <v>2019</v>
      </c>
      <c r="D25" t="s">
        <v>2019</v>
      </c>
      <c r="E25" t="s">
        <v>2020</v>
      </c>
      <c r="F25" t="s">
        <v>17</v>
      </c>
      <c r="G25" t="s">
        <v>2021</v>
      </c>
      <c r="H25" t="s">
        <v>1969</v>
      </c>
      <c r="I25" t="s">
        <v>72</v>
      </c>
      <c r="N25" s="2" t="s">
        <v>2019</v>
      </c>
      <c r="O25" t="str">
        <f t="shared" si="2"/>
        <v>('CONTABILIDAD','Herramienta.Balanza','Herramienta.Balanza','Herramientas|Previo Balanza de Comprobación','Formas','VarBalanzaSAT.frm','CONTABILIDAD, SISTEMAS','SIN USO','','','',''),</v>
      </c>
    </row>
    <row r="26" customHeight="1" spans="1:15">
      <c r="A26" s="1" t="s">
        <v>932</v>
      </c>
      <c r="B26" t="str">
        <f>CONCATENATE(CONTABILIDAD!A26)</f>
        <v>CONTABILIDAD</v>
      </c>
      <c r="C26" t="s">
        <v>2022</v>
      </c>
      <c r="D26" t="s">
        <v>2022</v>
      </c>
      <c r="E26" t="s">
        <v>2023</v>
      </c>
      <c r="F26" t="s">
        <v>17</v>
      </c>
      <c r="G26" t="s">
        <v>2024</v>
      </c>
      <c r="H26" t="s">
        <v>932</v>
      </c>
      <c r="I26" t="s">
        <v>72</v>
      </c>
      <c r="N26" s="2" t="s">
        <v>2022</v>
      </c>
      <c r="O26" t="str">
        <f t="shared" si="2"/>
        <v>('CONTABILIDAD','Herramienta.DM0211GenerarPagoCheque','Herramienta.DM0211GenerarPagoCheque','Herramientas|Generacion Pago Cheque X Lote','Formas','DM0211GenPagChequesFrm.frm','CONTABILIDAD','SIN USO','','','',''),</v>
      </c>
    </row>
    <row r="27" customHeight="1" spans="1:15">
      <c r="A27" s="1" t="s">
        <v>932</v>
      </c>
      <c r="B27" t="str">
        <f>CONCATENATE(CONTABILIDAD!A27,ALMACEN!A102,SISTEMAS!A177)</f>
        <v>CONTABILIDAD</v>
      </c>
      <c r="C27" t="s">
        <v>378</v>
      </c>
      <c r="D27" t="s">
        <v>378</v>
      </c>
      <c r="E27" t="s">
        <v>379</v>
      </c>
      <c r="F27" t="s">
        <v>17</v>
      </c>
      <c r="G27" t="s">
        <v>380</v>
      </c>
      <c r="H27" t="s">
        <v>165</v>
      </c>
      <c r="I27" t="s">
        <v>54</v>
      </c>
      <c r="J27" t="s">
        <v>1983</v>
      </c>
      <c r="K27" t="s">
        <v>1984</v>
      </c>
      <c r="N27" t="str">
        <f>CONCATENATE("Acceso: ",D27,"~Menu: ",E27,"~Perfil: ",K27,"~Usuario: ",J27,"~ClaveAccion: ",G27,"~TipoAccion: ",F27,"~Riesgo: ",I27)</f>
        <v>Acceso: EXPResultCaja~Menu: Exploradores Mavi|Resultados Caja~Perfil: CONTM_GERA~Usuario: CONTM00019~ClaveAccion: ExplorarAgent.frm~TipoAccion: Formas~Riesgo: NULO</v>
      </c>
      <c r="O27" t="str">
        <f t="shared" si="2"/>
        <v>('CONTABILIDAD','EXPResultCaja','EXPResultCaja','Exploradores Mavi|Resultados Caja','Formas','ExplorarAgent.frm','ALMACEN, CONTABILIDAD, SISTEMAS','NULO','CONTM00019','CONTM_GERA','',''),</v>
      </c>
    </row>
    <row r="28" customHeight="1" spans="1:15">
      <c r="A28" s="1" t="s">
        <v>932</v>
      </c>
      <c r="B28" t="str">
        <f>CONCATENATE(CONTABILIDAD!A28,SISTEMAS!A181)</f>
        <v>CONTABILIDAD</v>
      </c>
      <c r="C28" t="s">
        <v>2025</v>
      </c>
      <c r="D28" t="s">
        <v>2025</v>
      </c>
      <c r="E28" t="s">
        <v>2026</v>
      </c>
      <c r="F28" t="s">
        <v>17</v>
      </c>
      <c r="G28" t="s">
        <v>2027</v>
      </c>
      <c r="H28" t="s">
        <v>1969</v>
      </c>
      <c r="I28" t="s">
        <v>72</v>
      </c>
      <c r="N28" s="2" t="s">
        <v>2025</v>
      </c>
      <c r="O28" t="str">
        <f t="shared" si="2"/>
        <v>('CONTABILIDAD','Herramienta.ChequeenLote','Herramienta.ChequeenLote','Herramientas|Cheque en Lote','Formas','ChequeLoteCuentaMAVI.frm','CONTABILIDAD, SISTEMAS','SIN USO','','','',''),</v>
      </c>
    </row>
    <row r="29" customHeight="1" spans="1:15">
      <c r="A29" s="2" t="s">
        <v>932</v>
      </c>
      <c r="B29" t="str">
        <f>CONCATENATE(CONTABILIDAD!A29,SISTEMAS!A180)</f>
        <v>CONTABILIDAD</v>
      </c>
      <c r="C29" t="s">
        <v>2028</v>
      </c>
      <c r="D29" t="s">
        <v>2028</v>
      </c>
      <c r="E29" t="s">
        <v>2029</v>
      </c>
      <c r="F29" t="s">
        <v>17</v>
      </c>
      <c r="G29" t="s">
        <v>2030</v>
      </c>
      <c r="H29" t="s">
        <v>1969</v>
      </c>
      <c r="I29" t="s">
        <v>48</v>
      </c>
      <c r="J29" t="s">
        <v>1983</v>
      </c>
      <c r="K29" t="s">
        <v>1984</v>
      </c>
      <c r="N29" t="str">
        <f>CONCATENATE("Acceso: ",D29,"~Menu: ",E29,"~Perfil: ",K29,"~Usuario: ",J29,"~ClaveAccion: ",G29,"~TipoAccion: ",F29,"~Riesgo: ",I29)</f>
        <v>Acceso: Herramienta.AltaClienteMavi~Menu: Herramientas|Alta Cliente Mavi~Perfil: CONTM_GERA~Usuario: CONTM00019~ClaveAccion: DM0117CREDITIPOCLIENTEFRM.frm~TipoAccion: Formas~Riesgo: BAJO</v>
      </c>
      <c r="O29" t="str">
        <f t="shared" si="2"/>
        <v>('CONTABILIDAD','Herramienta.AltaClienteMavi','Herramienta.AltaClienteMavi','Herramientas|Alta Cliente Mavi','Formas','DM0117CREDITIPOCLIENTEFRM.frm','CONTABILIDAD, SISTEMAS','BAJO','CONTM00019','CONTM_GERA','',''),</v>
      </c>
    </row>
    <row r="30" ht="25.5" spans="2:14">
      <c r="B30" t="str">
        <f>CONCATENATE(CONTABILIDAD!A30,ALMACEN!A106,SISTEMAS!A186)</f>
        <v>ALMACEN</v>
      </c>
      <c r="C30" t="s">
        <v>393</v>
      </c>
      <c r="D30" t="s">
        <v>393</v>
      </c>
      <c r="E30" t="s">
        <v>394</v>
      </c>
      <c r="F30" t="s">
        <v>17</v>
      </c>
      <c r="G30" t="s">
        <v>395</v>
      </c>
      <c r="H30" t="s">
        <v>165</v>
      </c>
      <c r="N30" s="4" t="s">
        <v>393</v>
      </c>
    </row>
    <row r="31" customHeight="1" spans="1:15">
      <c r="A31" s="2" t="s">
        <v>932</v>
      </c>
      <c r="B31" t="str">
        <f>CONCATENATE(CONTABILIDAD!A31,SISTEMAS!A200)</f>
        <v>CONTABILIDAD</v>
      </c>
      <c r="C31" t="s">
        <v>2031</v>
      </c>
      <c r="D31" t="s">
        <v>2031</v>
      </c>
      <c r="E31" t="s">
        <v>2032</v>
      </c>
      <c r="F31" t="s">
        <v>17</v>
      </c>
      <c r="G31" t="s">
        <v>2033</v>
      </c>
      <c r="H31" t="s">
        <v>1969</v>
      </c>
      <c r="I31" t="s">
        <v>54</v>
      </c>
      <c r="J31" t="s">
        <v>1983</v>
      </c>
      <c r="K31" t="s">
        <v>1984</v>
      </c>
      <c r="N31" t="str">
        <f>CONCATENATE("Acceso: ",D31,"~Menu: ",E31,"~Perfil: ",K31,"~Usuario: ",J31,"~ClaveAccion: ",G31,"~TipoAccion: ",F31,"~Riesgo: ",I31)</f>
        <v>Acceso: EXPCuentCont~Menu: Exploradores Mavi|Cuentas Contables~Perfil: CONTM_GERA~Usuario: CONTM00019~ClaveAccion: ExplorarCta.frm~TipoAccion: Formas~Riesgo: NULO</v>
      </c>
      <c r="O31" t="str">
        <f>CONCATENATE("('",B31,"','",C31,"','",D31,"','",E31,"','",F31,"','",G31,"','",H31,"','",I31,"','",J31,"','",K31,"','",L31,"','",M31,"'),")</f>
        <v>('CONTABILIDAD','EXPCuentCont','EXPCuentCont','Exploradores Mavi|Cuentas Contables','Formas','ExplorarCta.frm','CONTABILIDAD, SISTEMAS','NULO','CONTM00019','CONTM_GERA','',''),</v>
      </c>
    </row>
    <row r="32" spans="2:15">
      <c r="B32" t="str">
        <f>CONCATENATE(CONTABILIDAD!A32,CREDITO!A96,AUDITORIA!A86,SISTEMAS!A199)</f>
        <v>CREDITO</v>
      </c>
      <c r="C32" t="s">
        <v>1194</v>
      </c>
      <c r="D32" t="s">
        <v>1194</v>
      </c>
      <c r="E32" t="s">
        <v>1195</v>
      </c>
      <c r="F32" t="s">
        <v>17</v>
      </c>
      <c r="G32" t="s">
        <v>93</v>
      </c>
      <c r="H32" t="s">
        <v>1138</v>
      </c>
      <c r="N32" s="4" t="s">
        <v>1194</v>
      </c>
      <c r="O32">
        <f>IF(C32=N32,1,0)</f>
        <v>1</v>
      </c>
    </row>
    <row r="33" spans="2:15">
      <c r="B33" t="str">
        <f>CONCATENATE(CONTABILIDAD!A33,CREDITO!A94,AUDITORIA!A85,SISTEMAS!A203)</f>
        <v>CREDITO</v>
      </c>
      <c r="C33" t="s">
        <v>1189</v>
      </c>
      <c r="D33" t="s">
        <v>1189</v>
      </c>
      <c r="E33" t="s">
        <v>1190</v>
      </c>
      <c r="F33" t="s">
        <v>17</v>
      </c>
      <c r="G33" t="s">
        <v>71</v>
      </c>
      <c r="H33" t="s">
        <v>1138</v>
      </c>
      <c r="N33" s="4" t="s">
        <v>1189</v>
      </c>
      <c r="O33">
        <f>IF(C33=N33,1,0)</f>
        <v>1</v>
      </c>
    </row>
    <row r="34" spans="2:15">
      <c r="B34" t="str">
        <f>CONCATENATE(CONTABILIDAD!A34,ALMACEN!A97,CREDITO!A93,SISTEMAS!A204)</f>
        <v>CREDITO</v>
      </c>
      <c r="C34" t="s">
        <v>362</v>
      </c>
      <c r="D34" t="s">
        <v>362</v>
      </c>
      <c r="E34" t="s">
        <v>363</v>
      </c>
      <c r="F34" t="s">
        <v>17</v>
      </c>
      <c r="G34" t="s">
        <v>364</v>
      </c>
      <c r="H34" t="s">
        <v>354</v>
      </c>
      <c r="N34" s="4" t="s">
        <v>362</v>
      </c>
      <c r="O34">
        <f>IF(C34=N34,1,0)</f>
        <v>1</v>
      </c>
    </row>
    <row r="35" spans="2:14">
      <c r="B35" t="str">
        <f>CONCATENATE(CONTABILIDAD!A35,ALMACEN!A98,COMPRAS!A20,CREDITO!A92,VENTAS!A24,COBRANZA!A35,AUDITORIA!A84,SISTEMAS!A205)</f>
        <v>COBRANZA</v>
      </c>
      <c r="C35" t="s">
        <v>365</v>
      </c>
      <c r="D35" t="s">
        <v>365</v>
      </c>
      <c r="E35" t="s">
        <v>366</v>
      </c>
      <c r="F35" t="s">
        <v>85</v>
      </c>
      <c r="G35" t="s">
        <v>86</v>
      </c>
      <c r="H35" t="s">
        <v>367</v>
      </c>
      <c r="N35" s="4" t="s">
        <v>365</v>
      </c>
    </row>
    <row r="36" spans="2:14">
      <c r="B36" t="str">
        <f>CONCATENATE(CONTABILIDAD!A36,ALMACEN!A100,COMPRAS!A19,AUDITORIA!A83,SISTEMAS!A206)</f>
        <v>COMPRAS</v>
      </c>
      <c r="C36" t="s">
        <v>371</v>
      </c>
      <c r="D36" t="s">
        <v>371</v>
      </c>
      <c r="E36" t="s">
        <v>372</v>
      </c>
      <c r="F36" t="s">
        <v>17</v>
      </c>
      <c r="G36" t="s">
        <v>373</v>
      </c>
      <c r="H36" t="s">
        <v>244</v>
      </c>
      <c r="N36" s="4" t="s">
        <v>371</v>
      </c>
    </row>
    <row r="37" spans="2:14">
      <c r="B37" t="str">
        <f>CONCATENATE(CONTABILIDAD!A37,ALMACEN!A99,SISTEMAS!A207)</f>
        <v>ALMACEN</v>
      </c>
      <c r="C37" t="s">
        <v>368</v>
      </c>
      <c r="D37" t="s">
        <v>368</v>
      </c>
      <c r="E37" t="s">
        <v>369</v>
      </c>
      <c r="F37" t="s">
        <v>17</v>
      </c>
      <c r="G37" t="s">
        <v>370</v>
      </c>
      <c r="H37" t="s">
        <v>165</v>
      </c>
      <c r="N37" s="4" t="s">
        <v>368</v>
      </c>
    </row>
    <row r="38" customHeight="1" spans="1:15">
      <c r="A38" s="2" t="s">
        <v>932</v>
      </c>
      <c r="B38" t="str">
        <f>CONCATENATE(CONTABILIDAD!A38,SISTEMAS!A201)</f>
        <v>CONTABILIDAD</v>
      </c>
      <c r="C38" t="s">
        <v>2034</v>
      </c>
      <c r="D38" t="s">
        <v>2034</v>
      </c>
      <c r="E38" t="s">
        <v>2035</v>
      </c>
      <c r="F38" t="s">
        <v>17</v>
      </c>
      <c r="G38" t="s">
        <v>2036</v>
      </c>
      <c r="H38" t="s">
        <v>1969</v>
      </c>
      <c r="I38" t="s">
        <v>54</v>
      </c>
      <c r="J38" t="s">
        <v>1983</v>
      </c>
      <c r="K38" t="s">
        <v>1984</v>
      </c>
      <c r="N38" t="str">
        <f>CONCATENATE("Acceso: ",D38,"~Menu: ",E38,"~Perfil: ",K38,"~Usuario: ",J38,"~ClaveAccion: ",G38,"~TipoAccion: ",F38,"~Riesgo: ",I38)</f>
        <v>Acceso: EXPCuentDine~Menu: Exploradores Mavi|Cuentas de Dinero~Perfil: CONTM_GERA~Usuario: CONTM00019~ClaveAccion: ExplorarCtaDinero.frm~TipoAccion: Formas~Riesgo: NULO</v>
      </c>
      <c r="O38" t="str">
        <f>CONCATENATE("('",B38,"','",C38,"','",D38,"','",E38,"','",F38,"','",G38,"','",H38,"','",I38,"','",J38,"','",K38,"','",L38,"','",M38,"'),")</f>
        <v>('CONTABILIDAD','EXPCuentDine','EXPCuentDine','Exploradores Mavi|Cuentas de Dinero','Formas','ExplorarCtaDinero.frm','CONTABILIDAD, SISTEMAS','NULO','CONTM00019','CONTM_GERA','',''),</v>
      </c>
    </row>
    <row r="39" spans="2:14">
      <c r="B39" t="str">
        <f>CONCATENATE(CONTABILIDAD!A39,ALMACEN!A92,COMPRAS!A22,CREDITO!A90,VENTAS!A25,COBRANZA!A34,AUDITORIA!A81,RH!A7,SISTEMAS!A261)</f>
        <v>CREDITO</v>
      </c>
      <c r="C39" t="s">
        <v>331</v>
      </c>
      <c r="D39" t="s">
        <v>345</v>
      </c>
      <c r="E39" t="s">
        <v>346</v>
      </c>
      <c r="F39" t="s">
        <v>17</v>
      </c>
      <c r="G39" t="s">
        <v>347</v>
      </c>
      <c r="H39" t="s">
        <v>335</v>
      </c>
      <c r="N39" s="4" t="s">
        <v>331</v>
      </c>
    </row>
    <row r="40" spans="2:14">
      <c r="B40" t="str">
        <f>CONCATENATE(CONTABILIDAD!A40,ALMACEN!A91,COMPRAS!A23,CREDITO!A89,VENTAS!A26,COBRANZA!A33,AUDITORIA!A80,RH!A8,SISTEMAS!A260)</f>
        <v>COMPRAS</v>
      </c>
      <c r="C40" t="s">
        <v>331</v>
      </c>
      <c r="D40" t="s">
        <v>342</v>
      </c>
      <c r="E40" t="s">
        <v>343</v>
      </c>
      <c r="F40" t="s">
        <v>17</v>
      </c>
      <c r="G40" t="s">
        <v>344</v>
      </c>
      <c r="H40" t="s">
        <v>335</v>
      </c>
      <c r="N40" s="4" t="s">
        <v>331</v>
      </c>
    </row>
    <row r="41" spans="2:15">
      <c r="B41" t="str">
        <f>CONCATENATE(CONTABILIDAD!A41,ALMACEN!A94,CREDITO!A91,SISTEMAS!A263)</f>
        <v>CREDITO</v>
      </c>
      <c r="C41" t="s">
        <v>351</v>
      </c>
      <c r="D41" t="s">
        <v>351</v>
      </c>
      <c r="E41" t="s">
        <v>352</v>
      </c>
      <c r="F41" t="s">
        <v>17</v>
      </c>
      <c r="G41" t="s">
        <v>353</v>
      </c>
      <c r="H41" t="s">
        <v>354</v>
      </c>
      <c r="N41" s="4" t="s">
        <v>351</v>
      </c>
      <c r="O41">
        <f>IF(C41=N41,1,0)</f>
        <v>1</v>
      </c>
    </row>
    <row r="42" spans="2:14">
      <c r="B42" t="str">
        <f>CONCATENATE(CONTABILIDAD!A42,ALMACEN!A93,AUDITORIA!A79,SISTEMAS!A262)</f>
        <v>ALMACEN</v>
      </c>
      <c r="C42" t="s">
        <v>348</v>
      </c>
      <c r="D42" t="s">
        <v>348</v>
      </c>
      <c r="E42" t="s">
        <v>349</v>
      </c>
      <c r="F42" t="s">
        <v>17</v>
      </c>
      <c r="G42" t="s">
        <v>350</v>
      </c>
      <c r="H42" t="s">
        <v>145</v>
      </c>
      <c r="N42" s="4" t="s">
        <v>348</v>
      </c>
    </row>
    <row r="43" spans="2:14">
      <c r="B43" t="str">
        <f>CONCATENATE(CONTABILIDAD!A43,ALMACEN!A95,AUDITORIA!A77,SISTEMAS!A265)</f>
        <v>ALMACEN</v>
      </c>
      <c r="C43" t="s">
        <v>355</v>
      </c>
      <c r="D43" t="s">
        <v>355</v>
      </c>
      <c r="E43" t="s">
        <v>356</v>
      </c>
      <c r="F43" t="s">
        <v>17</v>
      </c>
      <c r="G43" t="s">
        <v>357</v>
      </c>
      <c r="H43" t="s">
        <v>145</v>
      </c>
      <c r="N43" s="4" t="s">
        <v>355</v>
      </c>
    </row>
    <row r="44" spans="2:14">
      <c r="B44" t="str">
        <f>CONCATENATE(CONTABILIDAD!A44,ALMACEN!A90,COMPRAS!A24,CREDITO!A88,VENTAS!A27,COBRANZA!A32,AUDITORIA!A76,RH!A9,SISTEMAS!A259)</f>
        <v>COMPRAS</v>
      </c>
      <c r="C44" t="s">
        <v>331</v>
      </c>
      <c r="D44" t="s">
        <v>339</v>
      </c>
      <c r="E44" t="s">
        <v>340</v>
      </c>
      <c r="F44" t="s">
        <v>17</v>
      </c>
      <c r="G44" t="s">
        <v>341</v>
      </c>
      <c r="H44" t="s">
        <v>335</v>
      </c>
      <c r="N44" s="4" t="s">
        <v>331</v>
      </c>
    </row>
    <row r="45" spans="2:14">
      <c r="B45" t="str">
        <f>CONCATENATE(CONTABILIDAD!A45,ALMACEN!A89,COMPRAS!A25,CREDITO!A87,VENTAS!A28,COBRANZA!A31,AUDITORIA!A75,RH!A10,SISTEMAS!A258)</f>
        <v>COMPRAS</v>
      </c>
      <c r="C45" t="s">
        <v>331</v>
      </c>
      <c r="D45" t="s">
        <v>336</v>
      </c>
      <c r="E45" t="s">
        <v>337</v>
      </c>
      <c r="F45" t="s">
        <v>17</v>
      </c>
      <c r="G45" t="s">
        <v>338</v>
      </c>
      <c r="H45" t="s">
        <v>335</v>
      </c>
      <c r="N45" s="4" t="s">
        <v>331</v>
      </c>
    </row>
    <row r="46" spans="2:14">
      <c r="B46" t="str">
        <f>CONCATENATE(CONTABILIDAD!A46,ALMACEN!A88,COMPRAS!A26,CREDITO!A86,VENTAS!A29,COBRANZA!A30,AUDITORIA!A74,RH!A11,SISTEMAS!A253)</f>
        <v>COMPRAS</v>
      </c>
      <c r="C46" t="s">
        <v>331</v>
      </c>
      <c r="D46" t="s">
        <v>332</v>
      </c>
      <c r="E46" t="s">
        <v>333</v>
      </c>
      <c r="F46" t="s">
        <v>17</v>
      </c>
      <c r="G46" t="s">
        <v>334</v>
      </c>
      <c r="H46" t="s">
        <v>335</v>
      </c>
      <c r="N46" s="4" t="s">
        <v>331</v>
      </c>
    </row>
    <row r="47" customHeight="1" spans="1:15">
      <c r="A47" s="1" t="s">
        <v>932</v>
      </c>
      <c r="B47" t="str">
        <f>CONCATENATE(CONTABILIDAD!A47,ALMACEN!A87,SISTEMAS!A257)</f>
        <v>CONTABILIDAD</v>
      </c>
      <c r="C47" t="s">
        <v>320</v>
      </c>
      <c r="D47" t="s">
        <v>328</v>
      </c>
      <c r="E47" t="s">
        <v>329</v>
      </c>
      <c r="F47" t="s">
        <v>17</v>
      </c>
      <c r="G47" t="s">
        <v>330</v>
      </c>
      <c r="H47" t="s">
        <v>165</v>
      </c>
      <c r="I47" t="s">
        <v>48</v>
      </c>
      <c r="J47" t="s">
        <v>1983</v>
      </c>
      <c r="K47" t="s">
        <v>1984</v>
      </c>
      <c r="N47" t="str">
        <f>CONCATENATE("Acceso: ",D47,"~Menu: ",E47,"~Perfil: ",K47,"~Usuario: ",J47,"~ClaveAccion: ",G47,"~TipoAccion: ",F47,"~Riesgo: ",I47)</f>
        <v>Acceso: EXPTesoreria|LEB~Menu: Exploradores Mavi|Tesoreria|LEB~Perfil: CONTM_GERA~Usuario: CONTM00019~ClaveAccion: RM1098LEBFrm.frm~TipoAccion: Formas~Riesgo: BAJO</v>
      </c>
      <c r="O47" t="str">
        <f t="shared" ref="O47:O59" si="3">CONCATENATE("('",B47,"','",C47,"','",D47,"','",E47,"','",F47,"','",G47,"','",H47,"','",I47,"','",J47,"','",K47,"','",L47,"','",M47,"'),")</f>
        <v>('CONTABILIDAD','EXPTesoreria','EXPTesoreria|LEB','Exploradores Mavi|Tesoreria|LEB','Formas','RM1098LEBFrm.frm','ALMACEN, CONTABILIDAD, SISTEMAS','BAJO','CONTM00019','CONTM_GERA','',''),</v>
      </c>
    </row>
    <row r="48" customHeight="1" spans="1:15">
      <c r="A48" s="1" t="s">
        <v>932</v>
      </c>
      <c r="B48" t="str">
        <f>CONCATENATE(CONTABILIDAD!A48,ALMACEN!A86,SISTEMAS!A256)</f>
        <v>CONTABILIDAD</v>
      </c>
      <c r="C48" t="s">
        <v>320</v>
      </c>
      <c r="D48" t="s">
        <v>325</v>
      </c>
      <c r="E48" t="s">
        <v>326</v>
      </c>
      <c r="F48" t="s">
        <v>17</v>
      </c>
      <c r="G48" t="s">
        <v>327</v>
      </c>
      <c r="H48" t="s">
        <v>165</v>
      </c>
      <c r="I48" t="s">
        <v>54</v>
      </c>
      <c r="J48" t="s">
        <v>1983</v>
      </c>
      <c r="K48" t="s">
        <v>1984</v>
      </c>
      <c r="N48" t="str">
        <f>CONCATENATE("Acceso: ",D48,"~Menu: ",E48,"~Perfil: ",K48,"~Usuario: ",J48,"~ClaveAccion: ",G48,"~TipoAccion: ",F48,"~Riesgo: ",I48)</f>
        <v>Acceso: EXPTesoreria|Modulo~Menu: Exploradores Mavi|Tesoreria|Movimientos~Perfil: CONTM_GERA~Usuario: CONTM00019~ClaveAccion: ExplorarDineroModulo.frm~TipoAccion: Formas~Riesgo: NULO</v>
      </c>
      <c r="O48" t="str">
        <f t="shared" si="3"/>
        <v>('CONTABILIDAD','EXPTesoreria','EXPTesoreria|Modulo','Exploradores Mavi|Tesoreria|Movimientos','Formas','ExplorarDineroModulo.frm','ALMACEN, CONTABILIDAD, SISTEMAS','NULO','CONTM00019','CONTM_GERA','',''),</v>
      </c>
    </row>
    <row r="49" customHeight="1" spans="1:15">
      <c r="A49" s="1" t="s">
        <v>932</v>
      </c>
      <c r="B49" t="str">
        <f>CONCATENATE(CONTABILIDAD!A49,ALMACEN!A85,SISTEMAS!A254)</f>
        <v>CONTABILIDAD</v>
      </c>
      <c r="C49" t="s">
        <v>320</v>
      </c>
      <c r="D49" t="s">
        <v>321</v>
      </c>
      <c r="E49" t="s">
        <v>322</v>
      </c>
      <c r="F49" t="s">
        <v>85</v>
      </c>
      <c r="G49" t="s">
        <v>323</v>
      </c>
      <c r="H49" t="s">
        <v>165</v>
      </c>
      <c r="I49" t="s">
        <v>54</v>
      </c>
      <c r="J49" t="s">
        <v>1983</v>
      </c>
      <c r="K49" t="s">
        <v>1984</v>
      </c>
      <c r="N49" t="str">
        <f>CONCATENATE("Acceso: ",D49,"~Menu: ",E49,"~Perfil: ",K49,"~Usuario: ",J49,"~ClaveAccion: ",G49,"~TipoAccion: ",F49,"~Riesgo: ",I49)</f>
        <v>Acceso: EXPTesoreria|ExplorarSaldos~Menu: Exploradores Mavi|Tesoreria|Saldos~Perfil: CONTM_GERA~Usuario: CONTM00019~ClaveAccion: Si(General.Cambios, Forma(&lt;T&gt;ExplorarCambioDinero&lt;T&gt;), Forma(&lt;T&gt;ExplorarDinero&lt;T&gt;))~TipoAccion: Expresion~Riesgo: NULO</v>
      </c>
      <c r="O49" t="str">
        <f t="shared" si="3"/>
        <v>('CONTABILIDAD','EXPTesoreria','EXPTesoreria|ExplorarSaldos','Exploradores Mavi|Tesoreria|Saldos','Expresion','Si(General.Cambios, Forma(&lt;T&gt;ExplorarCambioDinero&lt;T&gt;), Forma(&lt;T&gt;ExplorarDinero&lt;T&gt;))','ALMACEN, CONTABILIDAD, SISTEMAS','NULO','CONTM00019','CONTM_GERA','',''),</v>
      </c>
    </row>
    <row r="50" spans="1:15">
      <c r="A50" s="1" t="s">
        <v>932</v>
      </c>
      <c r="B50" t="str">
        <f>CONCATENATE(CONTABILIDAD!A50,ALMACEN!A69,COMPRAS!A35,SISTEMAS!A277)</f>
        <v>CONTABILIDAD</v>
      </c>
      <c r="C50" t="s">
        <v>266</v>
      </c>
      <c r="D50" t="s">
        <v>267</v>
      </c>
      <c r="E50" t="s">
        <v>268</v>
      </c>
      <c r="F50" t="s">
        <v>17</v>
      </c>
      <c r="G50" t="s">
        <v>269</v>
      </c>
      <c r="H50" t="s">
        <v>270</v>
      </c>
      <c r="I50" t="s">
        <v>434</v>
      </c>
      <c r="L50" t="s">
        <v>2037</v>
      </c>
      <c r="N50" s="2" t="s">
        <v>266</v>
      </c>
      <c r="O50" t="str">
        <f t="shared" si="3"/>
        <v>('CONTABILIDAD','EXPCxp','EXPCxp|EXPPend','Exploradores Mavi|Cuentas por Pagar|Pendiente','Formas','ExplorarCxpMov.frm','ALMACEN, COMPRAS, CONTABILIDAD, SISTEMAS','DOBLE','','','repetido en esta misma area contabilidad',''),</v>
      </c>
    </row>
    <row r="51" spans="1:15">
      <c r="A51" s="1" t="s">
        <v>932</v>
      </c>
      <c r="B51" t="str">
        <f>CONCATENATE(CONTABILIDAD!A51,ALMACEN!A70,COMPRAS!A34,SISTEMAS!A276)</f>
        <v>CONTABILIDAD</v>
      </c>
      <c r="C51" t="s">
        <v>266</v>
      </c>
      <c r="D51" t="s">
        <v>271</v>
      </c>
      <c r="E51" t="s">
        <v>272</v>
      </c>
      <c r="F51" t="s">
        <v>17</v>
      </c>
      <c r="G51" t="s">
        <v>273</v>
      </c>
      <c r="H51" t="s">
        <v>270</v>
      </c>
      <c r="I51" t="s">
        <v>434</v>
      </c>
      <c r="L51" t="s">
        <v>2037</v>
      </c>
      <c r="N51" s="2" t="s">
        <v>266</v>
      </c>
      <c r="O51" t="e">
        <f>CONCATENATE("('",B51,"','",C51,"','",D51,"','",E51,"','",F51,"','",G51,"','",H51,"','",I51,"','",J51,"','",K51,"','",#REF!,"','",M51,"'),")</f>
        <v>#REF!</v>
      </c>
    </row>
    <row r="52" customHeight="1" spans="1:15">
      <c r="A52" s="1" t="s">
        <v>932</v>
      </c>
      <c r="B52" t="str">
        <f>CONCATENATE(CONTABILIDAD!A52,ALMACEN!A71,AUDITORIA!A66,SISTEMAS!A275)</f>
        <v>CONTABILIDAD</v>
      </c>
      <c r="C52" t="s">
        <v>274</v>
      </c>
      <c r="D52" t="s">
        <v>275</v>
      </c>
      <c r="E52" t="s">
        <v>276</v>
      </c>
      <c r="F52" t="s">
        <v>17</v>
      </c>
      <c r="G52" t="s">
        <v>277</v>
      </c>
      <c r="H52" t="s">
        <v>145</v>
      </c>
      <c r="I52" t="s">
        <v>54</v>
      </c>
      <c r="J52" t="s">
        <v>1983</v>
      </c>
      <c r="K52" t="s">
        <v>1984</v>
      </c>
      <c r="N52" t="str">
        <f t="shared" ref="N52:N57" si="4">CONCATENATE("Acceso: ",D52,"~Menu: ",E52,"~Perfil: ",K52,"~Usuario: ",J52,"~ClaveAccion: ",G52,"~TipoAccion: ",F52,"~Riesgo: ",I52)</f>
        <v>Acceso: EXPGastos|ExplorarGasto~Menu: Exploradores Mavi|Gastos|Gastos~Perfil: CONTM_GERA~Usuario: CONTM00019~ClaveAccion: ExplorarGasto.frm~TipoAccion: Formas~Riesgo: NULO</v>
      </c>
      <c r="O52" t="str">
        <f>CONCATENATE("('",B52,"','",C52,"','",D52,"','",E52,"','",F52,"','",G52,"','",H52,"','",I52,"','",J52,"','",K52,"','",L51,"','",M52,"'),")</f>
        <v>('CONTABILIDAD','EXPGastos','EXPGastos|ExplorarGasto','Exploradores Mavi|Gastos|Gastos','Formas','ExplorarGasto.frm','ALMACEN, CONTABILIDAD, AUDITORIA, SISTEMAS','NULO','CONTM00019','CONTM_GERA','repetido en esta misma area contabilidad',''),</v>
      </c>
    </row>
    <row r="53" customHeight="1" spans="1:15">
      <c r="A53" s="1" t="s">
        <v>932</v>
      </c>
      <c r="B53" t="str">
        <f>CONCATENATE(CONTABILIDAD!A53,ALMACEN!A75,AUDITORIA!A65,SISTEMAS!A280)</f>
        <v>CONTABILIDAD</v>
      </c>
      <c r="C53" t="s">
        <v>274</v>
      </c>
      <c r="D53" t="s">
        <v>287</v>
      </c>
      <c r="E53" t="s">
        <v>288</v>
      </c>
      <c r="F53" t="s">
        <v>17</v>
      </c>
      <c r="G53" t="s">
        <v>289</v>
      </c>
      <c r="H53" t="s">
        <v>145</v>
      </c>
      <c r="I53" t="s">
        <v>54</v>
      </c>
      <c r="J53" t="s">
        <v>1983</v>
      </c>
      <c r="K53" t="s">
        <v>1984</v>
      </c>
      <c r="N53" t="str">
        <f t="shared" si="4"/>
        <v>Acceso: EXPGastos|ExplorarGastoDConcepto~Menu: Exploradores Mavi|Gastos|Gastos Detalle (Filtro Concepto)~Perfil: CONTM_GERA~Usuario: CONTM00019~ClaveAccion: ExplorarGastoDConcepto.frm~TipoAccion: Formas~Riesgo: NULO</v>
      </c>
      <c r="O53" t="str">
        <f t="shared" si="3"/>
        <v>('CONTABILIDAD','EXPGastos','EXPGastos|ExplorarGastoDConcepto','Exploradores Mavi|Gastos|Gastos Detalle (Filtro Concepto)','Formas','ExplorarGastoDConcepto.frm','ALMACEN, CONTABILIDAD, AUDITORIA, SISTEMAS','NULO','CONTM00019','CONTM_GERA','',''),</v>
      </c>
    </row>
    <row r="54" customHeight="1" spans="1:15">
      <c r="A54" s="1" t="s">
        <v>932</v>
      </c>
      <c r="B54" t="str">
        <f>CONCATENATE(CONTABILIDAD!A54,ALMACEN!A74,AUDITORIA!A64,SISTEMAS!A281)</f>
        <v>CONTABILIDAD</v>
      </c>
      <c r="C54" t="s">
        <v>274</v>
      </c>
      <c r="D54" t="s">
        <v>284</v>
      </c>
      <c r="E54" t="s">
        <v>285</v>
      </c>
      <c r="F54" t="s">
        <v>17</v>
      </c>
      <c r="G54" t="s">
        <v>286</v>
      </c>
      <c r="H54" t="s">
        <v>145</v>
      </c>
      <c r="I54" t="s">
        <v>54</v>
      </c>
      <c r="J54" t="s">
        <v>1983</v>
      </c>
      <c r="K54" t="s">
        <v>1984</v>
      </c>
      <c r="N54" t="str">
        <f t="shared" si="4"/>
        <v>Acceso: EXPGastos|ExplorarPendientes~Menu: Exploradores Mavi|Gastos|Pendientes~Perfil: CONTM_GERA~Usuario: CONTM00019~ClaveAccion: ExplorarGastoPendiente.frm~TipoAccion: Formas~Riesgo: NULO</v>
      </c>
      <c r="O54" t="str">
        <f t="shared" si="3"/>
        <v>('CONTABILIDAD','EXPGastos','EXPGastos|ExplorarPendientes','Exploradores Mavi|Gastos|Pendientes','Formas','ExplorarGastoPendiente.frm','ALMACEN, CONTABILIDAD, AUDITORIA, SISTEMAS','NULO','CONTM00019','CONTM_GERA','',''),</v>
      </c>
    </row>
    <row r="55" customHeight="1" spans="1:15">
      <c r="A55" s="1" t="s">
        <v>932</v>
      </c>
      <c r="B55" t="str">
        <f>CONCATENATE(CONTABILIDAD!A55,ALMACEN!A73,AUDITORIA!A63,SISTEMAS!A282)</f>
        <v>CONTABILIDAD</v>
      </c>
      <c r="C55" t="s">
        <v>274</v>
      </c>
      <c r="D55" t="s">
        <v>281</v>
      </c>
      <c r="E55" t="s">
        <v>282</v>
      </c>
      <c r="F55" t="s">
        <v>17</v>
      </c>
      <c r="G55" t="s">
        <v>283</v>
      </c>
      <c r="H55" t="s">
        <v>145</v>
      </c>
      <c r="I55" t="s">
        <v>54</v>
      </c>
      <c r="J55" t="s">
        <v>1983</v>
      </c>
      <c r="K55" t="s">
        <v>1984</v>
      </c>
      <c r="N55" t="str">
        <f t="shared" si="4"/>
        <v>Acceso: EXPGastos|ExplorarPendienteD~Menu: Exploradores Mavi|Gastos|Pendientes Detalle~Perfil: CONTM_GERA~Usuario: CONTM00019~ClaveAccion: ExplorarGastoPendienteD.frm~TipoAccion: Formas~Riesgo: NULO</v>
      </c>
      <c r="O55" t="str">
        <f t="shared" si="3"/>
        <v>('CONTABILIDAD','EXPGastos','EXPGastos|ExplorarPendienteD','Exploradores Mavi|Gastos|Pendientes Detalle','Formas','ExplorarGastoPendienteD.frm','ALMACEN, CONTABILIDAD, AUDITORIA, SISTEMAS','NULO','CONTM00019','CONTM_GERA','',''),</v>
      </c>
    </row>
    <row r="56" customHeight="1" spans="1:15">
      <c r="A56" s="1" t="s">
        <v>932</v>
      </c>
      <c r="B56" t="str">
        <f>CONCATENATE(CONTABILIDAD!A56,ALMACEN!A72,AUDITORIA!A62,SISTEMAS!A283)</f>
        <v>CONTABILIDAD</v>
      </c>
      <c r="C56" t="s">
        <v>274</v>
      </c>
      <c r="D56" t="s">
        <v>278</v>
      </c>
      <c r="E56" t="s">
        <v>279</v>
      </c>
      <c r="F56" t="s">
        <v>17</v>
      </c>
      <c r="G56" t="s">
        <v>280</v>
      </c>
      <c r="H56" t="s">
        <v>145</v>
      </c>
      <c r="I56" t="s">
        <v>54</v>
      </c>
      <c r="J56" t="s">
        <v>1983</v>
      </c>
      <c r="K56" t="s">
        <v>1984</v>
      </c>
      <c r="N56" t="str">
        <f t="shared" si="4"/>
        <v>Acceso: EXPGastos|ExplorarGastoD~Menu: Exploradores Mavi|Gastos|Gastos Detalle (Filtro Clasificaciones)~Perfil: CONTM_GERA~Usuario: CONTM00019~ClaveAccion: ExplorarGastoD.frm~TipoAccion: Formas~Riesgo: NULO</v>
      </c>
      <c r="O56" t="str">
        <f t="shared" si="3"/>
        <v>('CONTABILIDAD','EXPGastos','EXPGastos|ExplorarGastoD','Exploradores Mavi|Gastos|Gastos Detalle (Filtro Clasificaciones)','Formas','ExplorarGastoD.frm','ALMACEN, CONTABILIDAD, AUDITORIA, SISTEMAS','NULO','CONTM00019','CONTM_GERA','',''),</v>
      </c>
    </row>
    <row r="57" customHeight="1" spans="1:15">
      <c r="A57" s="1" t="s">
        <v>932</v>
      </c>
      <c r="B57" t="str">
        <f>CONCATENATE(CONTABILIDAD!A57,SISTEMAS!A373)</f>
        <v>CONTABILIDAD</v>
      </c>
      <c r="C57" t="s">
        <v>2038</v>
      </c>
      <c r="D57" t="s">
        <v>2039</v>
      </c>
      <c r="E57" t="s">
        <v>2040</v>
      </c>
      <c r="F57" t="s">
        <v>17</v>
      </c>
      <c r="G57" t="s">
        <v>2041</v>
      </c>
      <c r="H57" t="s">
        <v>1969</v>
      </c>
      <c r="I57" t="s">
        <v>54</v>
      </c>
      <c r="J57" t="s">
        <v>1983</v>
      </c>
      <c r="K57" t="s">
        <v>1984</v>
      </c>
      <c r="N57" t="str">
        <f t="shared" si="4"/>
        <v>Acceso: EXPCont|Contabilidad~Menu: Exploradores Mavi|Contabilidad|Contabilidad~Perfil: CONTM_GERA~Usuario: CONTM00019~ClaveAccion: ExplorarCont.frm~TipoAccion: Formas~Riesgo: NULO</v>
      </c>
      <c r="O57" t="str">
        <f t="shared" si="3"/>
        <v>('CONTABILIDAD','EXPCont','EXPCont|Contabilidad','Exploradores Mavi|Contabilidad|Contabilidad','Formas','ExplorarCont.frm','CONTABILIDAD, SISTEMAS','NULO','CONTM00019','CONTM_GERA','',''),</v>
      </c>
    </row>
    <row r="58" customHeight="1" spans="1:15">
      <c r="A58" s="1" t="s">
        <v>932</v>
      </c>
      <c r="B58" t="str">
        <f>CONCATENATE(CONTABILIDAD!A58,SISTEMAS!A372)</f>
        <v>CONTABILIDAD</v>
      </c>
      <c r="C58" t="s">
        <v>2038</v>
      </c>
      <c r="D58" t="s">
        <v>2042</v>
      </c>
      <c r="E58" t="s">
        <v>2043</v>
      </c>
      <c r="F58" t="s">
        <v>17</v>
      </c>
      <c r="G58" t="s">
        <v>2044</v>
      </c>
      <c r="H58" t="s">
        <v>1969</v>
      </c>
      <c r="I58" t="s">
        <v>72</v>
      </c>
      <c r="N58" s="2" t="s">
        <v>2038</v>
      </c>
      <c r="O58" t="str">
        <f t="shared" si="3"/>
        <v>('CONTABILIDAD','EXPCont','EXPCont|CFDs','Exploradores Mavi|Contabilidad|CFD´s','Formas','ExplorarCFD.frm','CONTABILIDAD, SISTEMAS','SIN USO','','','',''),</v>
      </c>
    </row>
    <row r="59" customHeight="1" spans="1:15">
      <c r="A59" s="2" t="s">
        <v>932</v>
      </c>
      <c r="B59" t="str">
        <f>CONCATENATE(CONTABILIDAD!A59,SISTEMAS!A371)</f>
        <v>CONTABILIDAD</v>
      </c>
      <c r="C59" t="s">
        <v>2038</v>
      </c>
      <c r="D59" t="s">
        <v>2045</v>
      </c>
      <c r="E59" t="s">
        <v>2046</v>
      </c>
      <c r="F59" t="s">
        <v>17</v>
      </c>
      <c r="G59" t="s">
        <v>2047</v>
      </c>
      <c r="H59" t="s">
        <v>1969</v>
      </c>
      <c r="I59" t="s">
        <v>72</v>
      </c>
      <c r="N59" s="2" t="s">
        <v>2038</v>
      </c>
      <c r="O59" t="str">
        <f t="shared" si="3"/>
        <v>('CONTABILIDAD','EXPCont','EXPCont|ExploradorCFDI','Exploradores Mavi|Contabilidad|Capturar Importe/UUID a CFDI de Egreso','Formas','DM0332PreviaExploradorCFDIFrm.frm','CONTABILIDAD, SISTEMAS','SIN USO','','','',''),</v>
      </c>
    </row>
    <row r="60" spans="2:14">
      <c r="B60" t="str">
        <f>CONCATENATE(CONTABILIDAD!A60,ALMACEN!A67,COMPRAS!A37,AUDITORIA!A61,SISTEMAS!A369)</f>
        <v>COMPRAS</v>
      </c>
      <c r="C60" t="s">
        <v>240</v>
      </c>
      <c r="D60" t="s">
        <v>260</v>
      </c>
      <c r="E60" t="s">
        <v>261</v>
      </c>
      <c r="F60" t="s">
        <v>17</v>
      </c>
      <c r="G60" t="s">
        <v>262</v>
      </c>
      <c r="H60" t="s">
        <v>244</v>
      </c>
      <c r="N60" s="4" t="s">
        <v>240</v>
      </c>
    </row>
    <row r="61" spans="2:14">
      <c r="B61" t="str">
        <f>CONCATENATE(CONTABILIDAD!A61,ALMACEN!A68,COMPRAS!A36,AUDITORIA!A60,SISTEMAS!A370)</f>
        <v>COMPRAS</v>
      </c>
      <c r="C61" t="s">
        <v>240</v>
      </c>
      <c r="D61" t="s">
        <v>263</v>
      </c>
      <c r="E61" t="s">
        <v>264</v>
      </c>
      <c r="F61" t="s">
        <v>17</v>
      </c>
      <c r="G61" t="s">
        <v>265</v>
      </c>
      <c r="H61" t="s">
        <v>244</v>
      </c>
      <c r="N61" s="4" t="s">
        <v>240</v>
      </c>
    </row>
    <row r="62" spans="2:14">
      <c r="B62" t="str">
        <f>CONCATENATE(CONTABILIDAD!A62,ALMACEN!A63,COMPRAS!A41,AUDITORIA!A59,SISTEMAS!A375)</f>
        <v>COMPRAS</v>
      </c>
      <c r="C62" t="s">
        <v>240</v>
      </c>
      <c r="D62" t="s">
        <v>248</v>
      </c>
      <c r="E62" t="s">
        <v>249</v>
      </c>
      <c r="F62" t="s">
        <v>17</v>
      </c>
      <c r="G62" t="s">
        <v>250</v>
      </c>
      <c r="H62" t="s">
        <v>244</v>
      </c>
      <c r="N62" s="4" t="s">
        <v>240</v>
      </c>
    </row>
    <row r="63" spans="2:14">
      <c r="B63" t="str">
        <f>CONCATENATE(CONTABILIDAD!A63,ALMACEN!A64,COMPRAS!A40,AUDITORIA!A58,SISTEMAS!A376)</f>
        <v>COMPRAS</v>
      </c>
      <c r="C63" t="s">
        <v>240</v>
      </c>
      <c r="D63" t="s">
        <v>251</v>
      </c>
      <c r="E63" t="s">
        <v>252</v>
      </c>
      <c r="F63" t="s">
        <v>17</v>
      </c>
      <c r="G63" t="s">
        <v>253</v>
      </c>
      <c r="H63" t="s">
        <v>244</v>
      </c>
      <c r="N63" s="4" t="s">
        <v>240</v>
      </c>
    </row>
    <row r="64" spans="2:14">
      <c r="B64" t="str">
        <f>CONCATENATE(CONTABILIDAD!A64,ALMACEN!A65,COMPRAS!A39,AUDITORIA!A57,SISTEMAS!A377)</f>
        <v>COMPRAS</v>
      </c>
      <c r="C64" t="s">
        <v>240</v>
      </c>
      <c r="D64" t="s">
        <v>254</v>
      </c>
      <c r="E64" t="s">
        <v>255</v>
      </c>
      <c r="F64" t="s">
        <v>17</v>
      </c>
      <c r="G64" t="s">
        <v>256</v>
      </c>
      <c r="H64" t="s">
        <v>244</v>
      </c>
      <c r="N64" s="4" t="s">
        <v>240</v>
      </c>
    </row>
    <row r="65" spans="2:14">
      <c r="B65" t="str">
        <f>CONCATENATE(CONTABILIDAD!A65,ALMACEN!A66,COMPRAS!A38,AUDITORIA!A56,SISTEMAS!A378)</f>
        <v>COMPRAS</v>
      </c>
      <c r="C65" t="s">
        <v>240</v>
      </c>
      <c r="D65" t="s">
        <v>257</v>
      </c>
      <c r="E65" t="s">
        <v>258</v>
      </c>
      <c r="F65" t="s">
        <v>17</v>
      </c>
      <c r="G65" t="s">
        <v>259</v>
      </c>
      <c r="H65" t="s">
        <v>244</v>
      </c>
      <c r="N65" s="4" t="s">
        <v>240</v>
      </c>
    </row>
    <row r="66" spans="2:14">
      <c r="B66" t="str">
        <f>CONCATENATE(CONTABILIDAD!A66,ALMACEN!A61,COMPRAS!A43,AUDITORIA!A49,SISTEMAS!A385)</f>
        <v>COMPRAS</v>
      </c>
      <c r="C66" t="s">
        <v>240</v>
      </c>
      <c r="D66" t="s">
        <v>241</v>
      </c>
      <c r="E66" t="s">
        <v>242</v>
      </c>
      <c r="F66" t="s">
        <v>17</v>
      </c>
      <c r="G66" t="s">
        <v>243</v>
      </c>
      <c r="H66" t="s">
        <v>244</v>
      </c>
      <c r="N66" s="4" t="s">
        <v>240</v>
      </c>
    </row>
    <row r="67" spans="2:14">
      <c r="B67" t="str">
        <f>CONCATENATE(CONTABILIDAD!A67,ALMACEN!A62,COMPRAS!A42,AUDITORIA!A48,SISTEMAS!A386)</f>
        <v>COMPRAS</v>
      </c>
      <c r="C67" t="s">
        <v>240</v>
      </c>
      <c r="D67" t="s">
        <v>245</v>
      </c>
      <c r="E67" t="s">
        <v>246</v>
      </c>
      <c r="F67" t="s">
        <v>17</v>
      </c>
      <c r="G67" t="s">
        <v>247</v>
      </c>
      <c r="H67" t="s">
        <v>244</v>
      </c>
      <c r="N67" s="4" t="s">
        <v>240</v>
      </c>
    </row>
    <row r="68" spans="2:15">
      <c r="B68" t="str">
        <f>CONCATENATE(CONTABILIDAD!A68,CREDITO!A70,AUDITORIA!A41,SISTEMAS!A406)</f>
        <v>CREDITO</v>
      </c>
      <c r="C68" t="s">
        <v>1135</v>
      </c>
      <c r="D68" t="s">
        <v>1139</v>
      </c>
      <c r="E68" t="s">
        <v>1140</v>
      </c>
      <c r="F68" t="s">
        <v>17</v>
      </c>
      <c r="G68" t="s">
        <v>75</v>
      </c>
      <c r="H68" t="s">
        <v>1138</v>
      </c>
      <c r="N68" s="4" t="s">
        <v>1135</v>
      </c>
      <c r="O68">
        <f>IF(C68=N68,1,0)</f>
        <v>1</v>
      </c>
    </row>
    <row r="69" spans="2:15">
      <c r="B69" t="str">
        <f>CONCATENATE(CONTABILIDAD!A69,CREDITO!A69,AUDITORIA!A40,SISTEMAS!A407)</f>
        <v>CREDITO</v>
      </c>
      <c r="C69" t="s">
        <v>1135</v>
      </c>
      <c r="D69" t="s">
        <v>1136</v>
      </c>
      <c r="E69" t="s">
        <v>1137</v>
      </c>
      <c r="F69" t="s">
        <v>17</v>
      </c>
      <c r="G69" t="s">
        <v>90</v>
      </c>
      <c r="H69" t="s">
        <v>1138</v>
      </c>
      <c r="N69" s="4" t="s">
        <v>1135</v>
      </c>
      <c r="O69">
        <f>IF(C69=N69,1,0)</f>
        <v>1</v>
      </c>
    </row>
    <row r="70" spans="2:15">
      <c r="B70" t="str">
        <f>CONCATENATE(CONTABILIDAD!A70,CREDITO!A73,AUDITORIA!A38,SISTEMAS!A413)</f>
        <v>CREDITO</v>
      </c>
      <c r="C70" t="s">
        <v>1135</v>
      </c>
      <c r="D70" t="s">
        <v>1145</v>
      </c>
      <c r="E70" t="s">
        <v>1146</v>
      </c>
      <c r="F70" t="s">
        <v>17</v>
      </c>
      <c r="G70" t="s">
        <v>1147</v>
      </c>
      <c r="H70" t="s">
        <v>1138</v>
      </c>
      <c r="N70" s="4" t="s">
        <v>1135</v>
      </c>
      <c r="O70">
        <f>IF(C70=N70,1,0)</f>
        <v>1</v>
      </c>
    </row>
    <row r="71" spans="2:15">
      <c r="B71" t="str">
        <f>CONCATENATE(CONTABILIDAD!A71,CREDITO!A72,AUDITORIA!A37,SISTEMAS!A414)</f>
        <v>CREDITO</v>
      </c>
      <c r="C71" t="s">
        <v>1135</v>
      </c>
      <c r="D71" t="s">
        <v>1143</v>
      </c>
      <c r="E71" t="s">
        <v>1144</v>
      </c>
      <c r="F71" t="s">
        <v>17</v>
      </c>
      <c r="G71" t="s">
        <v>81</v>
      </c>
      <c r="H71" t="s">
        <v>1138</v>
      </c>
      <c r="N71" s="4" t="s">
        <v>1135</v>
      </c>
      <c r="O71">
        <f>IF(C71=N71,1,0)</f>
        <v>1</v>
      </c>
    </row>
    <row r="72" spans="2:15">
      <c r="B72" t="str">
        <f>CONCATENATE(CONTABILIDAD!A72,CREDITO!A71,AUDITORIA!A36,SISTEMAS!A415)</f>
        <v>CREDITO</v>
      </c>
      <c r="C72" t="s">
        <v>1135</v>
      </c>
      <c r="D72" t="s">
        <v>1141</v>
      </c>
      <c r="E72" t="s">
        <v>1142</v>
      </c>
      <c r="F72" t="s">
        <v>17</v>
      </c>
      <c r="G72" t="s">
        <v>78</v>
      </c>
      <c r="H72" t="s">
        <v>1138</v>
      </c>
      <c r="N72" s="4" t="s">
        <v>1135</v>
      </c>
      <c r="O72">
        <f>IF(C72=N72,1,0)</f>
        <v>1</v>
      </c>
    </row>
    <row r="73" ht="25.5" spans="2:14">
      <c r="B73" t="str">
        <f>CONCATENATE(CONTABILIDAD!A73,ALMACEN!A56,CREDITO!A52,VENTAS!A38,COBRANZA!A7,AUDITORIA!A29,SISTEMAS!A356)</f>
        <v>VENTAS</v>
      </c>
      <c r="C73" t="s">
        <v>220</v>
      </c>
      <c r="D73" t="s">
        <v>220</v>
      </c>
      <c r="E73" t="s">
        <v>221</v>
      </c>
      <c r="F73" t="s">
        <v>17</v>
      </c>
      <c r="G73" t="s">
        <v>222</v>
      </c>
      <c r="H73" t="s">
        <v>26</v>
      </c>
      <c r="N73" s="4" t="s">
        <v>220</v>
      </c>
    </row>
    <row r="74" customHeight="1" spans="1:15">
      <c r="A74" s="2" t="s">
        <v>932</v>
      </c>
      <c r="B74" t="str">
        <f>CONCATENATE(CONTABILIDAD!A74,SISTEMAS!A309)</f>
        <v>CONTABILIDAD</v>
      </c>
      <c r="C74" t="s">
        <v>2048</v>
      </c>
      <c r="D74" t="s">
        <v>2049</v>
      </c>
      <c r="E74" t="s">
        <v>2050</v>
      </c>
      <c r="F74" t="s">
        <v>1043</v>
      </c>
      <c r="G74" t="s">
        <v>2051</v>
      </c>
      <c r="H74" t="s">
        <v>1969</v>
      </c>
      <c r="I74" t="s">
        <v>72</v>
      </c>
      <c r="N74" s="2" t="s">
        <v>2048</v>
      </c>
      <c r="O74" t="str">
        <f>CONCATENATE("('",B74,"','",C74,"','",D74,"','",E74,"','",F74,"','",G74,"','",H74,"','",I74,"','",J74,"','",K74,"','",L74,"','",M74,"'),")</f>
        <v>('CONTABILIDAD','Rep.Fiscales','Rep.Fiscales|FiscalIncentivoInv2007','Reportes|Fiscales|Incentivo Fiscal - Inventario 2007','Reportes Pantalla','FiscalIncentivoInv2007.rep','CONTABILIDAD, SISTEMAS','SIN USO','','','',''),</v>
      </c>
    </row>
    <row r="75" spans="2:14">
      <c r="B75" t="str">
        <f>CONCATENATE(CONTABILIDAD!A75,ALMACEN!A50,COMPRAS!A45,CREDITO!A50,VENTAS!A40,AUDITORIA!A26,RH!A16,SISTEMAS!A284)</f>
        <v>COMPRAS</v>
      </c>
      <c r="C75" t="s">
        <v>197</v>
      </c>
      <c r="D75" t="s">
        <v>197</v>
      </c>
      <c r="E75" t="s">
        <v>198</v>
      </c>
      <c r="F75" t="s">
        <v>85</v>
      </c>
      <c r="G75" t="s">
        <v>199</v>
      </c>
      <c r="H75" t="s">
        <v>200</v>
      </c>
      <c r="N75" s="4" t="s">
        <v>197</v>
      </c>
    </row>
    <row r="76" customHeight="1" spans="1:15">
      <c r="A76" s="2" t="s">
        <v>932</v>
      </c>
      <c r="B76" t="str">
        <f>CONCATENATE(CONTABILIDAD!A76,SISTEMAS!A320)</f>
        <v>CONTABILIDAD</v>
      </c>
      <c r="C76" t="s">
        <v>2052</v>
      </c>
      <c r="D76" t="s">
        <v>2053</v>
      </c>
      <c r="E76" t="s">
        <v>2054</v>
      </c>
      <c r="F76" t="s">
        <v>17</v>
      </c>
      <c r="G76" t="s">
        <v>2055</v>
      </c>
      <c r="H76" t="s">
        <v>1969</v>
      </c>
      <c r="I76" t="s">
        <v>54</v>
      </c>
      <c r="J76" t="s">
        <v>2056</v>
      </c>
      <c r="K76" t="s">
        <v>2011</v>
      </c>
      <c r="N76" t="str">
        <f>CONCATENATE("Acceso: ",D76,"~Menu: ",E76,"~Perfil: ",K76,"~Usuario: ",J76,"~ClaveAccion: ",G76,"~TipoAccion: ",F76,"~Riesgo: ",I76)</f>
        <v>Acceso: Config.Dinero|BancoSucursal~Menu: Configurar|Tesoreria|Sucursales Bancarias~Perfil: TESOM_GERA~Usuario: TESOM00003~ClaveAccion: BancoSucursal.frm~TipoAccion: Formas~Riesgo: NULO</v>
      </c>
      <c r="O76" t="str">
        <f t="shared" ref="O76:O87" si="5">CONCATENATE("('",B76,"','",C76,"','",D76,"','",E76,"','",F76,"','",G76,"','",H76,"','",I76,"','",J76,"','",K76,"','",L76,"','",M76,"'),")</f>
        <v>('CONTABILIDAD','Config.Dinero','Config.Dinero|BancoSucursal','Configurar|Tesoreria|Sucursales Bancarias','Formas','BancoSucursal.frm','CONTABILIDAD, SISTEMAS','NULO','TESOM00003','TESOM_GERA','',''),</v>
      </c>
    </row>
    <row r="77" customHeight="1" spans="1:15">
      <c r="A77" s="2" t="s">
        <v>932</v>
      </c>
      <c r="B77" t="str">
        <f>CONCATENATE(CONTABILIDAD!A77,SISTEMAS!A319)</f>
        <v>CONTABILIDAD</v>
      </c>
      <c r="C77" t="s">
        <v>2052</v>
      </c>
      <c r="D77" t="s">
        <v>2057</v>
      </c>
      <c r="E77" t="s">
        <v>2058</v>
      </c>
      <c r="F77" t="s">
        <v>17</v>
      </c>
      <c r="G77" t="s">
        <v>2059</v>
      </c>
      <c r="H77" t="s">
        <v>1969</v>
      </c>
      <c r="I77" t="s">
        <v>54</v>
      </c>
      <c r="J77" t="s">
        <v>2056</v>
      </c>
      <c r="K77" t="s">
        <v>2011</v>
      </c>
      <c r="N77" t="str">
        <f>CONCATENATE("Acceso: ",D77,"~Menu: ",E77,"~Perfil: ",K77,"~Usuario: ",J77,"~ClaveAccion: ",G77,"~TipoAccion: ",F77,"~Riesgo: ",I77)</f>
        <v>Acceso: Config.Dinero|BeneficiarioNombre~Menu: Configurar|Tesoreria|Beneficiarios~Perfil: TESOM_GERA~Usuario: TESOM00003~ClaveAccion: BeneficiarioNombre.frm~TipoAccion: Formas~Riesgo: NULO</v>
      </c>
      <c r="O77" t="str">
        <f t="shared" si="5"/>
        <v>('CONTABILIDAD','Config.Dinero','Config.Dinero|BeneficiarioNombre','Configurar|Tesoreria|Beneficiarios','Formas','BeneficiarioNombre.frm','CONTABILIDAD, SISTEMAS','NULO','TESOM00003','TESOM_GERA','',''),</v>
      </c>
    </row>
    <row r="78" customHeight="1" spans="1:15">
      <c r="A78" s="2" t="s">
        <v>932</v>
      </c>
      <c r="B78" t="str">
        <f>CONCATENATE(CONTABILIDAD!A78,SISTEMAS!A308)</f>
        <v>CONTABILIDAD</v>
      </c>
      <c r="C78" t="s">
        <v>2048</v>
      </c>
      <c r="D78" t="s">
        <v>2060</v>
      </c>
      <c r="E78" t="s">
        <v>2061</v>
      </c>
      <c r="F78" t="s">
        <v>17</v>
      </c>
      <c r="G78" t="s">
        <v>2062</v>
      </c>
      <c r="H78" t="s">
        <v>1969</v>
      </c>
      <c r="I78" t="s">
        <v>72</v>
      </c>
      <c r="N78" s="2" t="s">
        <v>2048</v>
      </c>
      <c r="O78" t="str">
        <f t="shared" si="5"/>
        <v>('CONTABILIDAD','Rep.Fiscales','Rep.Fiscales|RepContReexAF','Reportes|Fiscales|Actualización de Activo Fijo','Formas','RepContReexAF.frm','CONTABILIDAD, SISTEMAS','SIN USO','','','',''),</v>
      </c>
    </row>
    <row r="79" customHeight="1" spans="1:15">
      <c r="A79" s="2" t="s">
        <v>932</v>
      </c>
      <c r="B79" t="str">
        <f>CONCATENATE(CONTABILIDAD!A79,SISTEMAS!A318)</f>
        <v>CONTABILIDAD</v>
      </c>
      <c r="C79" t="s">
        <v>2048</v>
      </c>
      <c r="D79" t="s">
        <v>2063</v>
      </c>
      <c r="E79" t="s">
        <v>2064</v>
      </c>
      <c r="F79" t="s">
        <v>17</v>
      </c>
      <c r="G79" t="s">
        <v>2065</v>
      </c>
      <c r="H79" t="s">
        <v>1969</v>
      </c>
      <c r="I79" t="s">
        <v>72</v>
      </c>
      <c r="N79" s="2" t="s">
        <v>2048</v>
      </c>
      <c r="O79" t="str">
        <f t="shared" si="5"/>
        <v>('CONTABILIDAD','Rep.Fiscales','Rep.Fiscales|RepContReexAFDepreciacion','Reportes|Fiscales|Actualización de la Depreciación','Formas','RepContReexAFDepreciacion.frm','CONTABILIDAD, SISTEMAS','SIN USO','','','',''),</v>
      </c>
    </row>
    <row r="80" customHeight="1" spans="1:15">
      <c r="A80" s="2" t="s">
        <v>932</v>
      </c>
      <c r="B80" t="str">
        <f>CONCATENATE(CONTABILIDAD!A80,SISTEMAS!A317)</f>
        <v>CONTABILIDAD</v>
      </c>
      <c r="C80" t="s">
        <v>2048</v>
      </c>
      <c r="D80" t="s">
        <v>2066</v>
      </c>
      <c r="E80" t="s">
        <v>2067</v>
      </c>
      <c r="F80" t="s">
        <v>17</v>
      </c>
      <c r="G80" t="s">
        <v>2068</v>
      </c>
      <c r="H80" t="s">
        <v>1969</v>
      </c>
      <c r="I80" t="s">
        <v>72</v>
      </c>
      <c r="N80" s="2" t="s">
        <v>2048</v>
      </c>
      <c r="O80" t="str">
        <f t="shared" si="5"/>
        <v>('CONTABILIDAD','Rep.Fiscales','Rep.Fiscales|RepContReexCapital','Reportes|Fiscales|Actualización del Capital Social','Formas','RepContReexCapital.frm','CONTABILIDAD, SISTEMAS','SIN USO','','','',''),</v>
      </c>
    </row>
    <row r="81" customHeight="1" spans="1:15">
      <c r="A81" s="2" t="s">
        <v>932</v>
      </c>
      <c r="B81" t="str">
        <f>CONCATENATE(CONTABILIDAD!A81,SISTEMAS!A316)</f>
        <v>CONTABILIDAD</v>
      </c>
      <c r="C81" t="s">
        <v>2048</v>
      </c>
      <c r="D81" t="s">
        <v>2069</v>
      </c>
      <c r="E81" t="s">
        <v>2070</v>
      </c>
      <c r="F81" t="s">
        <v>17</v>
      </c>
      <c r="G81" t="s">
        <v>2071</v>
      </c>
      <c r="H81" t="s">
        <v>1969</v>
      </c>
      <c r="I81" t="s">
        <v>72</v>
      </c>
      <c r="N81" s="2" t="s">
        <v>2048</v>
      </c>
      <c r="O81" t="str">
        <f t="shared" si="5"/>
        <v>('CONTABILIDAD','Rep.Fiscales','Rep.Fiscales|RepContReexMonetarios','Reportes|Fiscales|Actualización de Activos Monetarios','Formas','RepContReexMonetarios.frm','CONTABILIDAD, SISTEMAS','SIN USO','','','',''),</v>
      </c>
    </row>
    <row r="82" customHeight="1" spans="1:15">
      <c r="A82" s="2" t="s">
        <v>932</v>
      </c>
      <c r="B82" t="str">
        <f>CONCATENATE(CONTABILIDAD!A82,SISTEMAS!A315)</f>
        <v>CONTABILIDAD</v>
      </c>
      <c r="C82" t="s">
        <v>2048</v>
      </c>
      <c r="D82" t="s">
        <v>2072</v>
      </c>
      <c r="E82" t="s">
        <v>2073</v>
      </c>
      <c r="F82" t="s">
        <v>17</v>
      </c>
      <c r="G82" t="s">
        <v>2074</v>
      </c>
      <c r="H82" t="s">
        <v>1969</v>
      </c>
      <c r="I82" t="s">
        <v>72</v>
      </c>
      <c r="N82" s="2" t="s">
        <v>2048</v>
      </c>
      <c r="O82" t="str">
        <f t="shared" si="5"/>
        <v>('CONTABILIDAD','Rep.Fiscales','Rep.Fiscales|RepContReexResultados','Reportes|Fiscales|Actualización de Resultado del Ejercicio','Formas','RepContReexResultados.frm','CONTABILIDAD, SISTEMAS','SIN USO','','','',''),</v>
      </c>
    </row>
    <row r="83" customHeight="1" spans="1:15">
      <c r="A83" s="2" t="s">
        <v>932</v>
      </c>
      <c r="B83" t="str">
        <f>CONCATENATE(CONTABILIDAD!A83,SISTEMAS!A314)</f>
        <v>CONTABILIDAD</v>
      </c>
      <c r="C83" t="s">
        <v>2048</v>
      </c>
      <c r="D83" t="s">
        <v>2075</v>
      </c>
      <c r="E83" t="s">
        <v>2076</v>
      </c>
      <c r="F83" t="s">
        <v>17</v>
      </c>
      <c r="G83" t="s">
        <v>2077</v>
      </c>
      <c r="H83" t="s">
        <v>1969</v>
      </c>
      <c r="I83" t="s">
        <v>72</v>
      </c>
      <c r="N83" s="2" t="s">
        <v>2048</v>
      </c>
      <c r="O83" t="str">
        <f t="shared" si="5"/>
        <v>('CONTABILIDAD','Rep.Fiscales','Rep.Fiscales|RepContReexVentaAF','Reportes|Fiscales|Actualización de Venta del Activo Fijo','Formas','RepContReexVentaAF.frm','CONTABILIDAD, SISTEMAS','SIN USO','','','',''),</v>
      </c>
    </row>
    <row r="84" customHeight="1" spans="1:15">
      <c r="A84" s="2" t="s">
        <v>932</v>
      </c>
      <c r="B84" t="str">
        <f>CONCATENATE(CONTABILIDAD!A84,SISTEMAS!A313)</f>
        <v>CONTABILIDAD</v>
      </c>
      <c r="C84" t="s">
        <v>2048</v>
      </c>
      <c r="D84" t="s">
        <v>2078</v>
      </c>
      <c r="E84" t="s">
        <v>2079</v>
      </c>
      <c r="F84" t="s">
        <v>17</v>
      </c>
      <c r="G84" t="s">
        <v>2080</v>
      </c>
      <c r="H84" t="s">
        <v>1969</v>
      </c>
      <c r="I84" t="s">
        <v>72</v>
      </c>
      <c r="N84" s="2" t="s">
        <v>2048</v>
      </c>
      <c r="O84" t="str">
        <f t="shared" si="5"/>
        <v>('CONTABILIDAD','Rep.Fiscales','Rep.Fiscales|RepFiscalVentaTasa','Reportes|Fiscales|Ventas por Tasa','Formas','RepFiscalVentaTasa.frm','CONTABILIDAD, SISTEMAS','SIN USO','','','',''),</v>
      </c>
    </row>
    <row r="85" customHeight="1" spans="1:15">
      <c r="A85" s="2" t="s">
        <v>932</v>
      </c>
      <c r="B85" t="str">
        <f>CONCATENATE(CONTABILIDAD!A85,SISTEMAS!A312)</f>
        <v>CONTABILIDAD</v>
      </c>
      <c r="C85" t="s">
        <v>2048</v>
      </c>
      <c r="D85" t="s">
        <v>2081</v>
      </c>
      <c r="E85" t="s">
        <v>2082</v>
      </c>
      <c r="F85" t="s">
        <v>17</v>
      </c>
      <c r="G85" t="s">
        <v>2083</v>
      </c>
      <c r="H85" t="s">
        <v>1969</v>
      </c>
      <c r="I85" t="s">
        <v>72</v>
      </c>
      <c r="N85" s="2" t="s">
        <v>2048</v>
      </c>
      <c r="O85" t="str">
        <f t="shared" si="5"/>
        <v>('CONTABILIDAD','Rep.Fiscales','Rep.Fiscales|RepFiscalVentaCte','Reportes|Fiscales|Principales Clientes','Formas','RepFiscalVentaCte.frm','CONTABILIDAD, SISTEMAS','SIN USO','','','',''),</v>
      </c>
    </row>
    <row r="86" customHeight="1" spans="1:15">
      <c r="A86" s="2" t="s">
        <v>932</v>
      </c>
      <c r="B86" t="str">
        <f>CONCATENATE(CONTABILIDAD!A86,SISTEMAS!A311)</f>
        <v>CONTABILIDAD</v>
      </c>
      <c r="C86" t="s">
        <v>2048</v>
      </c>
      <c r="D86" t="s">
        <v>2084</v>
      </c>
      <c r="E86" t="s">
        <v>2085</v>
      </c>
      <c r="F86" t="s">
        <v>17</v>
      </c>
      <c r="G86" t="s">
        <v>2086</v>
      </c>
      <c r="H86" t="s">
        <v>1969</v>
      </c>
      <c r="I86" t="s">
        <v>72</v>
      </c>
      <c r="N86" s="2" t="s">
        <v>2048</v>
      </c>
      <c r="O86" t="str">
        <f t="shared" si="5"/>
        <v>('CONTABILIDAD','Rep.Fiscales','Rep.Fiscales|RepFiscalCompraProv','Reportes|Fiscales|Principales Proveedores','Formas','RepFiscalCompraProv.frm','CONTABILIDAD, SISTEMAS','SIN USO','','','',''),</v>
      </c>
    </row>
    <row r="87" customHeight="1" spans="1:15">
      <c r="A87" s="2" t="s">
        <v>932</v>
      </c>
      <c r="B87" t="str">
        <f>CONCATENATE(CONTABILIDAD!A87,SISTEMAS!A310)</f>
        <v>CONTABILIDAD</v>
      </c>
      <c r="C87" t="s">
        <v>2048</v>
      </c>
      <c r="D87" t="s">
        <v>2087</v>
      </c>
      <c r="E87" t="s">
        <v>2088</v>
      </c>
      <c r="F87" t="s">
        <v>17</v>
      </c>
      <c r="G87" t="s">
        <v>2089</v>
      </c>
      <c r="H87" t="s">
        <v>1969</v>
      </c>
      <c r="I87" t="s">
        <v>72</v>
      </c>
      <c r="N87" s="2" t="s">
        <v>2048</v>
      </c>
      <c r="O87" t="str">
        <f t="shared" si="5"/>
        <v>('CONTABILIDAD','Rep.Fiscales','Rep.Fiscales|RepFiscalIVAAcreditable','Reportes|Fiscales|IVA Acreditable','Formas','RepFiscalIVAAcreditable.frm','CONTABILIDAD, SISTEMAS','SIN USO','','','',''),</v>
      </c>
    </row>
    <row r="88" spans="2:14">
      <c r="B88" t="str">
        <f>CONCATENATE(CONTABILIDAD!A88,ALMACEN!A22,CREDITO!A42,COBRANZA!A6,AUDITORIA!A25,RH!A17,SISTEMAS!A425)</f>
        <v>ALMACEN</v>
      </c>
      <c r="C88" t="s">
        <v>102</v>
      </c>
      <c r="D88" t="s">
        <v>102</v>
      </c>
      <c r="E88" t="s">
        <v>103</v>
      </c>
      <c r="F88" t="s">
        <v>17</v>
      </c>
      <c r="G88" t="s">
        <v>104</v>
      </c>
      <c r="H88" t="s">
        <v>105</v>
      </c>
      <c r="N88" s="4" t="s">
        <v>102</v>
      </c>
    </row>
    <row r="89" customHeight="1" spans="1:15">
      <c r="A89" s="1" t="s">
        <v>932</v>
      </c>
      <c r="B89" t="str">
        <f>CONCATENATE(CONTABILIDAD!A89,ALMACEN!A21,COMPRAS!A56,CREDITO!A41,VENTAS!A41,COBRANZA!A5,AUDITORIA!A24,RH!A18,PUBLICIDAD!A4,SISTEMAS!A417)</f>
        <v>CONTABILIDAD</v>
      </c>
      <c r="C89" t="s">
        <v>98</v>
      </c>
      <c r="D89" t="s">
        <v>98</v>
      </c>
      <c r="E89" t="s">
        <v>99</v>
      </c>
      <c r="F89" t="s">
        <v>17</v>
      </c>
      <c r="G89" t="s">
        <v>100</v>
      </c>
      <c r="H89" t="s">
        <v>101</v>
      </c>
      <c r="I89" t="s">
        <v>54</v>
      </c>
      <c r="J89" t="s">
        <v>1983</v>
      </c>
      <c r="K89" t="s">
        <v>1984</v>
      </c>
      <c r="N89" t="str">
        <f>CONCATENATE("Acceso: ",D89,"~Menu: ",E89,"~Perfil: ",K89,"~Usuario: ",J89,"~ClaveAccion: ",G89,"~TipoAccion: ",F89,"~Riesgo: ",I89)</f>
        <v>Acceso: Mov.Gasto~Menu: Procesos|Gastos~Perfil: CONTM_GERA~Usuario: CONTM00019~ClaveAccion: Gasto.frm~TipoAccion: Formas~Riesgo: NULO</v>
      </c>
      <c r="O89" t="str">
        <f t="shared" ref="O89:O119" si="6">CONCATENATE("('",B89,"','",C89,"','",D89,"','",E89,"','",F89,"','",G89,"','",H89,"','",I89,"','",J89,"','",K89,"','",L89,"','",M89,"'),")</f>
        <v>('CONTABILIDAD','Mov.Gasto','Mov.Gasto','Procesos|Gastos','Formas','Gasto.frm','ALMACEN, COMPRAS, CREDITO, VENTAS, COBRANZA, CONTABILIDAD, AUDITORIA, RH, PUBLICIDAD, SISTEMAS','NULO','CONTM00019','CONTM_GERA','',''),</v>
      </c>
    </row>
    <row r="90" customHeight="1" spans="1:15">
      <c r="A90" s="2" t="s">
        <v>932</v>
      </c>
      <c r="B90" t="str">
        <f>CONCATENATE(CONTABILIDAD!A90,SISTEMAS!A416)</f>
        <v>CONTABILIDAD</v>
      </c>
      <c r="C90" t="s">
        <v>2090</v>
      </c>
      <c r="D90" t="s">
        <v>2091</v>
      </c>
      <c r="E90" t="s">
        <v>2092</v>
      </c>
      <c r="F90" t="s">
        <v>17</v>
      </c>
      <c r="G90" t="s">
        <v>2093</v>
      </c>
      <c r="H90" t="s">
        <v>1969</v>
      </c>
      <c r="I90" t="s">
        <v>72</v>
      </c>
      <c r="N90" s="2" t="s">
        <v>2090</v>
      </c>
      <c r="O90" t="str">
        <f t="shared" si="6"/>
        <v>('CONTABILIDAD','Rep.Gerenciales','Rep.Gerenciales|UtilAgrup|Sucursales','Reportes|Gerenciales|Utilidades Agrupadores|Sucursales','Formas','mis_RepUtilidadSucursal.frm','CONTABILIDAD, SISTEMAS','SIN USO','','','',''),</v>
      </c>
    </row>
    <row r="91" customHeight="1" spans="1:15">
      <c r="A91" s="2" t="s">
        <v>932</v>
      </c>
      <c r="B91" t="str">
        <f>CONCATENATE(CONTABILIDAD!A91,SISTEMAS!A424)</f>
        <v>CONTABILIDAD</v>
      </c>
      <c r="C91" t="s">
        <v>2094</v>
      </c>
      <c r="D91" t="s">
        <v>2095</v>
      </c>
      <c r="E91" t="s">
        <v>2096</v>
      </c>
      <c r="F91" t="s">
        <v>17</v>
      </c>
      <c r="G91" t="s">
        <v>2097</v>
      </c>
      <c r="H91" t="s">
        <v>1969</v>
      </c>
      <c r="I91" t="s">
        <v>72</v>
      </c>
      <c r="N91" s="2" t="s">
        <v>2094</v>
      </c>
      <c r="O91" t="str">
        <f t="shared" si="6"/>
        <v>('CONTABILIDAD','Rep.Gastos','Rep.Gastos|Acumulados','Reportes|Gastos|Acumulados','Formas','RepGastoAcum.frm','CONTABILIDAD, SISTEMAS','SIN USO','','','',''),</v>
      </c>
    </row>
    <row r="92" customHeight="1" spans="1:15">
      <c r="A92" s="2" t="s">
        <v>932</v>
      </c>
      <c r="B92" t="str">
        <f>CONCATENATE(CONTABILIDAD!A92,SISTEMAS!A423)</f>
        <v>CONTABILIDAD</v>
      </c>
      <c r="C92" t="s">
        <v>2094</v>
      </c>
      <c r="D92" t="s">
        <v>2098</v>
      </c>
      <c r="E92" t="s">
        <v>2099</v>
      </c>
      <c r="F92" t="s">
        <v>17</v>
      </c>
      <c r="G92" t="s">
        <v>2100</v>
      </c>
      <c r="H92" t="s">
        <v>1969</v>
      </c>
      <c r="I92" t="s">
        <v>72</v>
      </c>
      <c r="N92" s="2" t="s">
        <v>2094</v>
      </c>
      <c r="O92" t="str">
        <f t="shared" si="6"/>
        <v>('CONTABILIDAD','Rep.Gastos','Rep.Gastos|General','Reportes|Gastos|General de Movimientos','Formas','mis_RepGastoAnalisisMov.frm','CONTABILIDAD, SISTEMAS','SIN USO','','','',''),</v>
      </c>
    </row>
    <row r="93" customHeight="1" spans="1:15">
      <c r="A93" s="2" t="s">
        <v>932</v>
      </c>
      <c r="B93" t="str">
        <f>CONCATENATE(CONTABILIDAD!A93,SISTEMAS!A432)</f>
        <v>CONTABILIDAD</v>
      </c>
      <c r="C93" t="s">
        <v>2101</v>
      </c>
      <c r="D93" t="s">
        <v>2101</v>
      </c>
      <c r="E93" t="s">
        <v>2102</v>
      </c>
      <c r="F93" t="s">
        <v>17</v>
      </c>
      <c r="G93" t="s">
        <v>2103</v>
      </c>
      <c r="H93" t="s">
        <v>1969</v>
      </c>
      <c r="I93" t="s">
        <v>54</v>
      </c>
      <c r="J93" t="s">
        <v>1983</v>
      </c>
      <c r="K93" t="s">
        <v>1984</v>
      </c>
      <c r="N93" t="str">
        <f>CONCATENATE("Acceso: ",D93,"~Menu: ",E93,"~Perfil: ",K93,"~Usuario: ",J93,"~ClaveAccion: ",G93,"~TipoAccion: ",F93,"~Riesgo: ",I93)</f>
        <v>Acceso: Herramienta.TraspasarAcumulados~Menu: Herramientas|Traspasar Acumulados~Perfil: CONTM_GERA~Usuario: CONTM00019~ClaveAccion: TraspasarAcumulados.frm~TipoAccion: Formas~Riesgo: NULO</v>
      </c>
      <c r="O93" t="str">
        <f t="shared" si="6"/>
        <v>('CONTABILIDAD','Herramienta.TraspasarAcumulados','Herramienta.TraspasarAcumulados','Herramientas|Traspasar Acumulados','Formas','TraspasarAcumulados.frm','CONTABILIDAD, SISTEMAS','NULO','CONTM00019','CONTM_GERA','',''),</v>
      </c>
    </row>
    <row r="94" customHeight="1" spans="1:15">
      <c r="A94" s="2" t="s">
        <v>932</v>
      </c>
      <c r="B94" t="str">
        <f>CONCATENATE(CONTABILIDAD!A94,SISTEMAS!A532)</f>
        <v>CONTABILIDAD</v>
      </c>
      <c r="C94" t="s">
        <v>2090</v>
      </c>
      <c r="D94" t="s">
        <v>2104</v>
      </c>
      <c r="E94" t="s">
        <v>2105</v>
      </c>
      <c r="F94" t="s">
        <v>17</v>
      </c>
      <c r="G94" t="s">
        <v>2106</v>
      </c>
      <c r="H94" t="s">
        <v>1969</v>
      </c>
      <c r="I94" t="s">
        <v>72</v>
      </c>
      <c r="N94" s="2" t="s">
        <v>2090</v>
      </c>
      <c r="O94" t="str">
        <f t="shared" si="6"/>
        <v>('CONTABILIDAD','Rep.Gerenciales','Rep.Gerenciales|Ventas|VentaCteCat','Reportes|Gerenciales|Ventas|por Categoría de Clientes','Formas','RepVentaCteCat.frm','CONTABILIDAD, SISTEMAS','SIN USO','','','',''),</v>
      </c>
    </row>
    <row r="95" customHeight="1" spans="1:15">
      <c r="A95" s="2" t="s">
        <v>932</v>
      </c>
      <c r="B95" t="str">
        <f>CONCATENATE(CONTABILIDAD!A95,SISTEMAS!A531)</f>
        <v>CONTABILIDAD</v>
      </c>
      <c r="C95" t="s">
        <v>2090</v>
      </c>
      <c r="D95" t="s">
        <v>2107</v>
      </c>
      <c r="E95" t="s">
        <v>2108</v>
      </c>
      <c r="F95" t="s">
        <v>17</v>
      </c>
      <c r="G95" t="s">
        <v>2109</v>
      </c>
      <c r="H95" t="s">
        <v>1969</v>
      </c>
      <c r="I95" t="s">
        <v>72</v>
      </c>
      <c r="N95" s="2" t="s">
        <v>2090</v>
      </c>
      <c r="O95" t="str">
        <f t="shared" si="6"/>
        <v>('CONTABILIDAD','Rep.Gerenciales','Rep.Gerenciales|Ventas|RepVentaNeta','Reportes|Gerenciales|Ventas|por Movimiento','Formas','RepVentaNeta.frm','CONTABILIDAD, SISTEMAS','SIN USO','','','',''),</v>
      </c>
    </row>
    <row r="96" customHeight="1" spans="1:15">
      <c r="A96" s="2" t="s">
        <v>932</v>
      </c>
      <c r="B96" t="str">
        <f>CONCATENATE(CONTABILIDAD!A96,SISTEMAS!A530)</f>
        <v>CONTABILIDAD</v>
      </c>
      <c r="C96" t="s">
        <v>2090</v>
      </c>
      <c r="D96" t="s">
        <v>2110</v>
      </c>
      <c r="E96" t="s">
        <v>2111</v>
      </c>
      <c r="F96" t="s">
        <v>17</v>
      </c>
      <c r="G96" t="s">
        <v>2112</v>
      </c>
      <c r="H96" t="s">
        <v>1969</v>
      </c>
      <c r="I96" t="s">
        <v>72</v>
      </c>
      <c r="N96" s="2" t="s">
        <v>2090</v>
      </c>
      <c r="O96" t="str">
        <f t="shared" si="6"/>
        <v>('CONTABILIDAD','Rep.Gerenciales','Rep.Gerenciales|Ventas|VentaArtCat','Reportes|Gerenciales|Ventas|por Categoría de Artículos','Formas','RepVentaArtCat.frm','CONTABILIDAD, SISTEMAS','SIN USO','','','',''),</v>
      </c>
    </row>
    <row r="97" customHeight="1" spans="1:15">
      <c r="A97" s="2" t="s">
        <v>932</v>
      </c>
      <c r="B97" t="str">
        <f>CONCATENATE(CONTABILIDAD!A97,SISTEMAS!A529)</f>
        <v>CONTABILIDAD</v>
      </c>
      <c r="C97" t="s">
        <v>2090</v>
      </c>
      <c r="D97" t="s">
        <v>2113</v>
      </c>
      <c r="E97" t="s">
        <v>2114</v>
      </c>
      <c r="F97" t="s">
        <v>17</v>
      </c>
      <c r="G97" t="s">
        <v>2115</v>
      </c>
      <c r="H97" t="s">
        <v>1969</v>
      </c>
      <c r="I97" t="s">
        <v>72</v>
      </c>
      <c r="N97" s="2" t="s">
        <v>2090</v>
      </c>
      <c r="O97" t="str">
        <f t="shared" si="6"/>
        <v>('CONTABILIDAD','Rep.Gerenciales','Rep.Gerenciales|Ventas|RepVentaTrimestral','Reportes|Gerenciales|Ventas|Ventas del Trimestre','Formas','RepVentaTrimestral.frm','CONTABILIDAD, SISTEMAS','SIN USO','','','',''),</v>
      </c>
    </row>
    <row r="98" customHeight="1" spans="1:15">
      <c r="A98" s="2" t="s">
        <v>932</v>
      </c>
      <c r="B98" t="str">
        <f>CONCATENATE(CONTABILIDAD!A98,SISTEMAS!A528)</f>
        <v>CONTABILIDAD</v>
      </c>
      <c r="C98" t="s">
        <v>2090</v>
      </c>
      <c r="D98" t="s">
        <v>2116</v>
      </c>
      <c r="E98" t="s">
        <v>2117</v>
      </c>
      <c r="F98" t="s">
        <v>17</v>
      </c>
      <c r="G98" t="s">
        <v>2118</v>
      </c>
      <c r="H98" t="s">
        <v>1969</v>
      </c>
      <c r="I98" t="s">
        <v>72</v>
      </c>
      <c r="N98" s="2" t="s">
        <v>2090</v>
      </c>
      <c r="O98" t="str">
        <f t="shared" si="6"/>
        <v>('CONTABILIDAD','Rep.Gerenciales','Rep.Gerenciales|Compras|CompraProvCat','Reportes|Gerenciales|Compras|por Categoría de Proveedores','Formas','RepCompraProvCat.frm','CONTABILIDAD, SISTEMAS','SIN USO','','','',''),</v>
      </c>
    </row>
    <row r="99" customHeight="1" spans="1:15">
      <c r="A99" s="2" t="s">
        <v>932</v>
      </c>
      <c r="B99" t="str">
        <f>CONCATENATE(CONTABILIDAD!A99,SISTEMAS!A527)</f>
        <v>CONTABILIDAD</v>
      </c>
      <c r="C99" t="s">
        <v>2090</v>
      </c>
      <c r="D99" t="s">
        <v>2119</v>
      </c>
      <c r="E99" t="s">
        <v>2120</v>
      </c>
      <c r="F99" t="s">
        <v>17</v>
      </c>
      <c r="G99" t="s">
        <v>2121</v>
      </c>
      <c r="H99" t="s">
        <v>1969</v>
      </c>
      <c r="I99" t="s">
        <v>72</v>
      </c>
      <c r="N99" s="2" t="s">
        <v>2090</v>
      </c>
      <c r="O99" t="str">
        <f t="shared" si="6"/>
        <v>('CONTABILIDAD','Rep.Gerenciales','Rep.Gerenciales|Compras|RepCompraNeta','Reportes|Gerenciales|Compras|por Movimiento','Formas','RepCompraNeta.frm','CONTABILIDAD, SISTEMAS','SIN USO','','','',''),</v>
      </c>
    </row>
    <row r="100" customHeight="1" spans="1:15">
      <c r="A100" s="2" t="s">
        <v>932</v>
      </c>
      <c r="B100" t="str">
        <f>CONCATENATE(CONTABILIDAD!A100,SISTEMAS!A526)</f>
        <v>CONTABILIDAD</v>
      </c>
      <c r="C100" t="s">
        <v>2090</v>
      </c>
      <c r="D100" t="s">
        <v>2122</v>
      </c>
      <c r="E100" t="s">
        <v>2123</v>
      </c>
      <c r="F100" t="s">
        <v>17</v>
      </c>
      <c r="G100" t="s">
        <v>2124</v>
      </c>
      <c r="H100" t="s">
        <v>1969</v>
      </c>
      <c r="I100" t="s">
        <v>72</v>
      </c>
      <c r="N100" s="2" t="s">
        <v>2090</v>
      </c>
      <c r="O100" t="str">
        <f t="shared" si="6"/>
        <v>('CONTABILIDAD','Rep.Gerenciales','Rep.Gerenciales|Compras|CompraArtCat','Reportes|Gerenciales|Compras|por Categoría de Artículos','Formas','RepCompraArtCat.frm','CONTABILIDAD, SISTEMAS','SIN USO','','','',''),</v>
      </c>
    </row>
    <row r="101" customHeight="1" spans="1:15">
      <c r="A101" s="2" t="s">
        <v>932</v>
      </c>
      <c r="B101" t="str">
        <f>CONCATENATE(CONTABILIDAD!A101,SISTEMAS!A525)</f>
        <v>CONTABILIDAD</v>
      </c>
      <c r="C101" t="s">
        <v>2090</v>
      </c>
      <c r="D101" t="s">
        <v>2125</v>
      </c>
      <c r="E101" t="s">
        <v>2126</v>
      </c>
      <c r="F101" t="s">
        <v>17</v>
      </c>
      <c r="G101" t="s">
        <v>2127</v>
      </c>
      <c r="H101" t="s">
        <v>1969</v>
      </c>
      <c r="I101" t="s">
        <v>72</v>
      </c>
      <c r="N101" s="2" t="s">
        <v>2090</v>
      </c>
      <c r="O101" t="str">
        <f t="shared" si="6"/>
        <v>('CONTABILIDAD','Rep.Gerenciales','Rep.Gerenciales|MovProyecto','Reportes|Gerenciales|Movimientos por Proyecto','Formas','MovProyecto.frm','CONTABILIDAD, SISTEMAS','SIN USO','','','',''),</v>
      </c>
    </row>
    <row r="102" customHeight="1" spans="1:15">
      <c r="A102" s="2" t="s">
        <v>932</v>
      </c>
      <c r="B102" t="str">
        <f>CONCATENATE(CONTABILIDAD!A102,SISTEMAS!A524)</f>
        <v>CONTABILIDAD</v>
      </c>
      <c r="C102" t="s">
        <v>2090</v>
      </c>
      <c r="D102" t="s">
        <v>2128</v>
      </c>
      <c r="E102" t="s">
        <v>2129</v>
      </c>
      <c r="F102" t="s">
        <v>17</v>
      </c>
      <c r="G102" t="s">
        <v>2130</v>
      </c>
      <c r="H102" t="s">
        <v>1969</v>
      </c>
      <c r="I102" t="s">
        <v>72</v>
      </c>
      <c r="N102" s="2" t="s">
        <v>2090</v>
      </c>
      <c r="O102" t="str">
        <f t="shared" si="6"/>
        <v>('CONTABILIDAD','Rep.Gerenciales','Rep.Gerenciales|Utilidades','Reportes|Gerenciales|Utilidades (Detalle)','Formas','RepVentaUtilD.frm','CONTABILIDAD, SISTEMAS','SIN USO','','','',''),</v>
      </c>
    </row>
    <row r="103" customHeight="1" spans="1:15">
      <c r="A103" s="2" t="s">
        <v>932</v>
      </c>
      <c r="B103" t="str">
        <f>CONCATENATE(CONTABILIDAD!A103,SISTEMAS!A523)</f>
        <v>CONTABILIDAD</v>
      </c>
      <c r="C103" t="s">
        <v>2090</v>
      </c>
      <c r="D103" t="s">
        <v>2131</v>
      </c>
      <c r="E103" t="s">
        <v>2132</v>
      </c>
      <c r="F103" t="s">
        <v>17</v>
      </c>
      <c r="G103" t="s">
        <v>2133</v>
      </c>
      <c r="H103" t="s">
        <v>1969</v>
      </c>
      <c r="I103" t="s">
        <v>72</v>
      </c>
      <c r="N103" s="2" t="s">
        <v>2090</v>
      </c>
      <c r="O103" t="str">
        <f t="shared" si="6"/>
        <v>('CONTABILIDAD','Rep.Gerenciales','Rep.Gerenciales|UtilAgrup|Agentes','Reportes|Gerenciales|Utilidades Agrupadores|Agentes','Formas','mis_RepUtilidadAgentes.frm','CONTABILIDAD, SISTEMAS','SIN USO','','','',''),</v>
      </c>
    </row>
    <row r="104" customHeight="1" spans="1:15">
      <c r="A104" s="2" t="s">
        <v>932</v>
      </c>
      <c r="B104" t="str">
        <f>CONCATENATE(CONTABILIDAD!A104,SISTEMAS!A522)</f>
        <v>CONTABILIDAD</v>
      </c>
      <c r="C104" t="s">
        <v>2090</v>
      </c>
      <c r="D104" t="s">
        <v>2134</v>
      </c>
      <c r="E104" t="s">
        <v>2135</v>
      </c>
      <c r="F104" t="s">
        <v>17</v>
      </c>
      <c r="G104" t="s">
        <v>2136</v>
      </c>
      <c r="H104" t="s">
        <v>1969</v>
      </c>
      <c r="I104" t="s">
        <v>72</v>
      </c>
      <c r="N104" s="2" t="s">
        <v>2090</v>
      </c>
      <c r="O104" t="str">
        <f t="shared" si="6"/>
        <v>('CONTABILIDAD','Rep.Gerenciales','Rep.Gerenciales|UtilAgrup|Almacenes','Reportes|Gerenciales|Utilidades Agrupadores|Almacenes','Formas','mis_RepUtilidadAlmacen.frm','CONTABILIDAD, SISTEMAS','SIN USO','','','',''),</v>
      </c>
    </row>
    <row r="105" customHeight="1" spans="1:15">
      <c r="A105" s="2" t="s">
        <v>932</v>
      </c>
      <c r="B105" t="str">
        <f>CONCATENATE(CONTABILIDAD!A105,SISTEMAS!A521)</f>
        <v>CONTABILIDAD</v>
      </c>
      <c r="C105" t="s">
        <v>2090</v>
      </c>
      <c r="D105" t="s">
        <v>2137</v>
      </c>
      <c r="E105" t="s">
        <v>2138</v>
      </c>
      <c r="F105" t="s">
        <v>17</v>
      </c>
      <c r="G105" t="s">
        <v>2139</v>
      </c>
      <c r="H105" t="s">
        <v>1969</v>
      </c>
      <c r="I105" t="s">
        <v>72</v>
      </c>
      <c r="N105" s="2" t="s">
        <v>2090</v>
      </c>
      <c r="O105" t="str">
        <f t="shared" si="6"/>
        <v>('CONTABILIDAD','Rep.Gerenciales','Rep.Gerenciales|UtilAgrup|Articulos','Reportes|Gerenciales|Utilidades Agrupadores|Artículos','Formas','mis_RepUtilidadArticulos.frm','CONTABILIDAD, SISTEMAS','SIN USO','','','',''),</v>
      </c>
    </row>
    <row r="106" customHeight="1" spans="1:15">
      <c r="A106" s="2" t="s">
        <v>932</v>
      </c>
      <c r="B106" t="str">
        <f>CONCATENATE(CONTABILIDAD!A106,SISTEMAS!A520)</f>
        <v>CONTABILIDAD</v>
      </c>
      <c r="C106" t="s">
        <v>2090</v>
      </c>
      <c r="D106" t="s">
        <v>2140</v>
      </c>
      <c r="E106" t="s">
        <v>2141</v>
      </c>
      <c r="F106" t="s">
        <v>17</v>
      </c>
      <c r="G106" t="s">
        <v>2142</v>
      </c>
      <c r="H106" t="s">
        <v>1969</v>
      </c>
      <c r="I106" t="s">
        <v>72</v>
      </c>
      <c r="N106" s="2" t="s">
        <v>2090</v>
      </c>
      <c r="O106" t="str">
        <f t="shared" si="6"/>
        <v>('CONTABILIDAD','Rep.Gerenciales','Rep.Gerenciales|UtilAgrup|Clientes','Reportes|Gerenciales|Utilidades Agrupadores|Clientes','Formas','mis_RepUtilidadClientes.frm','CONTABILIDAD, SISTEMAS','SIN USO','','','',''),</v>
      </c>
    </row>
    <row r="107" customHeight="1" spans="1:15">
      <c r="A107" s="2" t="s">
        <v>932</v>
      </c>
      <c r="B107" t="str">
        <f>CONCATENATE(CONTABILIDAD!A107,SISTEMAS!A511)</f>
        <v>CONTABILIDAD</v>
      </c>
      <c r="C107" t="s">
        <v>2090</v>
      </c>
      <c r="D107" t="s">
        <v>2143</v>
      </c>
      <c r="E107" t="s">
        <v>2144</v>
      </c>
      <c r="F107" t="s">
        <v>17</v>
      </c>
      <c r="G107" t="s">
        <v>2145</v>
      </c>
      <c r="H107" t="s">
        <v>1969</v>
      </c>
      <c r="I107" t="s">
        <v>72</v>
      </c>
      <c r="N107" s="2" t="s">
        <v>2090</v>
      </c>
      <c r="O107" t="str">
        <f t="shared" si="6"/>
        <v>('CONTABILIDAD','Rep.Gerenciales','Rep.Gerenciales|UtilAgrup|UEN','Reportes|Gerenciales|Utilidades Agrupadores|UEN´s','Formas','mis_RepUtilidadUEN.frm','CONTABILIDAD, SISTEMAS','SIN USO','','','',''),</v>
      </c>
    </row>
    <row r="108" customHeight="1" spans="1:15">
      <c r="A108" s="2" t="s">
        <v>932</v>
      </c>
      <c r="B108" t="str">
        <f>CONCATENATE(CONTABILIDAD!A108,SISTEMAS!A492)</f>
        <v>CONTABILIDAD</v>
      </c>
      <c r="C108" t="s">
        <v>2094</v>
      </c>
      <c r="D108" t="s">
        <v>2146</v>
      </c>
      <c r="E108" t="s">
        <v>2147</v>
      </c>
      <c r="F108" t="s">
        <v>17</v>
      </c>
      <c r="G108" t="s">
        <v>2148</v>
      </c>
      <c r="H108" t="s">
        <v>1969</v>
      </c>
      <c r="I108" t="s">
        <v>72</v>
      </c>
      <c r="N108" s="2" t="s">
        <v>2094</v>
      </c>
      <c r="O108" t="str">
        <f t="shared" si="6"/>
        <v>('CONTABILIDAD','Rep.Gastos','Rep.Gastos|Diario','Reportes|Gastos|Diario de Movimientos','Formas','mis_RepGastoAnalisisMovDiario.frm','CONTABILIDAD, SISTEMAS','SIN USO','','','',''),</v>
      </c>
    </row>
    <row r="109" customHeight="1" spans="1:15">
      <c r="A109" s="2" t="s">
        <v>932</v>
      </c>
      <c r="B109" t="str">
        <f>CONCATENATE(CONTABILIDAD!A109,SISTEMAS!A831)</f>
        <v>CONTABILIDAD</v>
      </c>
      <c r="C109" t="s">
        <v>2149</v>
      </c>
      <c r="D109" t="s">
        <v>2150</v>
      </c>
      <c r="E109" t="s">
        <v>2151</v>
      </c>
      <c r="F109" t="s">
        <v>17</v>
      </c>
      <c r="G109" t="s">
        <v>2152</v>
      </c>
      <c r="H109" t="s">
        <v>1969</v>
      </c>
      <c r="I109" t="s">
        <v>72</v>
      </c>
      <c r="N109" s="2" t="s">
        <v>2149</v>
      </c>
      <c r="O109" t="str">
        <f t="shared" si="6"/>
        <v>('CONTABILIDAD','Cta.Contables','Cta.Contables|MenuCfgGRP|GRP_FF','Cuentas|Cuentas Contables|GRP|Fuentes Financiamiento','Formas','GRP_FF.frm','CONTABILIDAD, SISTEMAS','SIN USO','','','',''),</v>
      </c>
    </row>
    <row r="110" customHeight="1" spans="1:15">
      <c r="A110" s="2" t="s">
        <v>932</v>
      </c>
      <c r="B110" t="str">
        <f>CONCATENATE(CONTABILIDAD!A110,ALMACEN!A37,SISTEMAS!A841)</f>
        <v>CONTABILIDAD</v>
      </c>
      <c r="C110" t="s">
        <v>162</v>
      </c>
      <c r="D110" t="s">
        <v>162</v>
      </c>
      <c r="E110" t="s">
        <v>163</v>
      </c>
      <c r="F110" t="s">
        <v>17</v>
      </c>
      <c r="G110" t="s">
        <v>164</v>
      </c>
      <c r="H110" t="s">
        <v>165</v>
      </c>
      <c r="I110" t="s">
        <v>27</v>
      </c>
      <c r="J110" t="s">
        <v>1983</v>
      </c>
      <c r="K110" t="s">
        <v>1984</v>
      </c>
      <c r="N110" t="str">
        <f>CONCATENATE("Acceso: ",D110,"~Menu: ",E110,"~Perfil: ",K110,"~Usuario: ",J110,"~ClaveAccion: ",G110,"~TipoAccion: ",F110,"~Riesgo: ",I110)</f>
        <v>Acceso: Mov.Comisiones~Menu: Procesos|Resultados Caja~Perfil: CONTM_GERA~Usuario: CONTM00019~ClaveAccion: Agent.frm~TipoAccion: Formas~Riesgo: ALTO</v>
      </c>
      <c r="O110" t="str">
        <f t="shared" si="6"/>
        <v>('CONTABILIDAD','Mov.Comisiones','Mov.Comisiones','Procesos|Resultados Caja','Formas','Agent.frm','ALMACEN, CONTABILIDAD, SISTEMAS','ALTO','CONTM00019','CONTM_GERA','',''),</v>
      </c>
    </row>
    <row r="111" customHeight="1" spans="1:15">
      <c r="A111" s="2" t="s">
        <v>932</v>
      </c>
      <c r="B111" t="str">
        <f>CONCATENATE(CONTABILIDAD!A111,SISTEMAS!A889)</f>
        <v>CONTABILIDAD</v>
      </c>
      <c r="C111" t="s">
        <v>2052</v>
      </c>
      <c r="D111" t="s">
        <v>2153</v>
      </c>
      <c r="E111" t="s">
        <v>2154</v>
      </c>
      <c r="F111" t="s">
        <v>17</v>
      </c>
      <c r="G111" t="s">
        <v>2155</v>
      </c>
      <c r="H111" t="s">
        <v>1969</v>
      </c>
      <c r="I111" t="s">
        <v>54</v>
      </c>
      <c r="J111" t="s">
        <v>2056</v>
      </c>
      <c r="K111" t="s">
        <v>2011</v>
      </c>
      <c r="N111" t="str">
        <f>CONCATENATE("Acceso: ",D111,"~Menu: ",E111,"~Perfil: ",K111,"~Usuario: ",J111,"~ClaveAccion: ",G111,"~TipoAccion: ",F111,"~Riesgo: ",I111)</f>
        <v>Acceso: Config.Dinero|InstitucionFin~Menu: Configurar|Tesoreria|Instituciones Financieras~Perfil: TESOM_GERA~Usuario: TESOM00003~ClaveAccion: InstitucionFin.frm~TipoAccion: Formas~Riesgo: NULO</v>
      </c>
      <c r="O111" t="str">
        <f t="shared" si="6"/>
        <v>('CONTABILIDAD','Config.Dinero','Config.Dinero|InstitucionFin','Configurar|Tesoreria|Instituciones Financieras','Formas','InstitucionFin.frm','CONTABILIDAD, SISTEMAS','NULO','TESOM00003','TESOM_GERA','',''),</v>
      </c>
    </row>
    <row r="112" customHeight="1" spans="1:15">
      <c r="A112" s="2" t="s">
        <v>932</v>
      </c>
      <c r="B112" t="str">
        <f>CONCATENATE(CONTABILIDAD!A112,SISTEMAS!A732)</f>
        <v>CONTABILIDAD</v>
      </c>
      <c r="C112" t="s">
        <v>2149</v>
      </c>
      <c r="D112" t="s">
        <v>2156</v>
      </c>
      <c r="E112" t="s">
        <v>2157</v>
      </c>
      <c r="F112" t="s">
        <v>17</v>
      </c>
      <c r="G112" t="s">
        <v>2158</v>
      </c>
      <c r="H112" t="s">
        <v>1969</v>
      </c>
      <c r="I112" t="s">
        <v>72</v>
      </c>
      <c r="N112" s="2" t="s">
        <v>2149</v>
      </c>
      <c r="O112" t="str">
        <f t="shared" si="6"/>
        <v>('CONTABILIDAD','Cta.Contables','Cta.Contables|MenuCfgGRP|GRP_GF','Cuentas|Cuentas Contables|GRP|Grupos Funcionales','Formas','GRP_GF.frm','CONTABILIDAD, SISTEMAS','SIN USO','','','',''),</v>
      </c>
    </row>
    <row r="113" customHeight="1" spans="1:15">
      <c r="A113" s="2" t="s">
        <v>932</v>
      </c>
      <c r="B113" t="str">
        <f>CONCATENATE(CONTABILIDAD!A113,SISTEMAS!A731)</f>
        <v>CONTABILIDAD</v>
      </c>
      <c r="C113" t="s">
        <v>2149</v>
      </c>
      <c r="D113" t="s">
        <v>2159</v>
      </c>
      <c r="E113" t="s">
        <v>2160</v>
      </c>
      <c r="F113" t="s">
        <v>17</v>
      </c>
      <c r="G113" t="s">
        <v>2161</v>
      </c>
      <c r="H113" t="s">
        <v>1969</v>
      </c>
      <c r="I113" t="s">
        <v>72</v>
      </c>
      <c r="N113" s="2" t="s">
        <v>2149</v>
      </c>
      <c r="O113" t="str">
        <f t="shared" si="6"/>
        <v>('CONTABILIDAD','Cta.Contables','Cta.Contables|MenuCfgGRP|GRP_Funcion','Cuentas|Cuentas Contables|GRP|Funciones','Formas','GRP_Funcion.frm','CONTABILIDAD, SISTEMAS','SIN USO','','','',''),</v>
      </c>
    </row>
    <row r="114" customHeight="1" spans="1:15">
      <c r="A114" s="2" t="s">
        <v>932</v>
      </c>
      <c r="B114" t="str">
        <f>CONCATENATE(CONTABILIDAD!A114,SISTEMAS!A730)</f>
        <v>CONTABILIDAD</v>
      </c>
      <c r="C114" t="s">
        <v>2149</v>
      </c>
      <c r="D114" t="s">
        <v>2162</v>
      </c>
      <c r="E114" t="s">
        <v>2163</v>
      </c>
      <c r="F114" t="s">
        <v>17</v>
      </c>
      <c r="G114" t="s">
        <v>2164</v>
      </c>
      <c r="H114" t="s">
        <v>1969</v>
      </c>
      <c r="I114" t="s">
        <v>72</v>
      </c>
      <c r="N114" s="2" t="s">
        <v>2149</v>
      </c>
      <c r="O114" t="str">
        <f t="shared" si="6"/>
        <v>('CONTABILIDAD','Cta.Contables','Cta.Contables|MenuCfgGRP|GRP_SubFuncion','Cuentas|Cuentas Contables|GRP|Sub Funciones','Formas','GRP_SubFuncion.frm','CONTABILIDAD, SISTEMAS','SIN USO','','','',''),</v>
      </c>
    </row>
    <row r="115" customHeight="1" spans="1:15">
      <c r="A115" s="2" t="s">
        <v>932</v>
      </c>
      <c r="B115" t="str">
        <f>CONCATENATE(CONTABILIDAD!A115,SISTEMAS!A729)</f>
        <v>CONTABILIDAD</v>
      </c>
      <c r="C115" t="s">
        <v>2149</v>
      </c>
      <c r="D115" t="s">
        <v>2165</v>
      </c>
      <c r="E115" t="s">
        <v>2166</v>
      </c>
      <c r="F115" t="s">
        <v>17</v>
      </c>
      <c r="G115" t="s">
        <v>2167</v>
      </c>
      <c r="H115" t="s">
        <v>1969</v>
      </c>
      <c r="I115" t="s">
        <v>72</v>
      </c>
      <c r="N115" s="2" t="s">
        <v>2149</v>
      </c>
      <c r="O115" t="str">
        <f t="shared" si="6"/>
        <v>('CONTABILIDAD','Cta.Contables','Cta.Contables|MenuCfgGRP|GRP_Programa','Cuentas|Cuentas Contables|GRP|Programas','Formas','GRP_Programa.frm','CONTABILIDAD, SISTEMAS','SIN USO','','','',''),</v>
      </c>
    </row>
    <row r="116" customHeight="1" spans="1:15">
      <c r="A116" s="2" t="s">
        <v>932</v>
      </c>
      <c r="B116" t="str">
        <f>CONCATENATE(CONTABILIDAD!A116,SISTEMAS!A728)</f>
        <v>CONTABILIDAD</v>
      </c>
      <c r="C116" t="s">
        <v>2149</v>
      </c>
      <c r="D116" t="s">
        <v>2168</v>
      </c>
      <c r="E116" t="s">
        <v>2169</v>
      </c>
      <c r="F116" t="s">
        <v>17</v>
      </c>
      <c r="G116" t="s">
        <v>2170</v>
      </c>
      <c r="H116" t="s">
        <v>1969</v>
      </c>
      <c r="I116" t="s">
        <v>72</v>
      </c>
      <c r="N116" s="2" t="s">
        <v>2149</v>
      </c>
      <c r="O116" t="str">
        <f t="shared" si="6"/>
        <v>('CONTABILIDAD','Cta.Contables','Cta.Contables|MenuCfgGRP|GRP_AI','Cuentas|Cuentas Contables|GRP|Actividades Institucionales','Formas','GRP_AI.frm','CONTABILIDAD, SISTEMAS','SIN USO','','','',''),</v>
      </c>
    </row>
    <row r="117" customHeight="1" spans="1:15">
      <c r="A117" s="2" t="s">
        <v>932</v>
      </c>
      <c r="B117" t="str">
        <f>CONCATENATE(CONTABILIDAD!A117,SISTEMAS!A727)</f>
        <v>CONTABILIDAD</v>
      </c>
      <c r="C117" t="s">
        <v>2149</v>
      </c>
      <c r="D117" t="s">
        <v>2171</v>
      </c>
      <c r="E117" t="s">
        <v>2172</v>
      </c>
      <c r="F117" t="s">
        <v>17</v>
      </c>
      <c r="G117" t="s">
        <v>2173</v>
      </c>
      <c r="H117" t="s">
        <v>1969</v>
      </c>
      <c r="I117" t="s">
        <v>72</v>
      </c>
      <c r="N117" s="2" t="s">
        <v>2149</v>
      </c>
      <c r="O117" t="str">
        <f t="shared" si="6"/>
        <v>('CONTABILIDAD','Cta.Contables','Cta.Contables|MenuCfgGRP|GRP_AP','Cuentas|Cuentas Contables|GRP|Actividades Prioritarias','Formas','GRP_AP.frm','CONTABILIDAD, SISTEMAS','SIN USO','','','',''),</v>
      </c>
    </row>
    <row r="118" customHeight="1" spans="1:15">
      <c r="A118" s="2" t="s">
        <v>932</v>
      </c>
      <c r="B118" t="str">
        <f>CONCATENATE(CONTABILIDAD!A118,SISTEMAS!A726)</f>
        <v>CONTABILIDAD</v>
      </c>
      <c r="C118" t="s">
        <v>2149</v>
      </c>
      <c r="D118" t="s">
        <v>2174</v>
      </c>
      <c r="E118" t="s">
        <v>2175</v>
      </c>
      <c r="F118" t="s">
        <v>17</v>
      </c>
      <c r="G118" t="s">
        <v>2176</v>
      </c>
      <c r="H118" t="s">
        <v>1969</v>
      </c>
      <c r="I118" t="s">
        <v>72</v>
      </c>
      <c r="N118" s="2" t="s">
        <v>2149</v>
      </c>
      <c r="O118" t="str">
        <f t="shared" si="6"/>
        <v>('CONTABILIDAD','Cta.Contables','Cta.Contables|MenuCfgGRP|GRP_Proyecto','Cuentas|Cuentas Contables|GRP|Proyectos','Formas','GRP_Proyecto.frm','CONTABILIDAD, SISTEMAS','SIN USO','','','',''),</v>
      </c>
    </row>
    <row r="119" customHeight="1" spans="1:15">
      <c r="A119" s="2" t="s">
        <v>932</v>
      </c>
      <c r="B119" t="str">
        <f>CONCATENATE(CONTABILIDAD!A119,SISTEMAS!A725)</f>
        <v>CONTABILIDAD</v>
      </c>
      <c r="C119" t="s">
        <v>2149</v>
      </c>
      <c r="D119" t="s">
        <v>2177</v>
      </c>
      <c r="E119" t="s">
        <v>2178</v>
      </c>
      <c r="F119" t="s">
        <v>17</v>
      </c>
      <c r="G119" t="s">
        <v>2179</v>
      </c>
      <c r="H119" t="s">
        <v>1969</v>
      </c>
      <c r="I119" t="s">
        <v>72</v>
      </c>
      <c r="N119" s="2" t="s">
        <v>2149</v>
      </c>
      <c r="O119" t="str">
        <f t="shared" si="6"/>
        <v>('CONTABILIDAD','Cta.Contables','Cta.Contables|MenuCfgGRP|GRP_TG','Cuentas|Cuentas Contables|GRP|Tipos Gastos','Formas','GRP_TG.frm','CONTABILIDAD, SISTEMAS','SIN USO','','','',''),</v>
      </c>
    </row>
    <row r="120" spans="2:14">
      <c r="B120" t="str">
        <f>CONCATENATE(CONTABILIDAD!A120,ALMACEN!A33,AUDITORIA!A21,SISTEMAS!A724)</f>
        <v>ALMACEN</v>
      </c>
      <c r="C120" t="s">
        <v>142</v>
      </c>
      <c r="D120" t="s">
        <v>142</v>
      </c>
      <c r="E120" t="s">
        <v>143</v>
      </c>
      <c r="F120" t="s">
        <v>17</v>
      </c>
      <c r="G120" t="s">
        <v>144</v>
      </c>
      <c r="H120" t="s">
        <v>145</v>
      </c>
      <c r="N120" s="4" t="s">
        <v>142</v>
      </c>
    </row>
    <row r="121" customHeight="1" spans="1:15">
      <c r="A121" s="2" t="s">
        <v>932</v>
      </c>
      <c r="B121" t="str">
        <f>CONCATENATE(CONTABILIDAD!A121,SISTEMAS!A719)</f>
        <v>CONTABILIDAD</v>
      </c>
      <c r="C121" t="s">
        <v>2149</v>
      </c>
      <c r="D121" t="s">
        <v>2180</v>
      </c>
      <c r="E121" t="s">
        <v>2181</v>
      </c>
      <c r="F121" t="s">
        <v>17</v>
      </c>
      <c r="G121" t="s">
        <v>2182</v>
      </c>
      <c r="H121" t="s">
        <v>1969</v>
      </c>
      <c r="I121" t="s">
        <v>27</v>
      </c>
      <c r="J121" t="s">
        <v>1983</v>
      </c>
      <c r="K121" t="s">
        <v>1984</v>
      </c>
      <c r="N121" t="str">
        <f>CONCATENATE("Acceso: ",D121,"~Menu: ",E121,"~Perfil: ",K121,"~Usuario: ",J121,"~ClaveAccion: ",G121,"~TipoAccion: ",F121,"~Riesgo: ",I121)</f>
        <v>Acceso: Cta.Contables|Cta~Menu: Cuentas|Cuentas Contables|Cuentas Contables~Perfil: CONTM_GERA~Usuario: CONTM00019~ClaveAccion: Cta.frm~TipoAccion: Formas~Riesgo: ALTO</v>
      </c>
      <c r="O121" t="str">
        <f>CONCATENATE("('",B121,"','",C121,"','",D121,"','",E121,"','",F121,"','",G121,"','",H121,"','",I121,"','",J121,"','",K121,"','",L121,"','",M121,"'),")</f>
        <v>('CONTABILIDAD','Cta.Contables','Cta.Contables|Cta','Cuentas|Cuentas Contables|Cuentas Contables','Formas','Cta.frm','CONTABILIDAD, SISTEMAS','ALTO','CONTM00019','CONTM_GERA','',''),</v>
      </c>
    </row>
    <row r="122" customHeight="1" spans="1:15">
      <c r="A122" s="2" t="s">
        <v>932</v>
      </c>
      <c r="B122" t="str">
        <f>CONCATENATE(CONTABILIDAD!A122,SISTEMAS!A721)</f>
        <v>CONTABILIDAD</v>
      </c>
      <c r="C122" t="s">
        <v>2149</v>
      </c>
      <c r="D122" t="s">
        <v>2183</v>
      </c>
      <c r="E122" t="s">
        <v>2184</v>
      </c>
      <c r="F122" t="s">
        <v>17</v>
      </c>
      <c r="G122" t="s">
        <v>2185</v>
      </c>
      <c r="H122" t="s">
        <v>1969</v>
      </c>
      <c r="I122" t="s">
        <v>72</v>
      </c>
      <c r="N122" s="2" t="s">
        <v>2149</v>
      </c>
      <c r="O122" t="str">
        <f>CONCATENATE("('",B122,"','",C122,"','",D122,"','",E122,"','",F122,"','",G122,"','",H122,"','",I122,"','",J122,"','",K122,"','",L122,"','",M122,"'),")</f>
        <v>('CONTABILIDAD','Cta.Contables','Cta.Contables|CtaL','Cuentas|Cuentas Contables|Listas de Cuentas','Formas','CtaL.frm','CONTABILIDAD, SISTEMAS','SIN USO','','','',''),</v>
      </c>
    </row>
    <row r="123" customHeight="1" spans="1:15">
      <c r="A123" s="2" t="s">
        <v>932</v>
      </c>
      <c r="B123" t="str">
        <f>CONCATENATE(CONTABILIDAD!A123,SISTEMAS!A720)</f>
        <v>CONTABILIDAD</v>
      </c>
      <c r="C123" t="s">
        <v>2149</v>
      </c>
      <c r="D123" t="s">
        <v>2186</v>
      </c>
      <c r="E123" t="s">
        <v>2187</v>
      </c>
      <c r="F123" t="s">
        <v>17</v>
      </c>
      <c r="G123" t="s">
        <v>2188</v>
      </c>
      <c r="H123" t="s">
        <v>1969</v>
      </c>
      <c r="I123" t="s">
        <v>72</v>
      </c>
      <c r="N123" s="2" t="s">
        <v>2149</v>
      </c>
      <c r="O123" t="str">
        <f>CONCATENATE("('",B123,"','",C123,"','",D123,"','",E123,"','",F123,"','",G123,"','",H123,"','",I123,"','",J123,"','",K123,"','",L123,"','",M123,"'),")</f>
        <v>('CONTABILIDAD','Cta.Contables','Cta.Contables|MenuCfgGRP|GRP_Presupuesto','Cuentas|Cuentas Contables|GRP|Datos Presupuesto','Formas','GRP_Presupuesto.frm','CONTABILIDAD, SISTEMAS','SIN USO','','','',''),</v>
      </c>
    </row>
    <row r="124" spans="2:14">
      <c r="B124" t="str">
        <f>CONCATENATE(CONTABILIDAD!A124,ALMACEN!A34,AUDITORIA!A20,RH!A20,SISTEMAS!A723)</f>
        <v>ALMACEN</v>
      </c>
      <c r="C124" t="s">
        <v>147</v>
      </c>
      <c r="D124" t="s">
        <v>147</v>
      </c>
      <c r="E124" t="s">
        <v>148</v>
      </c>
      <c r="F124" t="s">
        <v>17</v>
      </c>
      <c r="G124" t="s">
        <v>149</v>
      </c>
      <c r="H124" t="s">
        <v>150</v>
      </c>
      <c r="N124" s="4" t="s">
        <v>147</v>
      </c>
    </row>
    <row r="125" customHeight="1" spans="1:15">
      <c r="A125" s="1" t="s">
        <v>932</v>
      </c>
      <c r="B125" t="str">
        <f>CONCATENATE(CONTABILIDAD!A125,ALMACEN!A6,COMPRAS!A59,VENTAS!A44,AUDITORIA!A19,SISTEMAS!A950)</f>
        <v>CONTABILIDAD</v>
      </c>
      <c r="C125" t="s">
        <v>40</v>
      </c>
      <c r="D125" t="s">
        <v>40</v>
      </c>
      <c r="E125" t="s">
        <v>41</v>
      </c>
      <c r="F125" t="s">
        <v>17</v>
      </c>
      <c r="G125" t="s">
        <v>42</v>
      </c>
      <c r="H125" t="s">
        <v>43</v>
      </c>
      <c r="I125" t="s">
        <v>54</v>
      </c>
      <c r="J125" t="s">
        <v>1983</v>
      </c>
      <c r="K125" t="s">
        <v>1984</v>
      </c>
      <c r="N125" t="str">
        <f>CONCATENATE("Acceso: ",D125,"~Menu: ",E125,"~Perfil: ",K125,"~Usuario: ",J125,"~ClaveAccion: ",G125,"~TipoAccion: ",F125,"~Riesgo: ",I125)</f>
        <v>Acceso: Mov.Cxp~Menu: Procesos|Cuentas por Pagar~Perfil: CONTM_GERA~Usuario: CONTM00019~ClaveAccion: Cxp.frm~TipoAccion: Formas~Riesgo: NULO</v>
      </c>
      <c r="O125" t="str">
        <f>CONCATENATE("('",B125,"','",C125,"','",D125,"','",E125,"','",F125,"','",G125,"','",H125,"','",I125,"','",J125,"','",K125,"','",L125,"','",M125,"'),")</f>
        <v>('CONTABILIDAD','Mov.Cxp','Mov.Cxp','Procesos|Cuentas por Pagar','Formas','Cxp.frm','ALMACEN, COMPRAS, VENTAS, CONTABILIDAD, AUDITORIA, SISTEMAS','NULO','CONTM00019','CONTM_GERA','',''),</v>
      </c>
    </row>
    <row r="126" spans="2:14">
      <c r="B126" t="str">
        <f>CONCATENATE(CONTABILIDAD!A126,ALMACEN!A5,COMPRAS!A60,CREDITO!A7,VENTAS!A43,COBRANZA!A4,AUDITORIA!A18,PUBLICIDAD!A2,SISTEMAS!A951)</f>
        <v>ALMACEN</v>
      </c>
      <c r="C126" t="s">
        <v>34</v>
      </c>
      <c r="D126" t="s">
        <v>34</v>
      </c>
      <c r="E126" t="s">
        <v>35</v>
      </c>
      <c r="F126" t="s">
        <v>17</v>
      </c>
      <c r="G126" t="s">
        <v>36</v>
      </c>
      <c r="H126" t="s">
        <v>37</v>
      </c>
      <c r="N126" s="4" t="s">
        <v>34</v>
      </c>
    </row>
    <row r="127" spans="2:14">
      <c r="B127" t="str">
        <f>CONCATENATE(CONTABILIDAD!A127,ALMACEN!A7,COMPRAS!A57,AUDITORIA!A17,PUBLICIDAD!A3,SISTEMAS!A948)</f>
        <v>COMPRAS</v>
      </c>
      <c r="C127" t="s">
        <v>44</v>
      </c>
      <c r="D127" t="s">
        <v>44</v>
      </c>
      <c r="E127" t="s">
        <v>45</v>
      </c>
      <c r="F127" t="s">
        <v>17</v>
      </c>
      <c r="G127" t="s">
        <v>46</v>
      </c>
      <c r="H127" t="s">
        <v>47</v>
      </c>
      <c r="N127" s="4" t="s">
        <v>44</v>
      </c>
    </row>
    <row r="128" spans="2:14">
      <c r="B128" t="str">
        <f>CONCATENATE(CONTABILIDAD!A128,ALMACEN!A2,COMPRAS!A61,CREDITO!A4,COBRANZA!A3,AUDITORIA!A16,RH!A26,SISTEMAS!A952)</f>
        <v>COMPRAS</v>
      </c>
      <c r="C128" t="s">
        <v>15</v>
      </c>
      <c r="D128" t="s">
        <v>15</v>
      </c>
      <c r="E128" t="s">
        <v>16</v>
      </c>
      <c r="F128" t="s">
        <v>17</v>
      </c>
      <c r="G128" t="s">
        <v>18</v>
      </c>
      <c r="H128" t="s">
        <v>19</v>
      </c>
      <c r="N128" s="4" t="s">
        <v>15</v>
      </c>
    </row>
    <row r="129" customHeight="1" spans="1:15">
      <c r="A129" s="1" t="s">
        <v>932</v>
      </c>
      <c r="B129" t="str">
        <f>CONCATENATE(CONTABILIDAD!A129,ALMACEN!A3,CREDITO!A6,VENTAS!A45,COBRANZA!A2,AUDITORIA!A82,SISTEMAS!A954)</f>
        <v>CONTABILIDAD</v>
      </c>
      <c r="C129" t="s">
        <v>23</v>
      </c>
      <c r="D129" t="s">
        <v>23</v>
      </c>
      <c r="E129" t="s">
        <v>24</v>
      </c>
      <c r="F129" t="s">
        <v>17</v>
      </c>
      <c r="G129" t="s">
        <v>25</v>
      </c>
      <c r="H129" t="s">
        <v>26</v>
      </c>
      <c r="I129" t="s">
        <v>27</v>
      </c>
      <c r="J129" t="s">
        <v>1983</v>
      </c>
      <c r="K129" t="s">
        <v>1984</v>
      </c>
      <c r="N129" t="str">
        <f>CONCATENATE("Acceso: ",D129,"~Menu: ",E129,"~Perfil: ",K129,"~Usuario: ",J129,"~ClaveAccion: ",G129,"~TipoAccion: ",F129,"~Riesgo: ",I129)</f>
        <v>Acceso: Mov.Cxc~Menu: Procesos|Cuentas por Cobrar~Perfil: CONTM_GERA~Usuario: CONTM00019~ClaveAccion: Cxc.frm~TipoAccion: Formas~Riesgo: ALTO</v>
      </c>
      <c r="O129" t="str">
        <f t="shared" ref="O129:O160" si="7">CONCATENATE("('",B129,"','",C129,"','",D129,"','",E129,"','",F129,"','",G129,"','",H129,"','",I129,"','",J129,"','",K129,"','",L129,"','",M129,"'),")</f>
        <v>('CONTABILIDAD','Mov.Cxc','Mov.Cxc','Procesos|Cuentas por Cobrar','Formas','Cxc.frm','ALMACEN, CREDITO, VENTAS, COBRANZA, CONTABILIDAD, AUDITORIA, SISTEMAS','ALTO','CONTM00019','CONTM_GERA','',''),</v>
      </c>
    </row>
    <row r="130" customHeight="1" spans="1:15">
      <c r="A130" s="2" t="s">
        <v>932</v>
      </c>
      <c r="B130" t="str">
        <f>CONCATENATE(CONTABILIDAD!A130,ALMACEN!A4,CREDITO!A5,VENTAS!A46,AUDITORIA!A15,SISTEMAS!A953)</f>
        <v>CONTABILIDAD</v>
      </c>
      <c r="C130" t="s">
        <v>29</v>
      </c>
      <c r="D130" t="s">
        <v>29</v>
      </c>
      <c r="E130" t="s">
        <v>30</v>
      </c>
      <c r="F130" t="s">
        <v>17</v>
      </c>
      <c r="G130" t="s">
        <v>31</v>
      </c>
      <c r="H130" t="s">
        <v>32</v>
      </c>
      <c r="I130" t="s">
        <v>27</v>
      </c>
      <c r="J130" t="s">
        <v>1983</v>
      </c>
      <c r="K130" t="s">
        <v>1984</v>
      </c>
      <c r="N130" t="str">
        <f>CONCATENATE("Acceso: ",D130,"~Menu: ",E130,"~Perfil: ",K130,"~Usuario: ",J130,"~ClaveAccion: ",G130,"~TipoAccion: ",F130,"~Riesgo: ",I130)</f>
        <v>Acceso: Mov.Dinero~Menu: Procesos|Tesoreria~Perfil: CONTM_GERA~Usuario: CONTM00019~ClaveAccion: Dinero.frm~TipoAccion: Formas~Riesgo: ALTO</v>
      </c>
      <c r="O130" t="str">
        <f t="shared" si="7"/>
        <v>('CONTABILIDAD','Mov.Dinero','Mov.Dinero','Procesos|Tesoreria','Formas','Dinero.frm','ALMACEN, CREDITO, VENTAS, CONTABILIDAD, AUDITORIA, SISTEMAS','ALTO','CONTM00019','CONTM_GERA','',''),</v>
      </c>
    </row>
    <row r="131" customHeight="1" spans="1:15">
      <c r="A131" s="2" t="s">
        <v>932</v>
      </c>
      <c r="B131" t="str">
        <f>CONCATENATE(CONTABILIDAD!A131,SISTEMAS!A958)</f>
        <v>CONTABILIDAD</v>
      </c>
      <c r="C131" t="s">
        <v>2189</v>
      </c>
      <c r="D131" t="s">
        <v>2189</v>
      </c>
      <c r="E131" t="s">
        <v>2190</v>
      </c>
      <c r="F131" t="s">
        <v>17</v>
      </c>
      <c r="G131" t="s">
        <v>2191</v>
      </c>
      <c r="H131" t="s">
        <v>1969</v>
      </c>
      <c r="I131" t="s">
        <v>27</v>
      </c>
      <c r="J131" t="s">
        <v>1983</v>
      </c>
      <c r="K131" t="s">
        <v>1984</v>
      </c>
      <c r="N131" t="str">
        <f>CONCATENATE("Acceso: ",D131,"~Menu: ",E131,"~Perfil: ",K131,"~Usuario: ",J131,"~ClaveAccion: ",G131,"~TipoAccion: ",F131,"~Riesgo: ",I131)</f>
        <v>Acceso: Mov.Contabilidad~Menu: Procesos|Contabilidad~Perfil: CONTM_GERA~Usuario: CONTM00019~ClaveAccion: Cont.frm~TipoAccion: Formas~Riesgo: ALTO</v>
      </c>
      <c r="O131" t="str">
        <f t="shared" si="7"/>
        <v>('CONTABILIDAD','Mov.Contabilidad','Mov.Contabilidad','Procesos|Contabilidad','Formas','Cont.frm','CONTABILIDAD, SISTEMAS','ALTO','CONTM00019','CONTM_GERA','',''),</v>
      </c>
    </row>
    <row r="132" customHeight="1" spans="1:15">
      <c r="A132" s="2" t="s">
        <v>932</v>
      </c>
      <c r="B132" t="str">
        <f>CONCATENATE(CONTABILIDAD!A132,CREDITO!A9,SISTEMAS!A1015)</f>
        <v>CONTABILIDAD</v>
      </c>
      <c r="C132" t="s">
        <v>993</v>
      </c>
      <c r="D132" t="s">
        <v>998</v>
      </c>
      <c r="E132" t="s">
        <v>999</v>
      </c>
      <c r="F132" t="s">
        <v>17</v>
      </c>
      <c r="G132" t="s">
        <v>1000</v>
      </c>
      <c r="H132" t="s">
        <v>997</v>
      </c>
      <c r="I132" t="s">
        <v>54</v>
      </c>
      <c r="J132" t="s">
        <v>1983</v>
      </c>
      <c r="K132" t="s">
        <v>1984</v>
      </c>
      <c r="N132" t="str">
        <f>CONCATENATE("Acceso: ",D132,"~Menu: ",E132,"~Perfil: ",K132,"~Usuario: ",J132,"~ClaveAccion: ",G132,"~TipoAccion: ",F132,"~Riesgo: ",I132)</f>
        <v>Acceso: Rep.Cxc|Pendientes~Menu: Reportes|Cuentas por Cobrar|Pendientes~Perfil: CONTM_GERA~Usuario: CONTM00019~ClaveAccion: RepCxcPendiente.frm~TipoAccion: Formas~Riesgo: NULO</v>
      </c>
      <c r="O132" t="str">
        <f t="shared" si="7"/>
        <v>('CONTABILIDAD','Rep.Cxc','Rep.Cxc|Pendientes','Reportes|Cuentas por Cobrar|Pendientes','Formas','RepCxcPendiente.frm','CREDITO, CONTABILIDAD, SISTEMAS','NULO','CONTM00019','CONTM_GERA','',''),</v>
      </c>
    </row>
    <row r="133" customHeight="1" spans="1:15">
      <c r="A133" s="2" t="s">
        <v>932</v>
      </c>
      <c r="B133" t="str">
        <f>CONCATENATE(CONTABILIDAD!A133,CREDITO!A8,SISTEMAS!A1014)</f>
        <v>CONTABILIDAD</v>
      </c>
      <c r="C133" t="s">
        <v>993</v>
      </c>
      <c r="D133" t="s">
        <v>994</v>
      </c>
      <c r="E133" t="s">
        <v>995</v>
      </c>
      <c r="F133" t="s">
        <v>17</v>
      </c>
      <c r="G133" t="s">
        <v>996</v>
      </c>
      <c r="H133" t="s">
        <v>997</v>
      </c>
      <c r="I133" t="s">
        <v>72</v>
      </c>
      <c r="N133" s="2" t="s">
        <v>993</v>
      </c>
      <c r="O133" t="str">
        <f t="shared" si="7"/>
        <v>('CONTABILIDAD','Rep.Cxc','Rep.Cxc|Acum','Reportes|Cuentas por Cobrar|Acumulados','Formas','RepCxcAcum.frm','CREDITO, CONTABILIDAD, SISTEMAS','SIN USO','','','',''),</v>
      </c>
    </row>
    <row r="134" customHeight="1" spans="1:15">
      <c r="A134" s="1" t="s">
        <v>932</v>
      </c>
      <c r="B134" t="str">
        <f>CONCATENATE(CONTABILIDAD!A134,SISTEMAS!A1013)</f>
        <v>CONTABILIDAD</v>
      </c>
      <c r="C134" t="s">
        <v>2192</v>
      </c>
      <c r="D134" t="s">
        <v>2193</v>
      </c>
      <c r="E134" t="s">
        <v>2194</v>
      </c>
      <c r="F134" t="s">
        <v>17</v>
      </c>
      <c r="G134" t="s">
        <v>2195</v>
      </c>
      <c r="H134" t="s">
        <v>1969</v>
      </c>
      <c r="I134" t="s">
        <v>72</v>
      </c>
      <c r="N134" s="2" t="s">
        <v>2192</v>
      </c>
      <c r="O134" t="str">
        <f t="shared" si="7"/>
        <v>('CONTABILIDAD','Rep.Ventas','Rep.Ventas|Participa|Linea','Reportes|Ventas|Participación Ventas|Por Artículo - Línea','Formas','mis_RepVentaParticProdLinea.frm','CONTABILIDAD, SISTEMAS','SIN USO','','','',''),</v>
      </c>
    </row>
    <row r="135" customHeight="1" spans="1:15">
      <c r="A135" s="1" t="s">
        <v>932</v>
      </c>
      <c r="B135" t="str">
        <f>CONCATENATE(CONTABILIDAD!A135,SISTEMAS!A1012)</f>
        <v>CONTABILIDAD</v>
      </c>
      <c r="C135" t="s">
        <v>2192</v>
      </c>
      <c r="D135" t="s">
        <v>2196</v>
      </c>
      <c r="E135" t="s">
        <v>2197</v>
      </c>
      <c r="F135" t="s">
        <v>17</v>
      </c>
      <c r="G135" t="s">
        <v>2198</v>
      </c>
      <c r="H135" t="s">
        <v>1969</v>
      </c>
      <c r="I135" t="s">
        <v>72</v>
      </c>
      <c r="N135" s="2" t="s">
        <v>2192</v>
      </c>
      <c r="O135" t="str">
        <f t="shared" si="7"/>
        <v>('CONTABILIDAD','Rep.Ventas','Rep.Ventas|Cumplimiento','Reportes|Ventas|Cumplimiento','Formas','mis_RepVentaCumplimiento.frm','CONTABILIDAD, SISTEMAS','SIN USO','','','',''),</v>
      </c>
    </row>
    <row r="136" customHeight="1" spans="1:15">
      <c r="A136" s="1" t="s">
        <v>932</v>
      </c>
      <c r="B136" t="str">
        <f>CONCATENATE(CONTABILIDAD!A136,SISTEMAS!A998)</f>
        <v>CONTABILIDAD</v>
      </c>
      <c r="C136" t="s">
        <v>2192</v>
      </c>
      <c r="D136" t="s">
        <v>2199</v>
      </c>
      <c r="E136" t="s">
        <v>2200</v>
      </c>
      <c r="F136" t="s">
        <v>17</v>
      </c>
      <c r="G136" t="s">
        <v>2201</v>
      </c>
      <c r="H136" t="s">
        <v>1969</v>
      </c>
      <c r="I136" t="s">
        <v>72</v>
      </c>
      <c r="N136" s="2" t="s">
        <v>2192</v>
      </c>
      <c r="O136" t="str">
        <f t="shared" si="7"/>
        <v>('CONTABILIDAD','Rep.Ventas','Rep.Ventas|VentaCompra','Reportes|Ventas|Análisis de Venta para Compradores','Formas','mis_RepVentaSemanalMensual.frm','CONTABILIDAD, SISTEMAS','SIN USO','','','',''),</v>
      </c>
    </row>
    <row r="137" customHeight="1" spans="1:15">
      <c r="A137" s="1" t="s">
        <v>932</v>
      </c>
      <c r="B137" t="str">
        <f>CONCATENATE(CONTABILIDAD!A137,SISTEMAS!A997)</f>
        <v>CONTABILIDAD</v>
      </c>
      <c r="C137" t="s">
        <v>2192</v>
      </c>
      <c r="D137" t="s">
        <v>2202</v>
      </c>
      <c r="E137" t="s">
        <v>2203</v>
      </c>
      <c r="F137" t="s">
        <v>17</v>
      </c>
      <c r="G137" t="s">
        <v>2204</v>
      </c>
      <c r="H137" t="s">
        <v>1969</v>
      </c>
      <c r="I137" t="s">
        <v>72</v>
      </c>
      <c r="N137" s="2" t="s">
        <v>2192</v>
      </c>
      <c r="O137" t="str">
        <f t="shared" si="7"/>
        <v>('CONTABILIDAD','Rep.Ventas','Rep.Ventas|Comparativo|Fabricante','Reportes|Ventas|Comparativo Mes - Año|Fabricante','Formas','mis_RepVentaCompFabric.frm','CONTABILIDAD, SISTEMAS','SIN USO','','','',''),</v>
      </c>
    </row>
    <row r="138" customHeight="1" spans="1:15">
      <c r="A138" s="1" t="s">
        <v>932</v>
      </c>
      <c r="B138" t="str">
        <f>CONCATENATE(CONTABILIDAD!A138,SISTEMAS!A996)</f>
        <v>CONTABILIDAD</v>
      </c>
      <c r="C138" t="s">
        <v>2192</v>
      </c>
      <c r="D138" t="s">
        <v>2205</v>
      </c>
      <c r="E138" t="s">
        <v>2206</v>
      </c>
      <c r="F138" t="s">
        <v>17</v>
      </c>
      <c r="G138" t="s">
        <v>2207</v>
      </c>
      <c r="H138" t="s">
        <v>1969</v>
      </c>
      <c r="I138" t="s">
        <v>72</v>
      </c>
      <c r="N138" s="2" t="s">
        <v>2192</v>
      </c>
      <c r="O138" t="str">
        <f t="shared" si="7"/>
        <v>('CONTABILIDAD','Rep.Ventas','Rep.Ventas|Comparativo|Familia','Reportes|Ventas|Comparativo Mes - Año|Familia','Formas','mis_RepVentaCompFam.frm','CONTABILIDAD, SISTEMAS','SIN USO','','','',''),</v>
      </c>
    </row>
    <row r="139" customHeight="1" spans="1:15">
      <c r="A139" s="1" t="s">
        <v>932</v>
      </c>
      <c r="B139" t="str">
        <f>CONCATENATE(CONTABILIDAD!A139,SISTEMAS!A995)</f>
        <v>CONTABILIDAD</v>
      </c>
      <c r="C139" t="s">
        <v>2192</v>
      </c>
      <c r="D139" t="s">
        <v>2208</v>
      </c>
      <c r="E139" t="s">
        <v>2209</v>
      </c>
      <c r="F139" t="s">
        <v>17</v>
      </c>
      <c r="G139" t="s">
        <v>2210</v>
      </c>
      <c r="H139" t="s">
        <v>1969</v>
      </c>
      <c r="I139" t="s">
        <v>72</v>
      </c>
      <c r="N139" s="2" t="s">
        <v>2192</v>
      </c>
      <c r="O139" t="str">
        <f t="shared" si="7"/>
        <v>('CONTABILIDAD','Rep.Ventas','Rep.Ventas|Comparativo|Grupo','Reportes|Ventas|Comparativo Mes - Año|Grupo','Formas','mis_RepVentaCompGrupo.frm','CONTABILIDAD, SISTEMAS','SIN USO','','','',''),</v>
      </c>
    </row>
    <row r="140" customHeight="1" spans="1:15">
      <c r="A140" s="1" t="s">
        <v>932</v>
      </c>
      <c r="B140" t="str">
        <f>CONCATENATE(CONTABILIDAD!A140,SISTEMAS!A994)</f>
        <v>CONTABILIDAD</v>
      </c>
      <c r="C140" t="s">
        <v>2192</v>
      </c>
      <c r="D140" t="s">
        <v>2211</v>
      </c>
      <c r="E140" t="s">
        <v>2212</v>
      </c>
      <c r="F140" t="s">
        <v>17</v>
      </c>
      <c r="G140" t="s">
        <v>2213</v>
      </c>
      <c r="H140" t="s">
        <v>1969</v>
      </c>
      <c r="I140" t="s">
        <v>72</v>
      </c>
      <c r="N140" s="2" t="s">
        <v>2192</v>
      </c>
      <c r="O140" t="str">
        <f t="shared" si="7"/>
        <v>('CONTABILIDAD','Rep.Ventas','Rep.Ventas|Comparativo|Linea','Reportes|Ventas|Comparativo Mes - Año|Línea','Formas','mis_RepVentaCompLinea.frm','CONTABILIDAD, SISTEMAS','SIN USO','','','',''),</v>
      </c>
    </row>
    <row r="141" customHeight="1" spans="1:15">
      <c r="A141" s="1" t="s">
        <v>932</v>
      </c>
      <c r="B141" t="str">
        <f>CONCATENATE(CONTABILIDAD!A141,SISTEMAS!A993)</f>
        <v>CONTABILIDAD</v>
      </c>
      <c r="C141" t="s">
        <v>2192</v>
      </c>
      <c r="D141" t="s">
        <v>2214</v>
      </c>
      <c r="E141" t="s">
        <v>2215</v>
      </c>
      <c r="F141" t="s">
        <v>17</v>
      </c>
      <c r="G141" t="s">
        <v>2216</v>
      </c>
      <c r="H141" t="s">
        <v>1969</v>
      </c>
      <c r="I141" t="s">
        <v>72</v>
      </c>
      <c r="N141" s="2" t="s">
        <v>2192</v>
      </c>
      <c r="O141" t="str">
        <f t="shared" si="7"/>
        <v>('CONTABILIDAD','Rep.Ventas','Rep.Ventas|Participa|Categoria','Reportes|Ventas|Participación Ventas|Por Artículo - Categoría','Formas','mis_RepVentaParticProdCat.frm','CONTABILIDAD, SISTEMAS','SIN USO','','','',''),</v>
      </c>
    </row>
    <row r="142" customHeight="1" spans="1:15">
      <c r="A142" s="1" t="s">
        <v>932</v>
      </c>
      <c r="B142" t="str">
        <f>CONCATENATE(CONTABILIDAD!A142,SISTEMAS!A992)</f>
        <v>CONTABILIDAD</v>
      </c>
      <c r="C142" t="s">
        <v>2192</v>
      </c>
      <c r="D142" t="s">
        <v>2217</v>
      </c>
      <c r="E142" t="s">
        <v>2218</v>
      </c>
      <c r="F142" t="s">
        <v>17</v>
      </c>
      <c r="G142" t="s">
        <v>2219</v>
      </c>
      <c r="H142" t="s">
        <v>1969</v>
      </c>
      <c r="I142" t="s">
        <v>72</v>
      </c>
      <c r="N142" s="2" t="s">
        <v>2192</v>
      </c>
      <c r="O142" t="str">
        <f t="shared" si="7"/>
        <v>('CONTABILIDAD','Rep.Ventas','Rep.Ventas|Participa|Fabricante','Reportes|Ventas|Participación Ventas|Por Artículo - Fabricante','Formas','mis_RepVentaParticProdFabric.frm','CONTABILIDAD, SISTEMAS','SIN USO','','','',''),</v>
      </c>
    </row>
    <row r="143" customHeight="1" spans="1:15">
      <c r="A143" s="1" t="s">
        <v>932</v>
      </c>
      <c r="B143" t="str">
        <f>CONCATENATE(CONTABILIDAD!A143,SISTEMAS!A991)</f>
        <v>CONTABILIDAD</v>
      </c>
      <c r="C143" t="s">
        <v>2192</v>
      </c>
      <c r="D143" t="s">
        <v>2220</v>
      </c>
      <c r="E143" t="s">
        <v>2221</v>
      </c>
      <c r="F143" t="s">
        <v>17</v>
      </c>
      <c r="G143" t="s">
        <v>2222</v>
      </c>
      <c r="H143" t="s">
        <v>1969</v>
      </c>
      <c r="I143" t="s">
        <v>72</v>
      </c>
      <c r="N143" s="2" t="s">
        <v>2192</v>
      </c>
      <c r="O143" t="str">
        <f t="shared" si="7"/>
        <v>('CONTABILIDAD','Rep.Ventas','Rep.Ventas|Participa|Familia','Reportes|Ventas|Participación Ventas|Por Artículo - Familia','Formas','mis_RepVentaParticProdFam.frm','CONTABILIDAD, SISTEMAS','SIN USO','','','',''),</v>
      </c>
    </row>
    <row r="144" customHeight="1" spans="1:15">
      <c r="A144" s="1" t="s">
        <v>932</v>
      </c>
      <c r="B144" t="str">
        <f>CONCATENATE(CONTABILIDAD!A144,SISTEMAS!A990)</f>
        <v>CONTABILIDAD</v>
      </c>
      <c r="C144" t="s">
        <v>2192</v>
      </c>
      <c r="D144" t="s">
        <v>2223</v>
      </c>
      <c r="E144" t="s">
        <v>2224</v>
      </c>
      <c r="F144" t="s">
        <v>17</v>
      </c>
      <c r="G144" t="s">
        <v>2225</v>
      </c>
      <c r="H144" t="s">
        <v>1969</v>
      </c>
      <c r="I144" t="s">
        <v>72</v>
      </c>
      <c r="N144" s="2" t="s">
        <v>2192</v>
      </c>
      <c r="O144" t="str">
        <f t="shared" si="7"/>
        <v>('CONTABILIDAD','Rep.Ventas','Rep.Ventas|Participa|Grupo','Reportes|Ventas|Participación Ventas|Por Artículo - Grupo','Formas','mis_RepVentaParticProdGrupo.frm','CONTABILIDAD, SISTEMAS','SIN USO','','','',''),</v>
      </c>
    </row>
    <row r="145" customHeight="1" spans="1:15">
      <c r="A145" s="1" t="s">
        <v>932</v>
      </c>
      <c r="B145" t="str">
        <f>CONCATENATE(CONTABILIDAD!A145,SISTEMAS!A989)</f>
        <v>CONTABILIDAD</v>
      </c>
      <c r="C145" t="s">
        <v>2192</v>
      </c>
      <c r="D145" t="s">
        <v>2226</v>
      </c>
      <c r="E145" t="s">
        <v>2227</v>
      </c>
      <c r="F145" t="s">
        <v>17</v>
      </c>
      <c r="G145" t="s">
        <v>2228</v>
      </c>
      <c r="H145" t="s">
        <v>1969</v>
      </c>
      <c r="I145" t="s">
        <v>72</v>
      </c>
      <c r="N145" s="2" t="s">
        <v>2192</v>
      </c>
      <c r="O145" t="str">
        <f t="shared" si="7"/>
        <v>('CONTABILIDAD','Rep.Ventas','Rep.Ventas|Acum','Reportes|Ventas|Acumulados','Formas','RepVentaAcumU.frm','CONTABILIDAD, SISTEMAS','SIN USO','','','',''),</v>
      </c>
    </row>
    <row r="146" customHeight="1" spans="1:15">
      <c r="A146" s="1" t="s">
        <v>932</v>
      </c>
      <c r="B146" t="str">
        <f>CONCATENATE(CONTABILIDAD!A146,SISTEMAS!A988)</f>
        <v>CONTABILIDAD</v>
      </c>
      <c r="C146" t="s">
        <v>2192</v>
      </c>
      <c r="D146" t="s">
        <v>2229</v>
      </c>
      <c r="E146" t="s">
        <v>2230</v>
      </c>
      <c r="F146" t="s">
        <v>17</v>
      </c>
      <c r="G146" t="s">
        <v>2231</v>
      </c>
      <c r="H146" t="s">
        <v>1969</v>
      </c>
      <c r="I146" t="s">
        <v>72</v>
      </c>
      <c r="N146" s="2" t="s">
        <v>2192</v>
      </c>
      <c r="O146" t="str">
        <f t="shared" si="7"/>
        <v>('CONTABILIDAD','Rep.Ventas','Rep.Ventas|Mov','Reportes|Ventas|Movimientos','Formas','RepVentaMov.frm','CONTABILIDAD, SISTEMAS','SIN USO','','','',''),</v>
      </c>
    </row>
    <row r="147" customHeight="1" spans="1:15">
      <c r="A147" s="1" t="s">
        <v>932</v>
      </c>
      <c r="B147" t="str">
        <f>CONCATENATE(CONTABILIDAD!A147,SISTEMAS!A987)</f>
        <v>CONTABILIDAD</v>
      </c>
      <c r="C147" t="s">
        <v>2192</v>
      </c>
      <c r="D147" t="s">
        <v>2232</v>
      </c>
      <c r="E147" t="s">
        <v>2233</v>
      </c>
      <c r="F147" t="s">
        <v>17</v>
      </c>
      <c r="G147" t="s">
        <v>2106</v>
      </c>
      <c r="H147" t="s">
        <v>1969</v>
      </c>
      <c r="I147" t="s">
        <v>72</v>
      </c>
      <c r="N147" s="2" t="s">
        <v>2192</v>
      </c>
      <c r="O147" t="str">
        <f t="shared" si="7"/>
        <v>('CONTABILIDAD','Rep.Ventas','Rep.Ventas|Gerenciales|VentaCteCat','Reportes|Ventas|Gerenciales|por Categoría de Clientes','Formas','RepVentaCteCat.frm','CONTABILIDAD, SISTEMAS','SIN USO','','','',''),</v>
      </c>
    </row>
    <row r="148" customHeight="1" spans="1:15">
      <c r="A148" s="1" t="s">
        <v>932</v>
      </c>
      <c r="B148" t="str">
        <f>CONCATENATE(CONTABILIDAD!A148,SISTEMAS!A986)</f>
        <v>CONTABILIDAD</v>
      </c>
      <c r="C148" t="s">
        <v>2192</v>
      </c>
      <c r="D148" t="s">
        <v>2234</v>
      </c>
      <c r="E148" t="s">
        <v>2235</v>
      </c>
      <c r="F148" t="s">
        <v>17</v>
      </c>
      <c r="G148" t="s">
        <v>2109</v>
      </c>
      <c r="H148" t="s">
        <v>1969</v>
      </c>
      <c r="I148" t="s">
        <v>72</v>
      </c>
      <c r="N148" s="2" t="s">
        <v>2192</v>
      </c>
      <c r="O148" t="str">
        <f t="shared" si="7"/>
        <v>('CONTABILIDAD','Rep.Ventas','Rep.Ventas|Gerenciales|RepVentaNeta','Reportes|Ventas|Gerenciales|por Movimiento','Formas','RepVentaNeta.frm','CONTABILIDAD, SISTEMAS','SIN USO','','','',''),</v>
      </c>
    </row>
    <row r="149" customHeight="1" spans="1:15">
      <c r="A149" s="1" t="s">
        <v>932</v>
      </c>
      <c r="B149" t="str">
        <f>CONCATENATE(CONTABILIDAD!A149,SISTEMAS!A985)</f>
        <v>CONTABILIDAD</v>
      </c>
      <c r="C149" t="s">
        <v>2192</v>
      </c>
      <c r="D149" t="s">
        <v>2236</v>
      </c>
      <c r="E149" t="s">
        <v>2237</v>
      </c>
      <c r="F149" t="s">
        <v>17</v>
      </c>
      <c r="G149" t="s">
        <v>2112</v>
      </c>
      <c r="H149" t="s">
        <v>1969</v>
      </c>
      <c r="I149" t="s">
        <v>72</v>
      </c>
      <c r="N149" s="2" t="s">
        <v>2192</v>
      </c>
      <c r="O149" t="str">
        <f t="shared" si="7"/>
        <v>('CONTABILIDAD','Rep.Ventas','Rep.Ventas|Gerenciales|VentaArtCat','Reportes|Ventas|Gerenciales|por Categoría de Artículos','Formas','RepVentaArtCat.frm','CONTABILIDAD, SISTEMAS','SIN USO','','','',''),</v>
      </c>
    </row>
    <row r="150" customHeight="1" spans="1:15">
      <c r="A150" s="1" t="s">
        <v>932</v>
      </c>
      <c r="B150" t="str">
        <f>CONCATENATE(CONTABILIDAD!A150,SISTEMAS!A984)</f>
        <v>CONTABILIDAD</v>
      </c>
      <c r="C150" t="s">
        <v>2192</v>
      </c>
      <c r="D150" t="s">
        <v>2238</v>
      </c>
      <c r="E150" t="s">
        <v>2239</v>
      </c>
      <c r="F150" t="s">
        <v>17</v>
      </c>
      <c r="G150" t="s">
        <v>2115</v>
      </c>
      <c r="H150" t="s">
        <v>1969</v>
      </c>
      <c r="I150" t="s">
        <v>72</v>
      </c>
      <c r="N150" s="2" t="s">
        <v>2192</v>
      </c>
      <c r="O150" t="str">
        <f t="shared" si="7"/>
        <v>('CONTABILIDAD','Rep.Ventas','Rep.Ventas|Gerenciales|RepVentaTrimestral','Reportes|Ventas|Gerenciales|Ventas del Trimestre','Formas','RepVentaTrimestral.frm','CONTABILIDAD, SISTEMAS','SIN USO','','','',''),</v>
      </c>
    </row>
    <row r="151" customHeight="1" spans="1:15">
      <c r="A151" s="1" t="s">
        <v>932</v>
      </c>
      <c r="B151" t="str">
        <f>CONCATENATE(CONTABILIDAD!A151,SISTEMAS!A983)</f>
        <v>CONTABILIDAD</v>
      </c>
      <c r="C151" t="s">
        <v>2192</v>
      </c>
      <c r="D151" t="s">
        <v>2240</v>
      </c>
      <c r="E151" t="s">
        <v>2241</v>
      </c>
      <c r="F151" t="s">
        <v>17</v>
      </c>
      <c r="G151" t="s">
        <v>2242</v>
      </c>
      <c r="H151" t="s">
        <v>1969</v>
      </c>
      <c r="I151" t="s">
        <v>72</v>
      </c>
      <c r="N151" s="2" t="s">
        <v>2192</v>
      </c>
      <c r="O151" t="str">
        <f t="shared" si="7"/>
        <v>('CONTABILIDAD','Rep.Ventas','Rep.Ventas|General','Reportes|Ventas|General de Movimientos','Formas','mis_RepVentaAnalisisMov.frm','CONTABILIDAD, SISTEMAS','SIN USO','','','',''),</v>
      </c>
    </row>
    <row r="152" customHeight="1" spans="1:15">
      <c r="A152" s="1" t="s">
        <v>932</v>
      </c>
      <c r="B152" t="str">
        <f>CONCATENATE(CONTABILIDAD!A152,SISTEMAS!A982)</f>
        <v>CONTABILIDAD</v>
      </c>
      <c r="C152" t="s">
        <v>2192</v>
      </c>
      <c r="D152" t="s">
        <v>2243</v>
      </c>
      <c r="E152" t="s">
        <v>2244</v>
      </c>
      <c r="F152" t="s">
        <v>17</v>
      </c>
      <c r="G152" t="s">
        <v>2245</v>
      </c>
      <c r="H152" t="s">
        <v>1969</v>
      </c>
      <c r="I152" t="s">
        <v>72</v>
      </c>
      <c r="N152" s="2" t="s">
        <v>2192</v>
      </c>
      <c r="O152" t="str">
        <f t="shared" si="7"/>
        <v>('CONTABILIDAD','Rep.Ventas','Rep.Ventas|Detalle','Reportes|Ventas|General de Movimientos - Detalle','Formas','mis_RepVentaAnalisisMovDetalle.frm','CONTABILIDAD, SISTEMAS','SIN USO','','','',''),</v>
      </c>
    </row>
    <row r="153" customHeight="1" spans="1:15">
      <c r="A153" s="1" t="s">
        <v>932</v>
      </c>
      <c r="B153" t="str">
        <f>CONCATENATE(CONTABILIDAD!A153,SISTEMAS!A981)</f>
        <v>CONTABILIDAD</v>
      </c>
      <c r="C153" t="s">
        <v>2192</v>
      </c>
      <c r="D153" t="s">
        <v>2246</v>
      </c>
      <c r="E153" t="s">
        <v>2247</v>
      </c>
      <c r="F153" t="s">
        <v>17</v>
      </c>
      <c r="G153" t="s">
        <v>2248</v>
      </c>
      <c r="H153" t="s">
        <v>1969</v>
      </c>
      <c r="I153" t="s">
        <v>72</v>
      </c>
      <c r="N153" s="2" t="s">
        <v>2192</v>
      </c>
      <c r="O153" t="str">
        <f t="shared" si="7"/>
        <v>('CONTABILIDAD','Rep.Ventas','Rep.Ventas|Diario','Reportes|Ventas|Diario de Movimientos','Formas','mis_RepVentaAnalisisMovDiario.frm','CONTABILIDAD, SISTEMAS','SIN USO','','','',''),</v>
      </c>
    </row>
    <row r="154" customHeight="1" spans="1:15">
      <c r="A154" s="1" t="s">
        <v>932</v>
      </c>
      <c r="B154" t="str">
        <f>CONCATENATE(CONTABILIDAD!A154,SISTEMAS!A980)</f>
        <v>CONTABILIDAD</v>
      </c>
      <c r="C154" t="s">
        <v>2192</v>
      </c>
      <c r="D154" t="s">
        <v>2249</v>
      </c>
      <c r="E154" t="s">
        <v>2250</v>
      </c>
      <c r="F154" t="s">
        <v>17</v>
      </c>
      <c r="G154" t="s">
        <v>2251</v>
      </c>
      <c r="H154" t="s">
        <v>1969</v>
      </c>
      <c r="I154" t="s">
        <v>72</v>
      </c>
      <c r="N154" s="2" t="s">
        <v>2192</v>
      </c>
      <c r="O154" t="str">
        <f t="shared" si="7"/>
        <v>('CONTABILIDAD','Rep.Ventas','Rep.Ventas|Autorizacion','Reportes|Ventas|Autorización','Formas','mis_RepVentaAutorizacion.frm','CONTABILIDAD, SISTEMAS','SIN USO','','','',''),</v>
      </c>
    </row>
    <row r="155" customHeight="1" spans="1:15">
      <c r="A155" s="1" t="s">
        <v>932</v>
      </c>
      <c r="B155" t="str">
        <f>CONCATENATE(CONTABILIDAD!A155,SISTEMAS!A979)</f>
        <v>CONTABILIDAD</v>
      </c>
      <c r="C155" t="s">
        <v>2192</v>
      </c>
      <c r="D155" t="s">
        <v>2252</v>
      </c>
      <c r="E155" t="s">
        <v>2253</v>
      </c>
      <c r="F155" t="s">
        <v>17</v>
      </c>
      <c r="G155" t="s">
        <v>2254</v>
      </c>
      <c r="H155" t="s">
        <v>1969</v>
      </c>
      <c r="I155" t="s">
        <v>72</v>
      </c>
      <c r="N155" s="2" t="s">
        <v>2192</v>
      </c>
      <c r="O155" t="str">
        <f t="shared" si="7"/>
        <v>('CONTABILIDAD','Rep.Ventas','Rep.Ventas|Pendientes','Reportes|Ventas|Pendientes','Formas','mis_RepVentaBackOrder.frm','CONTABILIDAD, SISTEMAS','SIN USO','','','',''),</v>
      </c>
    </row>
    <row r="156" customHeight="1" spans="1:15">
      <c r="A156" s="1" t="s">
        <v>932</v>
      </c>
      <c r="B156" t="str">
        <f>CONCATENATE(CONTABILIDAD!A156,SISTEMAS!A978)</f>
        <v>CONTABILIDAD</v>
      </c>
      <c r="C156" t="s">
        <v>2192</v>
      </c>
      <c r="D156" t="s">
        <v>2255</v>
      </c>
      <c r="E156" t="s">
        <v>2256</v>
      </c>
      <c r="F156" t="s">
        <v>17</v>
      </c>
      <c r="G156" t="s">
        <v>2257</v>
      </c>
      <c r="H156" t="s">
        <v>1969</v>
      </c>
      <c r="I156" t="s">
        <v>72</v>
      </c>
      <c r="N156" s="2" t="s">
        <v>2192</v>
      </c>
      <c r="O156" t="str">
        <f t="shared" si="7"/>
        <v>('CONTABILIDAD','Rep.Ventas','Rep.Ventas|Matriz|MatrizVenta','Reportes|Ventas|Matriz Venta|Unidades Cliente - Artículo','Formas','mis_RepMatrizVenta.frm','CONTABILIDAD, SISTEMAS','SIN USO','','','',''),</v>
      </c>
    </row>
    <row r="157" customHeight="1" spans="1:15">
      <c r="A157" s="1" t="s">
        <v>932</v>
      </c>
      <c r="B157" t="str">
        <f>CONCATENATE(CONTABILIDAD!A157,SISTEMAS!A977)</f>
        <v>CONTABILIDAD</v>
      </c>
      <c r="C157" t="s">
        <v>2192</v>
      </c>
      <c r="D157" t="s">
        <v>2258</v>
      </c>
      <c r="E157" t="s">
        <v>2259</v>
      </c>
      <c r="F157" t="s">
        <v>17</v>
      </c>
      <c r="G157" t="s">
        <v>2260</v>
      </c>
      <c r="H157" t="s">
        <v>1969</v>
      </c>
      <c r="I157" t="s">
        <v>72</v>
      </c>
      <c r="N157" s="2" t="s">
        <v>2192</v>
      </c>
      <c r="O157" t="str">
        <f t="shared" si="7"/>
        <v>('CONTABILIDAD','Rep.Ventas','Rep.Ventas|Matriz|MatrizVentaArticulo','Reportes|Ventas|Matriz Venta|Unidades Artículo - Cliente','Formas','mis_RepMatrizVentaArticulo.frm','CONTABILIDAD, SISTEMAS','SIN USO','','','',''),</v>
      </c>
    </row>
    <row r="158" customHeight="1" spans="1:15">
      <c r="A158" s="1" t="s">
        <v>932</v>
      </c>
      <c r="B158" t="str">
        <f>CONCATENATE(CONTABILIDAD!A158,SISTEMAS!A976)</f>
        <v>CONTABILIDAD</v>
      </c>
      <c r="C158" t="s">
        <v>2192</v>
      </c>
      <c r="D158" t="s">
        <v>2261</v>
      </c>
      <c r="E158" t="s">
        <v>2262</v>
      </c>
      <c r="F158" t="s">
        <v>17</v>
      </c>
      <c r="G158" t="s">
        <v>2263</v>
      </c>
      <c r="H158" t="s">
        <v>1969</v>
      </c>
      <c r="I158" t="s">
        <v>72</v>
      </c>
      <c r="N158" s="2" t="s">
        <v>2192</v>
      </c>
      <c r="O158" t="str">
        <f t="shared" si="7"/>
        <v>('CONTABILIDAD','Rep.Ventas','Rep.Ventas|Matriz|MatrizVentaImp','Reportes|Ventas|Matriz Venta|Importes Cliente - Artículo','Formas','mis_RepMatrizVentaImp.frm','CONTABILIDAD, SISTEMAS','SIN USO','','','',''),</v>
      </c>
    </row>
    <row r="159" customHeight="1" spans="1:15">
      <c r="A159" s="1" t="s">
        <v>932</v>
      </c>
      <c r="B159" t="str">
        <f>CONCATENATE(CONTABILIDAD!A159,SISTEMAS!A975)</f>
        <v>CONTABILIDAD</v>
      </c>
      <c r="C159" t="s">
        <v>2192</v>
      </c>
      <c r="D159" t="s">
        <v>2264</v>
      </c>
      <c r="E159" t="s">
        <v>2265</v>
      </c>
      <c r="F159" t="s">
        <v>17</v>
      </c>
      <c r="G159" t="s">
        <v>2266</v>
      </c>
      <c r="H159" t="s">
        <v>1969</v>
      </c>
      <c r="I159" t="s">
        <v>72</v>
      </c>
      <c r="N159" s="2" t="s">
        <v>2192</v>
      </c>
      <c r="O159" t="str">
        <f t="shared" si="7"/>
        <v>('CONTABILIDAD','Rep.Ventas','Rep.Ventas|Matriz|MatrizVentaImpArticulo','Reportes|Ventas|Matriz Venta|Importes Artículo - Cliente','Formas','mis_RepMatrizVentaImpArticulo.frm','CONTABILIDAD, SISTEMAS','SIN USO','','','',''),</v>
      </c>
    </row>
    <row r="160" customHeight="1" spans="1:15">
      <c r="A160" s="2" t="s">
        <v>932</v>
      </c>
      <c r="B160" t="str">
        <f>CONCATENATE(CONTABILIDAD!A160,SISTEMAS!A974)</f>
        <v>CONTABILIDAD</v>
      </c>
      <c r="C160" t="s">
        <v>2192</v>
      </c>
      <c r="D160" t="s">
        <v>2267</v>
      </c>
      <c r="E160" t="s">
        <v>2268</v>
      </c>
      <c r="F160" t="s">
        <v>17</v>
      </c>
      <c r="G160" t="s">
        <v>2269</v>
      </c>
      <c r="H160" t="s">
        <v>1969</v>
      </c>
      <c r="I160" t="s">
        <v>72</v>
      </c>
      <c r="N160" s="2" t="s">
        <v>2192</v>
      </c>
      <c r="O160" t="str">
        <f t="shared" si="7"/>
        <v>('CONTABILIDAD','Rep.Ventas','Rep.Ventas|Comparativo|Categoria','Reportes|Ventas|Comparativo Mes - Año|Categoría','Formas','mis_RepVentaCompCat.frm','CONTABILIDAD, SISTEMAS','SIN USO','','','',''),</v>
      </c>
    </row>
    <row r="161" customHeight="1" spans="1:15">
      <c r="A161" s="1" t="s">
        <v>932</v>
      </c>
      <c r="B161" t="str">
        <f>CONCATENATE(CONTABILIDAD!A161,CREDITO!A37,SISTEMAS!A1030)</f>
        <v>CONTABILIDAD</v>
      </c>
      <c r="C161" t="s">
        <v>993</v>
      </c>
      <c r="D161" t="s">
        <v>1045</v>
      </c>
      <c r="E161" t="s">
        <v>1046</v>
      </c>
      <c r="F161" t="s">
        <v>17</v>
      </c>
      <c r="G161" t="s">
        <v>1047</v>
      </c>
      <c r="H161" t="s">
        <v>997</v>
      </c>
      <c r="I161" t="s">
        <v>72</v>
      </c>
      <c r="N161" s="2" t="s">
        <v>993</v>
      </c>
      <c r="O161" t="str">
        <f t="shared" ref="O161:O179" si="8">CONCATENATE("('",B161,"','",C161,"','",D161,"','",E161,"','",F161,"','",G161,"','",H161,"','",I161,"','",J161,"','",K161,"','",L161,"','",M161,"'),")</f>
        <v>('CONTABILIDAD','Rep.Cxc','Rep.Cxc|Cortes|Normal','Reportes|Cuentas por Cobrar|por Corte|Antigüedad de Saldos (Normal)','Formas','RepCxcAntiguedadCorte.frm','CREDITO, CONTABILIDAD, SISTEMAS','SIN USO','','','',''),</v>
      </c>
    </row>
    <row r="162" customHeight="1" spans="1:15">
      <c r="A162" s="1" t="s">
        <v>932</v>
      </c>
      <c r="B162" t="str">
        <f>CONCATENATE(CONTABILIDAD!A162,CREDITO!A36,SISTEMAS!A1029)</f>
        <v>CONTABILIDAD</v>
      </c>
      <c r="C162" t="s">
        <v>993</v>
      </c>
      <c r="D162" t="s">
        <v>1041</v>
      </c>
      <c r="E162" t="s">
        <v>1042</v>
      </c>
      <c r="F162" t="s">
        <v>1043</v>
      </c>
      <c r="G162" t="s">
        <v>1044</v>
      </c>
      <c r="H162" t="s">
        <v>997</v>
      </c>
      <c r="I162" t="s">
        <v>72</v>
      </c>
      <c r="N162" s="2" t="s">
        <v>993</v>
      </c>
      <c r="O162" t="str">
        <f t="shared" si="8"/>
        <v>('CONTABILIDAD','Rep.Cxc','Rep.Cxc|ConcentradoDiario','Reportes|Cuentas por Cobrar|Concentrado Diario','Reportes Pantalla','CxcAuxFecha.rep','CREDITO, CONTABILIDAD, SISTEMAS','SIN USO','','','',''),</v>
      </c>
    </row>
    <row r="163" customHeight="1" spans="1:15">
      <c r="A163" s="1" t="s">
        <v>932</v>
      </c>
      <c r="B163" t="str">
        <f>CONCATENATE(CONTABILIDAD!A163,CREDITO!A35,SISTEMAS!A1028)</f>
        <v>CONTABILIDAD</v>
      </c>
      <c r="C163" t="s">
        <v>993</v>
      </c>
      <c r="D163" t="s">
        <v>1038</v>
      </c>
      <c r="E163" t="s">
        <v>1039</v>
      </c>
      <c r="F163" t="s">
        <v>17</v>
      </c>
      <c r="G163" t="s">
        <v>1040</v>
      </c>
      <c r="H163" t="s">
        <v>997</v>
      </c>
      <c r="I163" t="s">
        <v>54</v>
      </c>
      <c r="J163" t="s">
        <v>1983</v>
      </c>
      <c r="K163" t="s">
        <v>1984</v>
      </c>
      <c r="N163" t="str">
        <f>CONCATENATE("Acceso: ",D163,"~Menu: ",E163,"~Perfil: ",K163,"~Usuario: ",J163,"~ClaveAccion: ",G163,"~TipoAccion: ",F163,"~Riesgo: ",I163)</f>
        <v>Acceso: Rep.Cxc|Aux~Menu: Reportes|Cuentas por Cobrar|Auxiliares~Perfil: CONTM_GERA~Usuario: CONTM00019~ClaveAccion: RepCxcAux.frm~TipoAccion: Formas~Riesgo: NULO</v>
      </c>
      <c r="O163" t="str">
        <f t="shared" si="8"/>
        <v>('CONTABILIDAD','Rep.Cxc','Rep.Cxc|Aux','Reportes|Cuentas por Cobrar|Auxiliares','Formas','RepCxcAux.frm','CREDITO, CONTABILIDAD, SISTEMAS','NULO','CONTM00019','CONTM_GERA','',''),</v>
      </c>
    </row>
    <row r="164" customHeight="1" spans="1:15">
      <c r="A164" s="1" t="s">
        <v>932</v>
      </c>
      <c r="B164" t="str">
        <f>CONCATENATE(CONTABILIDAD!A164,CREDITO!A34,SISTEMAS!A1027)</f>
        <v>CONTABILIDAD</v>
      </c>
      <c r="C164" t="s">
        <v>993</v>
      </c>
      <c r="D164" t="s">
        <v>1035</v>
      </c>
      <c r="E164" t="s">
        <v>1036</v>
      </c>
      <c r="F164" t="s">
        <v>17</v>
      </c>
      <c r="G164" t="s">
        <v>1037</v>
      </c>
      <c r="H164" t="s">
        <v>997</v>
      </c>
      <c r="I164" t="s">
        <v>54</v>
      </c>
      <c r="J164" t="s">
        <v>1983</v>
      </c>
      <c r="K164" t="s">
        <v>1984</v>
      </c>
      <c r="N164" t="str">
        <f>CONCATENATE("Acceso: ",D164,"~Menu: ",E164,"~Perfil: ",K164,"~Usuario: ",J164,"~ClaveAccion: ",G164,"~TipoAccion: ",F164,"~Riesgo: ",I164)</f>
        <v>Acceso: Rep.Cxc|Mov~Menu: Reportes|Cuentas por Cobrar|Movimientos~Perfil: CONTM_GERA~Usuario: CONTM00019~ClaveAccion: RepCxcMov.frm~TipoAccion: Formas~Riesgo: NULO</v>
      </c>
      <c r="O164" t="str">
        <f t="shared" si="8"/>
        <v>('CONTABILIDAD','Rep.Cxc','Rep.Cxc|Mov','Reportes|Cuentas por Cobrar|Movimientos','Formas','RepCxcMov.frm','CREDITO, CONTABILIDAD, SISTEMAS','NULO','CONTM00019','CONTM_GERA','',''),</v>
      </c>
    </row>
    <row r="165" customHeight="1" spans="1:15">
      <c r="A165" s="1" t="s">
        <v>932</v>
      </c>
      <c r="B165" t="str">
        <f>CONCATENATE(CONTABILIDAD!A165,CREDITO!A33,SISTEMAS!A1026)</f>
        <v>CONTABILIDAD</v>
      </c>
      <c r="C165" t="s">
        <v>993</v>
      </c>
      <c r="D165" t="s">
        <v>1032</v>
      </c>
      <c r="E165" t="s">
        <v>1033</v>
      </c>
      <c r="F165" t="s">
        <v>17</v>
      </c>
      <c r="G165" t="s">
        <v>1034</v>
      </c>
      <c r="H165" t="s">
        <v>997</v>
      </c>
      <c r="I165" t="s">
        <v>72</v>
      </c>
      <c r="N165" s="2" t="s">
        <v>993</v>
      </c>
      <c r="O165" t="str">
        <f t="shared" si="8"/>
        <v>('CONTABILIDAD','Rep.Cxc','Rep.Cxc|Pronostico','Reportes|Cuentas por Cobrar|Pronóstico de Cobranza','Formas','RepCxcPronostico.frm','CREDITO, CONTABILIDAD, SISTEMAS','SIN USO','','','',''),</v>
      </c>
    </row>
    <row r="166" customHeight="1" spans="1:15">
      <c r="A166" s="1" t="s">
        <v>932</v>
      </c>
      <c r="B166" t="str">
        <f>CONCATENATE(CONTABILIDAD!A166,CREDITO!A32,SISTEMAS!A1025)</f>
        <v>CONTABILIDAD</v>
      </c>
      <c r="C166" t="s">
        <v>993</v>
      </c>
      <c r="D166" t="s">
        <v>1029</v>
      </c>
      <c r="E166" t="s">
        <v>1030</v>
      </c>
      <c r="F166" t="s">
        <v>17</v>
      </c>
      <c r="G166" t="s">
        <v>1031</v>
      </c>
      <c r="H166" t="s">
        <v>997</v>
      </c>
      <c r="I166" t="s">
        <v>72</v>
      </c>
      <c r="N166" s="2" t="s">
        <v>993</v>
      </c>
      <c r="O166" t="str">
        <f t="shared" si="8"/>
        <v>('CONTABILIDAD','Rep.Cxc','Rep.Cxc|Antiguedad|Posfechados','Reportes|Cuentas por Cobrar|Antigüedad de Saldos|con Posfechados','Formas','RepCxcAntiguedadPos.frm','CREDITO, CONTABILIDAD, SISTEMAS','SIN USO','','','',''),</v>
      </c>
    </row>
    <row r="167" customHeight="1" spans="1:15">
      <c r="A167" s="1" t="s">
        <v>932</v>
      </c>
      <c r="B167" t="str">
        <f>CONCATENATE(CONTABILIDAD!A167,CREDITO!A31,SISTEMAS!A1024)</f>
        <v>CONTABILIDAD</v>
      </c>
      <c r="C167" t="s">
        <v>993</v>
      </c>
      <c r="D167" t="s">
        <v>1026</v>
      </c>
      <c r="E167" t="s">
        <v>1027</v>
      </c>
      <c r="F167" t="s">
        <v>17</v>
      </c>
      <c r="G167" t="s">
        <v>1028</v>
      </c>
      <c r="H167" t="s">
        <v>997</v>
      </c>
      <c r="I167" t="s">
        <v>72</v>
      </c>
      <c r="N167" s="2" t="s">
        <v>993</v>
      </c>
      <c r="O167" t="str">
        <f t="shared" si="8"/>
        <v>('CONTABILIDAD','Rep.Cxc','Rep.Cxc|Antiguedad|Normal','Reportes|Cuentas por Cobrar|Antigüedad de Saldos|Normal','Formas','RepCxcAntiguedad.frm','CREDITO, CONTABILIDAD, SISTEMAS','SIN USO','','','',''),</v>
      </c>
    </row>
    <row r="168" customHeight="1" spans="1:15">
      <c r="A168" s="1" t="s">
        <v>932</v>
      </c>
      <c r="B168" t="str">
        <f>CONCATENATE(CONTABILIDAD!A168,CREDITO!A30,SISTEMAS!A1023)</f>
        <v>CONTABILIDAD</v>
      </c>
      <c r="C168" t="s">
        <v>993</v>
      </c>
      <c r="D168" t="s">
        <v>1023</v>
      </c>
      <c r="E168" t="s">
        <v>1024</v>
      </c>
      <c r="F168" t="s">
        <v>17</v>
      </c>
      <c r="G168" t="s">
        <v>1025</v>
      </c>
      <c r="H168" t="s">
        <v>997</v>
      </c>
      <c r="I168" t="s">
        <v>54</v>
      </c>
      <c r="J168" t="s">
        <v>1983</v>
      </c>
      <c r="K168" t="s">
        <v>1984</v>
      </c>
      <c r="N168" t="str">
        <f>CONCATENATE("Acceso: ",D168,"~Menu: ",E168,"~Perfil: ",K168,"~Usuario: ",J168,"~ClaveAccion: ",G168,"~TipoAccion: ",F168,"~Riesgo: ",I168)</f>
        <v>Acceso: Rep.Cxc|Saldos~Menu: Reportes|Cuentas por Cobrar|Saldos~Perfil: CONTM_GERA~Usuario: CONTM00019~ClaveAccion: RepCxcSaldo.frm~TipoAccion: Formas~Riesgo: NULO</v>
      </c>
      <c r="O168" t="str">
        <f t="shared" si="8"/>
        <v>('CONTABILIDAD','Rep.Cxc','Rep.Cxc|Saldos','Reportes|Cuentas por Cobrar|Saldos','Formas','RepCxcSaldo.frm','CREDITO, CONTABILIDAD, SISTEMAS','NULO','CONTM00019','CONTM_GERA','',''),</v>
      </c>
    </row>
    <row r="169" customHeight="1" spans="1:15">
      <c r="A169" s="1" t="s">
        <v>932</v>
      </c>
      <c r="B169" t="str">
        <f>CONCATENATE(CONTABILIDAD!A169,CREDITO!A29,SISTEMAS!A1022)</f>
        <v>CONTABILIDAD</v>
      </c>
      <c r="C169" t="s">
        <v>993</v>
      </c>
      <c r="D169" t="s">
        <v>1019</v>
      </c>
      <c r="E169" t="s">
        <v>1020</v>
      </c>
      <c r="F169" t="s">
        <v>17</v>
      </c>
      <c r="G169" t="s">
        <v>1021</v>
      </c>
      <c r="H169" t="s">
        <v>997</v>
      </c>
      <c r="I169" t="s">
        <v>72</v>
      </c>
      <c r="N169" s="2" t="s">
        <v>993</v>
      </c>
      <c r="O169" t="str">
        <f t="shared" si="8"/>
        <v>('CONTABILIDAD','Rep.Cxc','Rep.Cxc|Ref|EstadoCuentas','Reportes|Cuentas por Cobrar|por Referencia|Estado de Cuentas','Formas','RepCxcRefAux.frm','CREDITO, CONTABILIDAD, SISTEMAS','SIN USO','','','',''),</v>
      </c>
    </row>
    <row r="170" customHeight="1" spans="1:15">
      <c r="A170" s="1" t="s">
        <v>932</v>
      </c>
      <c r="B170" t="str">
        <f>CONCATENATE(CONTABILIDAD!A170,CREDITO!A28,SISTEMAS!A1021)</f>
        <v>CONTABILIDAD</v>
      </c>
      <c r="C170" t="s">
        <v>993</v>
      </c>
      <c r="D170" t="s">
        <v>1016</v>
      </c>
      <c r="E170" t="s">
        <v>1017</v>
      </c>
      <c r="F170" t="s">
        <v>17</v>
      </c>
      <c r="G170" t="s">
        <v>1018</v>
      </c>
      <c r="H170" t="s">
        <v>997</v>
      </c>
      <c r="I170" t="s">
        <v>72</v>
      </c>
      <c r="N170" s="2" t="s">
        <v>993</v>
      </c>
      <c r="O170" t="str">
        <f t="shared" si="8"/>
        <v>('CONTABILIDAD','Rep.Cxc','Rep.Cxc|Ref|Pronostico','Reportes|Cuentas por Cobrar|por Referencia|Pronóstico de Cobranza','Formas','RepCxcRefPronostico.frm','CREDITO, CONTABILIDAD, SISTEMAS','SIN USO','','','',''),</v>
      </c>
    </row>
    <row r="171" customHeight="1" spans="1:15">
      <c r="A171" s="1" t="s">
        <v>932</v>
      </c>
      <c r="B171" t="str">
        <f>CONCATENATE(CONTABILIDAD!A171,CREDITO!A27,SISTEMAS!A1020)</f>
        <v>CONTABILIDAD</v>
      </c>
      <c r="C171" t="s">
        <v>993</v>
      </c>
      <c r="D171" t="s">
        <v>1013</v>
      </c>
      <c r="E171" t="s">
        <v>1014</v>
      </c>
      <c r="F171" t="s">
        <v>17</v>
      </c>
      <c r="G171" t="s">
        <v>1015</v>
      </c>
      <c r="H171" t="s">
        <v>997</v>
      </c>
      <c r="I171" t="s">
        <v>72</v>
      </c>
      <c r="N171" s="2" t="s">
        <v>993</v>
      </c>
      <c r="O171" t="str">
        <f t="shared" si="8"/>
        <v>('CONTABILIDAD','Rep.Cxc','Rep.Cxc|Ref|Antiguedad','Reportes|Cuentas por Cobrar|por Referencia|Antigüedad de Saldos','Formas','RepCxcRefAntiguedad.frm','CREDITO, CONTABILIDAD, SISTEMAS','SIN USO','','','',''),</v>
      </c>
    </row>
    <row r="172" customHeight="1" spans="1:15">
      <c r="A172" s="1" t="s">
        <v>932</v>
      </c>
      <c r="B172" t="str">
        <f>CONCATENATE(CONTABILIDAD!A172,CREDITO!A26,SISTEMAS!A1019)</f>
        <v>CONTABILIDAD</v>
      </c>
      <c r="C172" t="s">
        <v>993</v>
      </c>
      <c r="D172" t="s">
        <v>1010</v>
      </c>
      <c r="E172" t="s">
        <v>1011</v>
      </c>
      <c r="F172" t="s">
        <v>17</v>
      </c>
      <c r="G172" t="s">
        <v>1012</v>
      </c>
      <c r="H172" t="s">
        <v>997</v>
      </c>
      <c r="I172" t="s">
        <v>72</v>
      </c>
      <c r="N172" s="2" t="s">
        <v>993</v>
      </c>
      <c r="O172" t="str">
        <f t="shared" si="8"/>
        <v>('CONTABILIDAD','Rep.Cxc','Rep.Cxc|Cortes|Posfechados','Reportes|Cuentas por Cobrar|por Corte|Antigüedad de Saldos (con Posfechados)','Formas','RepCxcAntiguedadCortePos.frm','CREDITO, CONTABILIDAD, SISTEMAS','SIN USO','','','',''),</v>
      </c>
    </row>
    <row r="173" customHeight="1" spans="1:15">
      <c r="A173" s="1" t="s">
        <v>932</v>
      </c>
      <c r="B173" t="str">
        <f>CONCATENATE(CONTABILIDAD!A173,CREDITO!A25,SISTEMAS!A1018)</f>
        <v>CONTABILIDAD</v>
      </c>
      <c r="C173" t="s">
        <v>993</v>
      </c>
      <c r="D173" t="s">
        <v>1007</v>
      </c>
      <c r="E173" t="s">
        <v>1008</v>
      </c>
      <c r="F173" t="s">
        <v>17</v>
      </c>
      <c r="G173" t="s">
        <v>1009</v>
      </c>
      <c r="H173" t="s">
        <v>997</v>
      </c>
      <c r="I173" t="s">
        <v>72</v>
      </c>
      <c r="N173" s="2" t="s">
        <v>993</v>
      </c>
      <c r="O173" t="str">
        <f t="shared" si="8"/>
        <v>('CONTABILIDAD','Rep.Cxc','Rep.Cxc|Diario','Reportes|Cuentas por Cobrar|Diario de Movimientos','Formas','mis_RepCxcAnalisisMovDiario.frm','CREDITO, CONTABILIDAD, SISTEMAS','SIN USO','','','',''),</v>
      </c>
    </row>
    <row r="174" customHeight="1" spans="1:15">
      <c r="A174" s="1" t="s">
        <v>932</v>
      </c>
      <c r="B174" t="str">
        <f>CONCATENATE(CONTABILIDAD!A174,CREDITO!A24,SISTEMAS!A1017)</f>
        <v>CONTABILIDAD</v>
      </c>
      <c r="C174" t="s">
        <v>993</v>
      </c>
      <c r="D174" t="s">
        <v>1004</v>
      </c>
      <c r="E174" t="s">
        <v>1005</v>
      </c>
      <c r="F174" t="s">
        <v>17</v>
      </c>
      <c r="G174" t="s">
        <v>1006</v>
      </c>
      <c r="H174" t="s">
        <v>997</v>
      </c>
      <c r="I174" t="s">
        <v>72</v>
      </c>
      <c r="N174" s="2" t="s">
        <v>993</v>
      </c>
      <c r="O174" t="str">
        <f t="shared" si="8"/>
        <v>('CONTABILIDAD','Rep.Cxc','Rep.Cxc|General','Reportes|Cuentas por Cobrar|General de Movimientos','Formas','mis_RepCxcAnalisisMov.frm','CREDITO, CONTABILIDAD, SISTEMAS','SIN USO','','','',''),</v>
      </c>
    </row>
    <row r="175" customHeight="1" spans="1:15">
      <c r="A175" s="1" t="s">
        <v>932</v>
      </c>
      <c r="B175" t="str">
        <f>CONCATENATE(CONTABILIDAD!A175,ALMACEN!A8,CREDITO!A23,AUDITORIA!A14,SISTEMAS!A1016)</f>
        <v>CONTABILIDAD</v>
      </c>
      <c r="C175" t="s">
        <v>49</v>
      </c>
      <c r="D175" t="s">
        <v>50</v>
      </c>
      <c r="E175" t="s">
        <v>51</v>
      </c>
      <c r="F175" t="s">
        <v>17</v>
      </c>
      <c r="G175" t="s">
        <v>52</v>
      </c>
      <c r="H175" t="s">
        <v>53</v>
      </c>
      <c r="I175" t="s">
        <v>54</v>
      </c>
      <c r="J175" t="s">
        <v>1983</v>
      </c>
      <c r="K175" t="s">
        <v>1984</v>
      </c>
      <c r="N175" t="str">
        <f>CONCATENATE("Acceso: ",D175,"~Menu: ",E175,"~Perfil: ",K175,"~Usuario: ",J175,"~ClaveAccion: ",G175,"~TipoAccion: ",F175,"~Riesgo: ",I175)</f>
        <v>Acceso: Exp.Cxc|ExplorarSaldos~Menu: Exploradores|Cuentas por Cobrar|Saldos~Perfil: CONTM_GERA~Usuario: CONTM00019~ClaveAccion: ExplorarCxcSaldo.frm~TipoAccion: Formas~Riesgo: NULO</v>
      </c>
      <c r="O175" t="str">
        <f t="shared" si="8"/>
        <v>('CONTABILIDAD','Exp.Cxc','Exp.Cxc|ExplorarSaldos','Exploradores|Cuentas por Cobrar|Saldos','Formas','ExplorarCxcSaldo.frm','ALMACEN, CREDITO, CONTABILIDAD, AUDITORIA, SISTEMAS','NULO','CONTM00019','CONTM_GERA','',''),</v>
      </c>
    </row>
    <row r="176" customHeight="1" spans="1:15">
      <c r="A176" s="1" t="s">
        <v>932</v>
      </c>
      <c r="B176" t="str">
        <f>CONCATENATE(CONTABILIDAD!A176,ALMACEN!A9,CREDITO!A22,AUDITORIA!A13,SISTEMAS!A1031)</f>
        <v>CONTABILIDAD</v>
      </c>
      <c r="C176" t="s">
        <v>49</v>
      </c>
      <c r="D176" t="s">
        <v>57</v>
      </c>
      <c r="E176" t="s">
        <v>58</v>
      </c>
      <c r="F176" t="s">
        <v>17</v>
      </c>
      <c r="G176" t="s">
        <v>59</v>
      </c>
      <c r="H176" t="s">
        <v>53</v>
      </c>
      <c r="I176" t="s">
        <v>54</v>
      </c>
      <c r="J176" t="s">
        <v>1983</v>
      </c>
      <c r="K176" t="s">
        <v>1984</v>
      </c>
      <c r="N176" t="str">
        <f>CONCATENATE("Acceso: ",D176,"~Menu: ",E176,"~Perfil: ",K176,"~Usuario: ",J176,"~ClaveAccion: ",G176,"~TipoAccion: ",F176,"~Riesgo: ",I176)</f>
        <v>Acceso: Exp.Cxc|ExplorarMovimientos~Menu: Exploradores|Cuentas por Cobrar|Pendientes~Perfil: CONTM_GERA~Usuario: CONTM00019~ClaveAccion: ExplorarCxcMov.frm~TipoAccion: Formas~Riesgo: NULO</v>
      </c>
      <c r="O176" t="str">
        <f t="shared" si="8"/>
        <v>('CONTABILIDAD','Exp.Cxc','Exp.Cxc|ExplorarMovimientos','Exploradores|Cuentas por Cobrar|Pendientes','Formas','ExplorarCxcMov.frm','ALMACEN, CREDITO, CONTABILIDAD, AUDITORIA, SISTEMAS','NULO','CONTM00019','CONTM_GERA','',''),</v>
      </c>
    </row>
    <row r="177" customHeight="1" spans="1:15">
      <c r="A177" s="1" t="s">
        <v>932</v>
      </c>
      <c r="B177" t="str">
        <f>CONCATENATE(CONTABILIDAD!A177,ALMACEN!A10,CREDITO!A21,AUDITORIA!A12,SISTEMAS!A1032)</f>
        <v>CONTABILIDAD</v>
      </c>
      <c r="C177" t="s">
        <v>49</v>
      </c>
      <c r="D177" t="s">
        <v>60</v>
      </c>
      <c r="E177" t="s">
        <v>61</v>
      </c>
      <c r="F177" t="s">
        <v>17</v>
      </c>
      <c r="G177" t="s">
        <v>62</v>
      </c>
      <c r="H177" t="s">
        <v>53</v>
      </c>
      <c r="I177" t="s">
        <v>54</v>
      </c>
      <c r="J177" t="s">
        <v>1983</v>
      </c>
      <c r="K177" t="s">
        <v>1984</v>
      </c>
      <c r="N177" t="str">
        <f>CONCATENATE("Acceso: ",D177,"~Menu: ",E177,"~Perfil: ",K177,"~Usuario: ",J177,"~ClaveAccion: ",G177,"~TipoAccion: ",F177,"~Riesgo: ",I177)</f>
        <v>Acceso: Exp.Cxc|ExplorarAplicacion~Menu: Exploradores|Cuentas por Cobrar|por Aplicación~Perfil: CONTM_GERA~Usuario: CONTM00019~ClaveAccion: ExplorarCxcAplica.frm~TipoAccion: Formas~Riesgo: NULO</v>
      </c>
      <c r="O177" t="str">
        <f t="shared" si="8"/>
        <v>('CONTABILIDAD','Exp.Cxc','Exp.Cxc|ExplorarAplicacion','Exploradores|Cuentas por Cobrar|por Aplicación','Formas','ExplorarCxcAplica.frm','ALMACEN, CREDITO, CONTABILIDAD, AUDITORIA, SISTEMAS','NULO','CONTM00019','CONTM_GERA','',''),</v>
      </c>
    </row>
    <row r="178" customHeight="1" spans="1:15">
      <c r="A178" s="1" t="s">
        <v>932</v>
      </c>
      <c r="B178" t="str">
        <f>CONCATENATE(CONTABILIDAD!A178,ALMACEN!A11,CREDITO!A20,AUDITORIA!A11,SISTEMAS!A1033)</f>
        <v>CONTABILIDAD</v>
      </c>
      <c r="C178" t="s">
        <v>49</v>
      </c>
      <c r="D178" t="s">
        <v>63</v>
      </c>
      <c r="E178" t="s">
        <v>64</v>
      </c>
      <c r="F178" t="s">
        <v>17</v>
      </c>
      <c r="G178" t="s">
        <v>65</v>
      </c>
      <c r="H178" t="s">
        <v>53</v>
      </c>
      <c r="I178" t="s">
        <v>54</v>
      </c>
      <c r="J178" t="s">
        <v>1983</v>
      </c>
      <c r="K178" t="s">
        <v>1984</v>
      </c>
      <c r="N178" t="str">
        <f>CONCATENATE("Acceso: ",D178,"~Menu: ",E178,"~Perfil: ",K178,"~Usuario: ",J178,"~ClaveAccion: ",G178,"~TipoAccion: ",F178,"~Riesgo: ",I178)</f>
        <v>Acceso: Exp.Cxc|ExplorarEfectivo~Menu: Exploradores|Cuentas por Cobrar|Saldo a Favor~Perfil: CONTM_GERA~Usuario: CONTM00019~ClaveAccion: ExplorarCxcEfectivo.frm~TipoAccion: Formas~Riesgo: NULO</v>
      </c>
      <c r="O178" t="str">
        <f t="shared" si="8"/>
        <v>('CONTABILIDAD','Exp.Cxc','Exp.Cxc|ExplorarEfectivo','Exploradores|Cuentas por Cobrar|Saldo a Favor','Formas','ExplorarCxcEfectivo.frm','ALMACEN, CREDITO, CONTABILIDAD, AUDITORIA, SISTEMAS','NULO','CONTM00019','CONTM_GERA','',''),</v>
      </c>
    </row>
    <row r="179" customHeight="1" spans="1:15">
      <c r="A179" s="1" t="s">
        <v>932</v>
      </c>
      <c r="B179" t="str">
        <f>CONCATENATE(CONTABILIDAD!A179,ALMACEN!A12,CREDITO!A19,AUDITORIA!A10,SISTEMAS!A1034)</f>
        <v>CONTABILIDAD</v>
      </c>
      <c r="C179" t="s">
        <v>49</v>
      </c>
      <c r="D179" t="s">
        <v>66</v>
      </c>
      <c r="E179" t="s">
        <v>67</v>
      </c>
      <c r="F179" t="s">
        <v>17</v>
      </c>
      <c r="G179" t="s">
        <v>68</v>
      </c>
      <c r="H179" t="s">
        <v>53</v>
      </c>
      <c r="I179" t="s">
        <v>54</v>
      </c>
      <c r="J179" t="s">
        <v>1983</v>
      </c>
      <c r="K179" t="s">
        <v>1984</v>
      </c>
      <c r="N179" t="str">
        <f>CONCATENATE("Acceso: ",D179,"~Menu: ",E179,"~Perfil: ",K179,"~Usuario: ",J179,"~ClaveAccion: ",G179,"~TipoAccion: ",F179,"~Riesgo: ",I179)</f>
        <v>Acceso: Exp.Cxc|ExplorarCobranza~Menu: Exploradores|Cuentas por Cobrar|Cobranza~Perfil: CONTM_GERA~Usuario: CONTM00019~ClaveAccion: ExplorarCxcCobro.frm~TipoAccion: Formas~Riesgo: NULO</v>
      </c>
      <c r="O179" t="str">
        <f t="shared" si="8"/>
        <v>('CONTABILIDAD','Exp.Cxc','Exp.Cxc|ExplorarCobranza','Exploradores|Cuentas por Cobrar|Cobranza','Formas','ExplorarCxcCobro.frm','ALMACEN, CREDITO, CONTABILIDAD, AUDITORIA, SISTEMAS','NULO','CONTM00019','CONTM_GERA','',''),</v>
      </c>
    </row>
    <row r="180" spans="2:14">
      <c r="B180" t="str">
        <f>CONCATENATE(CONTABILIDAD!A180,ALMACEN!A13,CREDITO!A18,AUDITORIA!A9,SISTEMAS!A1035)</f>
        <v>CREDITO</v>
      </c>
      <c r="C180" t="s">
        <v>49</v>
      </c>
      <c r="D180" t="s">
        <v>69</v>
      </c>
      <c r="E180" t="s">
        <v>70</v>
      </c>
      <c r="F180" t="s">
        <v>17</v>
      </c>
      <c r="G180" t="s">
        <v>71</v>
      </c>
      <c r="H180" t="s">
        <v>53</v>
      </c>
      <c r="N180" s="4" t="s">
        <v>49</v>
      </c>
    </row>
    <row r="181" spans="2:14">
      <c r="B181" t="str">
        <f>CONCATENATE(CONTABILIDAD!A181,ALMACEN!A14,CREDITO!A17,AUDITORIA!A8,SISTEMAS!A1036)</f>
        <v>CREDITO</v>
      </c>
      <c r="C181" t="s">
        <v>49</v>
      </c>
      <c r="D181" t="s">
        <v>73</v>
      </c>
      <c r="E181" t="s">
        <v>74</v>
      </c>
      <c r="F181" t="s">
        <v>17</v>
      </c>
      <c r="G181" t="s">
        <v>75</v>
      </c>
      <c r="H181" t="s">
        <v>53</v>
      </c>
      <c r="N181" s="4" t="s">
        <v>49</v>
      </c>
    </row>
    <row r="182" spans="2:14">
      <c r="B182" t="str">
        <f>CONCATENATE(CONTABILIDAD!A182,ALMACEN!A15,CREDITO!A16,AUDITORIA!A7,SISTEMAS!A1037)</f>
        <v>CREDITO</v>
      </c>
      <c r="C182" t="s">
        <v>49</v>
      </c>
      <c r="D182" t="s">
        <v>76</v>
      </c>
      <c r="E182" t="s">
        <v>77</v>
      </c>
      <c r="F182" t="s">
        <v>17</v>
      </c>
      <c r="G182" t="s">
        <v>78</v>
      </c>
      <c r="H182" t="s">
        <v>53</v>
      </c>
      <c r="N182" s="4" t="s">
        <v>49</v>
      </c>
    </row>
    <row r="183" spans="2:14">
      <c r="B183" t="str">
        <f>CONCATENATE(CONTABILIDAD!A183,ALMACEN!A16,CREDITO!A15,AUDITORIA!A6,SISTEMAS!A1038)</f>
        <v>CREDITO</v>
      </c>
      <c r="C183" t="s">
        <v>49</v>
      </c>
      <c r="D183" t="s">
        <v>79</v>
      </c>
      <c r="E183" t="s">
        <v>80</v>
      </c>
      <c r="F183" t="s">
        <v>17</v>
      </c>
      <c r="G183" t="s">
        <v>81</v>
      </c>
      <c r="H183" t="s">
        <v>53</v>
      </c>
      <c r="N183" s="4" t="s">
        <v>49</v>
      </c>
    </row>
    <row r="184" customHeight="1" spans="1:15">
      <c r="A184" s="1" t="s">
        <v>932</v>
      </c>
      <c r="B184" t="str">
        <f>CONCATENATE(CONTABILIDAD!A184,CREDITO!A14,SISTEMAS!A1053)</f>
        <v>CONTABILIDAD</v>
      </c>
      <c r="C184" t="s">
        <v>993</v>
      </c>
      <c r="D184" t="s">
        <v>1001</v>
      </c>
      <c r="E184" t="s">
        <v>1002</v>
      </c>
      <c r="F184" t="s">
        <v>17</v>
      </c>
      <c r="G184" t="s">
        <v>1003</v>
      </c>
      <c r="H184" t="s">
        <v>997</v>
      </c>
      <c r="I184" t="s">
        <v>72</v>
      </c>
      <c r="N184" s="2" t="s">
        <v>993</v>
      </c>
      <c r="O184" t="str">
        <f t="shared" ref="O184:O190" si="9">CONCATENATE("('",B184,"','",C184,"','",D184,"','",E184,"','",F184,"','",G184,"','",H184,"','",I184,"','",J184,"','",K184,"','",L184,"','",M184,"'),")</f>
        <v>('CONTABILIDAD','Rep.Cxc','Rep.Cxc|Intereses','Reportes|Cuentas por Cobrar|Intereses No Cobrados','Formas','mis_RepInteresesNoCobrados.frm','CREDITO, CONTABILIDAD, SISTEMAS','SIN USO','','','',''),</v>
      </c>
    </row>
    <row r="185" customHeight="1" spans="1:15">
      <c r="A185" s="1" t="s">
        <v>932</v>
      </c>
      <c r="B185" t="str">
        <f>CONCATENATE(CONTABILIDAD!A185,SISTEMAS!A1052)</f>
        <v>CONTABILIDAD</v>
      </c>
      <c r="C185" t="s">
        <v>2270</v>
      </c>
      <c r="D185" t="s">
        <v>2271</v>
      </c>
      <c r="E185" t="s">
        <v>2272</v>
      </c>
      <c r="F185" t="s">
        <v>17</v>
      </c>
      <c r="G185" t="s">
        <v>2273</v>
      </c>
      <c r="H185" t="s">
        <v>1969</v>
      </c>
      <c r="I185" t="s">
        <v>72</v>
      </c>
      <c r="N185" s="2" t="s">
        <v>2270</v>
      </c>
      <c r="O185" t="str">
        <f t="shared" si="9"/>
        <v>('CONTABILIDAD','Rep.Dinero','Rep.Dinero|Acum','Reportes|Tesoreria|Acumulados','Formas','RepDineroAcum.frm','CONTABILIDAD, SISTEMAS','SIN USO','','','',''),</v>
      </c>
    </row>
    <row r="186" customHeight="1" spans="1:15">
      <c r="A186" s="1" t="s">
        <v>932</v>
      </c>
      <c r="B186" t="str">
        <f>CONCATENATE(CONTABILIDAD!A186,SISTEMAS!A1051)</f>
        <v>CONTABILIDAD</v>
      </c>
      <c r="C186" t="s">
        <v>2270</v>
      </c>
      <c r="D186" t="s">
        <v>2274</v>
      </c>
      <c r="E186" t="s">
        <v>2275</v>
      </c>
      <c r="F186" t="s">
        <v>17</v>
      </c>
      <c r="G186" t="s">
        <v>2276</v>
      </c>
      <c r="H186" t="s">
        <v>1969</v>
      </c>
      <c r="I186" t="s">
        <v>72</v>
      </c>
      <c r="N186" s="2" t="s">
        <v>2270</v>
      </c>
      <c r="O186" t="str">
        <f t="shared" si="9"/>
        <v>('CONTABILIDAD','Rep.Dinero','Rep.Dinero|Conciliar','Reportes|Tesoreria|Movimientos por Conciliar','Formas','RepCtaDineroConciliar.frm','CONTABILIDAD, SISTEMAS','SIN USO','','','',''),</v>
      </c>
    </row>
    <row r="187" customHeight="1" spans="1:15">
      <c r="A187" s="1" t="s">
        <v>932</v>
      </c>
      <c r="B187" t="str">
        <f>CONCATENATE(CONTABILIDAD!A187,SISTEMAS!A1050)</f>
        <v>CONTABILIDAD</v>
      </c>
      <c r="C187" t="s">
        <v>2270</v>
      </c>
      <c r="D187" t="s">
        <v>2277</v>
      </c>
      <c r="E187" t="s">
        <v>2278</v>
      </c>
      <c r="F187" t="s">
        <v>17</v>
      </c>
      <c r="G187" t="s">
        <v>2279</v>
      </c>
      <c r="H187" t="s">
        <v>1969</v>
      </c>
      <c r="I187" t="s">
        <v>72</v>
      </c>
      <c r="N187" s="2" t="s">
        <v>2270</v>
      </c>
      <c r="O187" t="str">
        <f t="shared" si="9"/>
        <v>('CONTABILIDAD','Rep.Dinero','Rep.Dinero|Mov','Reportes|Tesoreria|Movimientos','Formas','RepDineroMov.frm','CONTABILIDAD, SISTEMAS','SIN USO','','','',''),</v>
      </c>
    </row>
    <row r="188" customHeight="1" spans="1:15">
      <c r="A188" s="1" t="s">
        <v>932</v>
      </c>
      <c r="B188" t="str">
        <f>CONCATENATE(CONTABILIDAD!A188,SISTEMAS!A1049)</f>
        <v>CONTABILIDAD</v>
      </c>
      <c r="C188" t="s">
        <v>2270</v>
      </c>
      <c r="D188" t="s">
        <v>2280</v>
      </c>
      <c r="E188" t="s">
        <v>2281</v>
      </c>
      <c r="F188" t="s">
        <v>17</v>
      </c>
      <c r="G188" t="s">
        <v>2282</v>
      </c>
      <c r="H188" t="s">
        <v>1969</v>
      </c>
      <c r="I188" t="s">
        <v>72</v>
      </c>
      <c r="N188" s="2" t="s">
        <v>2270</v>
      </c>
      <c r="O188" t="str">
        <f t="shared" si="9"/>
        <v>('CONTABILIDAD','Rep.Dinero','Rep.Dinero|Aux','Reportes|Tesoreria|Auxiliares','Formas','RepDineroAux.frm','CONTABILIDAD, SISTEMAS','SIN USO','','','',''),</v>
      </c>
    </row>
    <row r="189" customHeight="1" spans="1:15">
      <c r="A189" s="1" t="s">
        <v>932</v>
      </c>
      <c r="B189" t="str">
        <f>CONCATENATE(CONTABILIDAD!A189,SISTEMAS!A1048)</f>
        <v>CONTABILIDAD</v>
      </c>
      <c r="C189" t="s">
        <v>2270</v>
      </c>
      <c r="D189" t="s">
        <v>2283</v>
      </c>
      <c r="E189" t="s">
        <v>2284</v>
      </c>
      <c r="F189" t="s">
        <v>17</v>
      </c>
      <c r="G189" t="s">
        <v>2285</v>
      </c>
      <c r="H189" t="s">
        <v>1969</v>
      </c>
      <c r="I189" t="s">
        <v>72</v>
      </c>
      <c r="N189" s="2" t="s">
        <v>2270</v>
      </c>
      <c r="O189" t="str">
        <f t="shared" si="9"/>
        <v>('CONTABILIDAD','Rep.Dinero','Rep.Dinero|General','Reportes|Tesoreria|General de Movimientos','Formas','mis_RepDineroAnalisisMov.frm','CONTABILIDAD, SISTEMAS','SIN USO','','','',''),</v>
      </c>
    </row>
    <row r="190" customHeight="1" spans="1:15">
      <c r="A190" s="1" t="s">
        <v>932</v>
      </c>
      <c r="B190" t="str">
        <f>CONCATENATE(CONTABILIDAD!A190,SISTEMAS!A1043)</f>
        <v>CONTABILIDAD</v>
      </c>
      <c r="C190" t="s">
        <v>2270</v>
      </c>
      <c r="D190" t="s">
        <v>2286</v>
      </c>
      <c r="E190" t="s">
        <v>2287</v>
      </c>
      <c r="F190" t="s">
        <v>17</v>
      </c>
      <c r="G190" t="s">
        <v>2288</v>
      </c>
      <c r="H190" t="s">
        <v>1969</v>
      </c>
      <c r="I190" t="s">
        <v>72</v>
      </c>
      <c r="N190" s="2" t="s">
        <v>2270</v>
      </c>
      <c r="O190" t="str">
        <f t="shared" si="9"/>
        <v>('CONTABILIDAD','Rep.Dinero','Rep.Dinero|Diario','Reportes|Tesoreria|Diario de Movimientos','Formas','mis_RepDineroAnalisisMovDiario.frm','CONTABILIDAD, SISTEMAS','SIN USO','','','',''),</v>
      </c>
    </row>
    <row r="191" spans="2:14">
      <c r="B191" t="str">
        <f>CONCATENATE(CONTABILIDAD!A191,ALMACEN!A17,CREDITO!A13,AUDITORIA!A5,SISTEMAS!A1039)</f>
        <v>COBRANZA</v>
      </c>
      <c r="C191" t="s">
        <v>49</v>
      </c>
      <c r="D191" t="s">
        <v>83</v>
      </c>
      <c r="E191" t="s">
        <v>84</v>
      </c>
      <c r="F191" t="s">
        <v>85</v>
      </c>
      <c r="G191" t="s">
        <v>86</v>
      </c>
      <c r="H191" t="s">
        <v>53</v>
      </c>
      <c r="N191" s="2" t="s">
        <v>49</v>
      </c>
    </row>
    <row r="192" spans="2:14">
      <c r="B192" t="str">
        <f>CONCATENATE(CONTABILIDAD!A192,ALMACEN!A18,CREDITO!A12,AUDITORIA!A4,SISTEMAS!A1040)</f>
        <v>CREDITO</v>
      </c>
      <c r="C192" t="s">
        <v>49</v>
      </c>
      <c r="D192" t="s">
        <v>88</v>
      </c>
      <c r="E192" t="s">
        <v>89</v>
      </c>
      <c r="F192" t="s">
        <v>17</v>
      </c>
      <c r="G192" t="s">
        <v>90</v>
      </c>
      <c r="H192" t="s">
        <v>53</v>
      </c>
      <c r="N192" s="4" t="s">
        <v>49</v>
      </c>
    </row>
    <row r="193" spans="2:14">
      <c r="B193" t="str">
        <f>CONCATENATE(CONTABILIDAD!A193,ALMACEN!A19,CREDITO!A11,AUDITORIA!A3,SISTEMAS!A1041)</f>
        <v>CREDITO</v>
      </c>
      <c r="C193" t="s">
        <v>49</v>
      </c>
      <c r="D193" t="s">
        <v>91</v>
      </c>
      <c r="E193" t="s">
        <v>92</v>
      </c>
      <c r="F193" t="s">
        <v>17</v>
      </c>
      <c r="G193" t="s">
        <v>93</v>
      </c>
      <c r="H193" t="s">
        <v>53</v>
      </c>
      <c r="N193" s="4" t="s">
        <v>49</v>
      </c>
    </row>
    <row r="194" spans="2:14">
      <c r="B194" t="str">
        <f>CONCATENATE(CONTABILIDAD!A194,ALMACEN!A20,CREDITO!A10,AUDITORIA!A2,SISTEMAS!A1042)</f>
        <v>COBRANZA</v>
      </c>
      <c r="C194" t="s">
        <v>49</v>
      </c>
      <c r="D194" t="s">
        <v>94</v>
      </c>
      <c r="E194" t="s">
        <v>95</v>
      </c>
      <c r="F194" t="s">
        <v>17</v>
      </c>
      <c r="G194" t="s">
        <v>96</v>
      </c>
      <c r="H194" t="s">
        <v>53</v>
      </c>
      <c r="N194" s="2" t="s">
        <v>49</v>
      </c>
    </row>
    <row r="195" customHeight="1" spans="1:15">
      <c r="A195" s="1" t="s">
        <v>932</v>
      </c>
      <c r="B195" t="str">
        <f>CONCATENATE(CONTABILIDAD!A195,SISTEMAS!A1047)</f>
        <v>CONTABILIDAD</v>
      </c>
      <c r="C195" t="s">
        <v>2289</v>
      </c>
      <c r="D195" t="s">
        <v>2290</v>
      </c>
      <c r="E195" t="s">
        <v>2291</v>
      </c>
      <c r="F195" t="s">
        <v>17</v>
      </c>
      <c r="G195" t="s">
        <v>2292</v>
      </c>
      <c r="H195" t="s">
        <v>1969</v>
      </c>
      <c r="I195" t="s">
        <v>72</v>
      </c>
      <c r="N195" s="2" t="s">
        <v>2289</v>
      </c>
      <c r="O195" t="str">
        <f t="shared" ref="O195:O226" si="10">CONCATENATE("('",B195,"','",C195,"','",D195,"','",E195,"','",F195,"','",G195,"','",H195,"','",I195,"','",J195,"','",K195,"','",L195,"','",M195,"'),")</f>
        <v>('CONTABILIDAD','Rep.Inventarios','Rep.Inventarios|Valuacion','Reportes|Inventarios|Existencias / Valuación','Formas','RepInvVal.frm','CONTABILIDAD, SISTEMAS','SIN USO','','','',''),</v>
      </c>
    </row>
    <row r="196" customHeight="1" spans="1:15">
      <c r="A196" s="1" t="s">
        <v>932</v>
      </c>
      <c r="B196" t="str">
        <f>CONCATENATE(CONTABILIDAD!A196,SISTEMAS!A1076)</f>
        <v>CONTABILIDAD</v>
      </c>
      <c r="C196" t="s">
        <v>2289</v>
      </c>
      <c r="D196" t="s">
        <v>2293</v>
      </c>
      <c r="E196" t="s">
        <v>2294</v>
      </c>
      <c r="F196" t="s">
        <v>17</v>
      </c>
      <c r="G196" t="s">
        <v>2295</v>
      </c>
      <c r="H196" t="s">
        <v>1969</v>
      </c>
      <c r="I196" t="s">
        <v>72</v>
      </c>
      <c r="N196" s="2" t="s">
        <v>2289</v>
      </c>
      <c r="O196" t="str">
        <f t="shared" si="10"/>
        <v>('CONTABILIDAD','Rep.Inventarios','Rep.Inventarios|Acum|Costos','Reportes|Inventarios|Acumulados|Costos','Formas','RepInvAcum.frm','CONTABILIDAD, SISTEMAS','SIN USO','','','',''),</v>
      </c>
    </row>
    <row r="197" customHeight="1" spans="1:15">
      <c r="A197" s="1" t="s">
        <v>932</v>
      </c>
      <c r="B197" t="str">
        <f>CONCATENATE(CONTABILIDAD!A197,SISTEMAS!A1075)</f>
        <v>CONTABILIDAD</v>
      </c>
      <c r="C197" t="s">
        <v>2289</v>
      </c>
      <c r="D197" t="s">
        <v>2296</v>
      </c>
      <c r="E197" t="s">
        <v>2297</v>
      </c>
      <c r="F197" t="s">
        <v>17</v>
      </c>
      <c r="G197" t="s">
        <v>2298</v>
      </c>
      <c r="H197" t="s">
        <v>1969</v>
      </c>
      <c r="I197" t="s">
        <v>72</v>
      </c>
      <c r="N197" s="2" t="s">
        <v>2289</v>
      </c>
      <c r="O197" t="str">
        <f t="shared" si="10"/>
        <v>('CONTABILIDAD','Rep.Inventarios','Rep.Inventarios|Acum|Unidades','Reportes|Inventarios|Acumulados|Unidades','Formas','RepInvAcumU.frm','CONTABILIDAD, SISTEMAS','SIN USO','','','',''),</v>
      </c>
    </row>
    <row r="198" customHeight="1" spans="1:15">
      <c r="A198" s="1" t="s">
        <v>932</v>
      </c>
      <c r="B198" t="str">
        <f>CONCATENATE(CONTABILIDAD!A198,SISTEMAS!A1074)</f>
        <v>CONTABILIDAD</v>
      </c>
      <c r="C198" t="s">
        <v>2289</v>
      </c>
      <c r="D198" t="s">
        <v>2299</v>
      </c>
      <c r="E198" t="s">
        <v>2300</v>
      </c>
      <c r="F198" t="s">
        <v>17</v>
      </c>
      <c r="G198" t="s">
        <v>2301</v>
      </c>
      <c r="H198" t="s">
        <v>1969</v>
      </c>
      <c r="I198" t="s">
        <v>72</v>
      </c>
      <c r="N198" s="2" t="s">
        <v>2289</v>
      </c>
      <c r="O198" t="str">
        <f t="shared" si="10"/>
        <v>('CONTABILIDAD','Rep.Inventarios','Rep.Inventarios|SeriesLotesPorAlmacen','Reportes|Inventarios|Series/Lotes por Almacén','Formas','RepInvAlmSerieLote.frm','CONTABILIDAD, SISTEMAS','SIN USO','','','',''),</v>
      </c>
    </row>
    <row r="199" customHeight="1" spans="1:15">
      <c r="A199" s="1" t="s">
        <v>932</v>
      </c>
      <c r="B199" t="str">
        <f>CONCATENATE(CONTABILIDAD!A199,SISTEMAS!A1073)</f>
        <v>CONTABILIDAD</v>
      </c>
      <c r="C199" t="s">
        <v>2289</v>
      </c>
      <c r="D199" t="s">
        <v>2302</v>
      </c>
      <c r="E199" t="s">
        <v>2303</v>
      </c>
      <c r="F199" t="s">
        <v>17</v>
      </c>
      <c r="G199" t="s">
        <v>2304</v>
      </c>
      <c r="H199" t="s">
        <v>1969</v>
      </c>
      <c r="I199" t="s">
        <v>72</v>
      </c>
      <c r="N199" s="2" t="s">
        <v>2289</v>
      </c>
      <c r="O199" t="str">
        <f t="shared" si="10"/>
        <v>('CONTABILIDAD','Rep.Inventarios','Rep.Inventarios|Mov','Reportes|Inventarios|Movimientos','Formas','RepInvMov.frm','CONTABILIDAD, SISTEMAS','SIN USO','','','',''),</v>
      </c>
    </row>
    <row r="200" customHeight="1" spans="1:15">
      <c r="A200" s="1" t="s">
        <v>932</v>
      </c>
      <c r="B200" t="str">
        <f>CONCATENATE(CONTABILIDAD!A200,SISTEMAS!A1072)</f>
        <v>CONTABILIDAD</v>
      </c>
      <c r="C200" t="s">
        <v>2289</v>
      </c>
      <c r="D200" t="s">
        <v>2305</v>
      </c>
      <c r="E200" t="s">
        <v>2306</v>
      </c>
      <c r="F200" t="s">
        <v>17</v>
      </c>
      <c r="G200" t="s">
        <v>2307</v>
      </c>
      <c r="H200" t="s">
        <v>1969</v>
      </c>
      <c r="I200" t="s">
        <v>72</v>
      </c>
      <c r="N200" s="2" t="s">
        <v>2289</v>
      </c>
      <c r="O200" t="str">
        <f t="shared" si="10"/>
        <v>('CONTABILIDAD','Rep.Inventarios','Rep.Inventarios|Aux|Costos','Reportes|Inventarios|Auxiliares|Costos','Formas','RepInvAux.frm','CONTABILIDAD, SISTEMAS','SIN USO','','','',''),</v>
      </c>
    </row>
    <row r="201" customHeight="1" spans="1:15">
      <c r="A201" s="1" t="s">
        <v>932</v>
      </c>
      <c r="B201" t="str">
        <f>CONCATENATE(CONTABILIDAD!A201,SISTEMAS!A1071)</f>
        <v>CONTABILIDAD</v>
      </c>
      <c r="C201" t="s">
        <v>2289</v>
      </c>
      <c r="D201" t="s">
        <v>2308</v>
      </c>
      <c r="E201" t="s">
        <v>2309</v>
      </c>
      <c r="F201" t="s">
        <v>17</v>
      </c>
      <c r="G201" t="s">
        <v>2310</v>
      </c>
      <c r="H201" t="s">
        <v>1969</v>
      </c>
      <c r="I201" t="s">
        <v>72</v>
      </c>
      <c r="N201" s="2" t="s">
        <v>2289</v>
      </c>
      <c r="O201" t="str">
        <f t="shared" si="10"/>
        <v>('CONTABILIDAD','Rep.Inventarios','Rep.Inventarios|Aux|Unidades','Reportes|Inventarios|Auxiliares|Unidades','Formas','RepInvAuxU.frm','CONTABILIDAD, SISTEMAS','SIN USO','','','',''),</v>
      </c>
    </row>
    <row r="202" customHeight="1" spans="1:15">
      <c r="A202" s="1" t="s">
        <v>932</v>
      </c>
      <c r="B202" t="str">
        <f>CONCATENATE(CONTABILIDAD!A202,SISTEMAS!A1070)</f>
        <v>CONTABILIDAD</v>
      </c>
      <c r="C202" t="s">
        <v>2289</v>
      </c>
      <c r="D202" t="s">
        <v>2311</v>
      </c>
      <c r="E202" t="s">
        <v>2312</v>
      </c>
      <c r="F202" t="s">
        <v>17</v>
      </c>
      <c r="G202" t="s">
        <v>2313</v>
      </c>
      <c r="H202" t="s">
        <v>1969</v>
      </c>
      <c r="I202" t="s">
        <v>72</v>
      </c>
      <c r="N202" s="2" t="s">
        <v>2289</v>
      </c>
      <c r="O202" t="str">
        <f t="shared" si="10"/>
        <v>('CONTABILIDAD','Rep.Inventarios','Rep.Inventarios|Capas','Reportes|Inventarios|Capas de Costos (Desglosado)','Formas','RepInvCapa.frm','CONTABILIDAD, SISTEMAS','SIN USO','','','',''),</v>
      </c>
    </row>
    <row r="203" customHeight="1" spans="1:15">
      <c r="A203" s="1" t="s">
        <v>932</v>
      </c>
      <c r="B203" t="str">
        <f>CONCATENATE(CONTABILIDAD!A203,SISTEMAS!A1151)</f>
        <v>CONTABILIDAD</v>
      </c>
      <c r="C203" t="s">
        <v>2289</v>
      </c>
      <c r="D203" t="s">
        <v>2314</v>
      </c>
      <c r="E203" t="s">
        <v>2315</v>
      </c>
      <c r="F203" t="s">
        <v>17</v>
      </c>
      <c r="G203" t="s">
        <v>2316</v>
      </c>
      <c r="H203" t="s">
        <v>1969</v>
      </c>
      <c r="I203" t="s">
        <v>72</v>
      </c>
      <c r="N203" s="2" t="s">
        <v>2289</v>
      </c>
      <c r="O203" t="str">
        <f t="shared" si="10"/>
        <v>('CONTABILIDAD','Rep.Inventarios','Rep.Inventarios|Globales','Reportes|Inventarios|Inventarios Globales','Formas','mis_RepInvGlobalp.frm','CONTABILIDAD, SISTEMAS','SIN USO','','','',''),</v>
      </c>
    </row>
    <row r="204" customHeight="1" spans="1:15">
      <c r="A204" s="1" t="s">
        <v>932</v>
      </c>
      <c r="B204" t="str">
        <f>CONCATENATE(CONTABILIDAD!A204,SISTEMAS!A1182)</f>
        <v>CONTABILIDAD</v>
      </c>
      <c r="C204" t="s">
        <v>2317</v>
      </c>
      <c r="D204" t="s">
        <v>2318</v>
      </c>
      <c r="E204" t="s">
        <v>2319</v>
      </c>
      <c r="F204" t="s">
        <v>17</v>
      </c>
      <c r="G204" t="s">
        <v>2320</v>
      </c>
      <c r="H204" t="s">
        <v>1969</v>
      </c>
      <c r="I204" t="s">
        <v>27</v>
      </c>
      <c r="J204" t="s">
        <v>1983</v>
      </c>
      <c r="K204" t="s">
        <v>1984</v>
      </c>
      <c r="N204" t="str">
        <f>CONCATENATE("Acceso: ",D204,"~Menu: ",E204,"~Perfil: ",K204,"~Usuario: ",J204,"~ClaveAccion: ",G204,"~TipoAccion: ",F204,"~Riesgo: ",I204)</f>
        <v>Acceso: Herramienta.GenerarPolizas|CancelaCredyPP~Menu: Herramientas|Generar Pólizas|Poliza Cancela Credilana y PP~Perfil: CONTM_GERA~Usuario: CONTM00019~ClaveAccion: PolizaContaXDia.frm~TipoAccion: Formas~Riesgo: ALTO</v>
      </c>
      <c r="O204" t="str">
        <f t="shared" si="10"/>
        <v>('CONTABILIDAD','Herramienta.GenerarPolizas','Herramienta.GenerarPolizas|CancelaCredyPP','Herramientas|Generar Pólizas|Poliza Cancela Credilana y PP','Formas','PolizaContaXDia.frm','CONTABILIDAD, SISTEMAS','ALTO','CONTM00019','CONTM_GERA','',''),</v>
      </c>
    </row>
    <row r="205" customHeight="1" spans="1:15">
      <c r="A205" s="2" t="s">
        <v>932</v>
      </c>
      <c r="B205" t="str">
        <f>CONCATENATE(CONTABILIDAD!A205,SISTEMAS!A1181)</f>
        <v>CONTABILIDAD</v>
      </c>
      <c r="C205" t="s">
        <v>2317</v>
      </c>
      <c r="D205" t="s">
        <v>2321</v>
      </c>
      <c r="E205" t="s">
        <v>2322</v>
      </c>
      <c r="F205" t="s">
        <v>17</v>
      </c>
      <c r="G205" t="s">
        <v>2323</v>
      </c>
      <c r="H205" t="s">
        <v>1969</v>
      </c>
      <c r="I205" t="s">
        <v>72</v>
      </c>
      <c r="N205" s="2" t="s">
        <v>2317</v>
      </c>
      <c r="O205" t="str">
        <f t="shared" si="10"/>
        <v>('CONTABILIDAD','Herramienta.GenerarPolizas','Herramienta.GenerarPolizas|MonitorContable|Compra','Herramientas|Generar Pólizas|Monitor|Compras','Formas','CompraCont.frm','CONTABILIDAD, SISTEMAS','SIN USO','','','',''),</v>
      </c>
    </row>
    <row r="206" customHeight="1" spans="1:15">
      <c r="A206" s="2" t="s">
        <v>932</v>
      </c>
      <c r="B206" t="str">
        <f>CONCATENATE(CONTABILIDAD!A206,SISTEMAS!A1180)</f>
        <v>CONTABILIDAD</v>
      </c>
      <c r="C206" t="s">
        <v>2317</v>
      </c>
      <c r="D206" t="s">
        <v>2324</v>
      </c>
      <c r="E206" t="s">
        <v>2325</v>
      </c>
      <c r="F206" t="s">
        <v>17</v>
      </c>
      <c r="G206" t="s">
        <v>2326</v>
      </c>
      <c r="H206" t="s">
        <v>1969</v>
      </c>
      <c r="I206" t="s">
        <v>72</v>
      </c>
      <c r="N206" s="2" t="s">
        <v>2317</v>
      </c>
      <c r="O206" t="str">
        <f t="shared" si="10"/>
        <v>('CONTABILIDAD','Herramienta.GenerarPolizas','Herramienta.GenerarPolizas|MonitorContable|Conciliacion','Herramientas|Generar Pólizas|Monitor|Conciliacion','Formas','ConciliacionCont.frm','CONTABILIDAD, SISTEMAS','SIN USO','','','',''),</v>
      </c>
    </row>
    <row r="207" customHeight="1" spans="1:15">
      <c r="A207" s="2" t="s">
        <v>932</v>
      </c>
      <c r="B207" t="str">
        <f>CONCATENATE(CONTABILIDAD!A207,SISTEMAS!A1179)</f>
        <v>CONTABILIDAD</v>
      </c>
      <c r="C207" t="s">
        <v>2317</v>
      </c>
      <c r="D207" t="s">
        <v>2327</v>
      </c>
      <c r="E207" t="s">
        <v>2328</v>
      </c>
      <c r="F207" t="s">
        <v>17</v>
      </c>
      <c r="G207" t="s">
        <v>2320</v>
      </c>
      <c r="H207" t="s">
        <v>1969</v>
      </c>
      <c r="I207" t="s">
        <v>27</v>
      </c>
      <c r="J207" t="s">
        <v>1983</v>
      </c>
      <c r="K207" t="s">
        <v>1984</v>
      </c>
      <c r="N207" t="str">
        <f>CONCATENATE("Acceso: ",D207,"~Menu: ",E207,"~Perfil: ",K207,"~Usuario: ",J207,"~ClaveAccion: ",G207,"~TipoAccion: ",F207,"~Riesgo: ",I207)</f>
        <v>Acceso: Herramienta.GenerarPolizas|PolizaCobro~Menu: Herramientas|Generar Pólizas|Poliza Cobro~Perfil: CONTM_GERA~Usuario: CONTM00019~ClaveAccion: PolizaContaXDia.frm~TipoAccion: Formas~Riesgo: ALTO</v>
      </c>
      <c r="O207" t="str">
        <f t="shared" si="10"/>
        <v>('CONTABILIDAD','Herramienta.GenerarPolizas','Herramienta.GenerarPolizas|PolizaCobro','Herramientas|Generar Pólizas|Poliza Cobro','Formas','PolizaContaXDia.frm','CONTABILIDAD, SISTEMAS','ALTO','CONTM00019','CONTM_GERA','',''),</v>
      </c>
    </row>
    <row r="208" customHeight="1" spans="1:15">
      <c r="A208" s="2" t="s">
        <v>932</v>
      </c>
      <c r="B208" t="str">
        <f>CONCATENATE(CONTABILIDAD!A208,SISTEMAS!A1178)</f>
        <v>CONTABILIDAD</v>
      </c>
      <c r="C208" t="s">
        <v>2317</v>
      </c>
      <c r="D208" t="s">
        <v>2329</v>
      </c>
      <c r="E208" t="s">
        <v>2330</v>
      </c>
      <c r="F208" t="s">
        <v>17</v>
      </c>
      <c r="G208" t="s">
        <v>2320</v>
      </c>
      <c r="H208" t="s">
        <v>1969</v>
      </c>
      <c r="I208" t="s">
        <v>27</v>
      </c>
      <c r="J208" t="s">
        <v>1983</v>
      </c>
      <c r="K208" t="s">
        <v>1984</v>
      </c>
      <c r="N208" t="str">
        <f>CONCATENATE("Acceso: ",D208,"~Menu: ",E208,"~Perfil: ",K208,"~Usuario: ",J208,"~ClaveAccion: ",G208,"~TipoAccion: ",F208,"~Riesgo: ",I208)</f>
        <v>Acceso: Herramienta.GenerarPolizas|PolizaCobroInst~Menu: Herramientas|Generar Pólizas|Poliza Cobro Instituciones~Perfil: CONTM_GERA~Usuario: CONTM00019~ClaveAccion: PolizaContaXDia.frm~TipoAccion: Formas~Riesgo: ALTO</v>
      </c>
      <c r="O208" t="str">
        <f t="shared" si="10"/>
        <v>('CONTABILIDAD','Herramienta.GenerarPolizas','Herramienta.GenerarPolizas|PolizaCobroInst','Herramientas|Generar Pólizas|Poliza Cobro Instituciones','Formas','PolizaContaXDia.frm','CONTABILIDAD, SISTEMAS','ALTO','CONTM00019','CONTM_GERA','',''),</v>
      </c>
    </row>
    <row r="209" customHeight="1" spans="1:15">
      <c r="A209" s="2" t="s">
        <v>932</v>
      </c>
      <c r="B209" t="str">
        <f>CONCATENATE(CONTABILIDAD!A209,SISTEMAS!A1177)</f>
        <v>CONTABILIDAD</v>
      </c>
      <c r="C209" t="s">
        <v>2317</v>
      </c>
      <c r="D209" t="s">
        <v>2331</v>
      </c>
      <c r="E209" t="s">
        <v>2332</v>
      </c>
      <c r="F209" t="s">
        <v>17</v>
      </c>
      <c r="G209" t="s">
        <v>2333</v>
      </c>
      <c r="H209" t="s">
        <v>1969</v>
      </c>
      <c r="I209" t="s">
        <v>72</v>
      </c>
      <c r="N209" s="2" t="s">
        <v>2317</v>
      </c>
      <c r="O209" t="str">
        <f t="shared" si="10"/>
        <v>('CONTABILIDAD','Herramienta.GenerarPolizas','Herramienta.GenerarPolizas|MonitorContable|Inv','Herramientas|Generar Pólizas|Monitor|Inventarios','Formas','InvCont.frm','CONTABILIDAD, SISTEMAS','SIN USO','','','',''),</v>
      </c>
    </row>
    <row r="210" customHeight="1" spans="1:15">
      <c r="A210" s="2" t="s">
        <v>932</v>
      </c>
      <c r="B210" t="str">
        <f>CONCATENATE(CONTABILIDAD!A210,SISTEMAS!A1176)</f>
        <v>CONTABILIDAD</v>
      </c>
      <c r="C210" t="s">
        <v>2317</v>
      </c>
      <c r="D210" t="s">
        <v>2334</v>
      </c>
      <c r="E210" t="s">
        <v>2335</v>
      </c>
      <c r="F210" t="s">
        <v>17</v>
      </c>
      <c r="G210" t="s">
        <v>2336</v>
      </c>
      <c r="H210" t="s">
        <v>1969</v>
      </c>
      <c r="I210" t="s">
        <v>72</v>
      </c>
      <c r="N210" s="2" t="s">
        <v>2317</v>
      </c>
      <c r="O210" t="str">
        <f t="shared" si="10"/>
        <v>('CONTABILIDAD','Herramienta.GenerarPolizas','Herramienta.GenerarPolizas|MonitorContable|ActivoFijo','Herramientas|Generar Pólizas|Monitor|Activos Fijos','Formas','ActivoFijoCont.frm','CONTABILIDAD, SISTEMAS','SIN USO','','','',''),</v>
      </c>
    </row>
    <row r="211" customHeight="1" spans="1:15">
      <c r="A211" s="2" t="s">
        <v>932</v>
      </c>
      <c r="B211" t="str">
        <f>CONCATENATE(CONTABILIDAD!A211,SISTEMAS!A1175)</f>
        <v>CONTABILIDAD</v>
      </c>
      <c r="C211" t="s">
        <v>2317</v>
      </c>
      <c r="D211" t="s">
        <v>2337</v>
      </c>
      <c r="E211" t="s">
        <v>2338</v>
      </c>
      <c r="F211" t="s">
        <v>17</v>
      </c>
      <c r="G211" t="s">
        <v>2339</v>
      </c>
      <c r="H211" t="s">
        <v>1969</v>
      </c>
      <c r="I211" t="s">
        <v>72</v>
      </c>
      <c r="N211" s="2" t="s">
        <v>2317</v>
      </c>
      <c r="O211" t="str">
        <f t="shared" si="10"/>
        <v>('CONTABILIDAD','Herramienta.GenerarPolizas','Herramienta.GenerarPolizas|MonitorContable|Nomina','Herramientas|Generar Pólizas|Monitor|Nómina','Formas','NominaCont.frm','CONTABILIDAD, SISTEMAS','SIN USO','','','',''),</v>
      </c>
    </row>
    <row r="212" customHeight="1" spans="1:15">
      <c r="A212" s="2" t="s">
        <v>932</v>
      </c>
      <c r="B212" t="str">
        <f>CONCATENATE(CONTABILIDAD!A212,SISTEMAS!A1174)</f>
        <v>CONTABILIDAD</v>
      </c>
      <c r="C212" t="s">
        <v>2317</v>
      </c>
      <c r="D212" t="s">
        <v>2340</v>
      </c>
      <c r="E212" t="s">
        <v>2341</v>
      </c>
      <c r="F212" t="s">
        <v>17</v>
      </c>
      <c r="G212" t="s">
        <v>2342</v>
      </c>
      <c r="H212" t="s">
        <v>1969</v>
      </c>
      <c r="I212" t="s">
        <v>72</v>
      </c>
      <c r="N212" s="2" t="s">
        <v>2317</v>
      </c>
      <c r="O212" t="str">
        <f t="shared" si="10"/>
        <v>('CONTABILIDAD','Herramienta.GenerarPolizas','Herramienta.GenerarPolizas|MonitorContable|Asistencias','Herramientas|Generar Pólizas|Monitor|Asistencias','Formas','AsisteCont.frm','CONTABILIDAD, SISTEMAS','SIN USO','','','',''),</v>
      </c>
    </row>
    <row r="213" customHeight="1" spans="1:15">
      <c r="A213" s="2" t="s">
        <v>932</v>
      </c>
      <c r="B213" t="str">
        <f>CONCATENATE(CONTABILIDAD!A213,SISTEMAS!A1173)</f>
        <v>CONTABILIDAD</v>
      </c>
      <c r="C213" t="s">
        <v>2317</v>
      </c>
      <c r="D213" t="s">
        <v>2343</v>
      </c>
      <c r="E213" t="s">
        <v>2344</v>
      </c>
      <c r="F213" t="s">
        <v>17</v>
      </c>
      <c r="G213" t="s">
        <v>2345</v>
      </c>
      <c r="H213" t="s">
        <v>1969</v>
      </c>
      <c r="I213" t="s">
        <v>72</v>
      </c>
      <c r="N213" s="2" t="s">
        <v>2317</v>
      </c>
      <c r="O213" t="str">
        <f t="shared" si="10"/>
        <v>('CONTABILIDAD','Herramienta.GenerarPolizas','Herramienta.GenerarPolizas|MonitorContable|RH','Herramientas|Generar Pólizas|Monitor|Recursos Humanos','Formas','RHCont.frm','CONTABILIDAD, SISTEMAS','SIN USO','','','',''),</v>
      </c>
    </row>
    <row r="214" customHeight="1" spans="1:15">
      <c r="A214" s="2" t="s">
        <v>932</v>
      </c>
      <c r="B214" t="str">
        <f>CONCATENATE(CONTABILIDAD!A214,SISTEMAS!A1172)</f>
        <v>CONTABILIDAD</v>
      </c>
      <c r="C214" t="s">
        <v>2317</v>
      </c>
      <c r="D214" t="s">
        <v>2346</v>
      </c>
      <c r="E214" t="s">
        <v>2347</v>
      </c>
      <c r="F214" t="s">
        <v>17</v>
      </c>
      <c r="G214" t="s">
        <v>2348</v>
      </c>
      <c r="H214" t="s">
        <v>1969</v>
      </c>
      <c r="I214" t="s">
        <v>72</v>
      </c>
      <c r="N214" s="2" t="s">
        <v>2317</v>
      </c>
      <c r="O214" t="str">
        <f t="shared" si="10"/>
        <v>('CONTABILIDAD','Herramienta.GenerarPolizas','Herramienta.GenerarPolizas|MonitorContable|Gastos','Herramientas|Generar Pólizas|Monitor|Gastos','Formas','GastoCont.frm','CONTABILIDAD, SISTEMAS','SIN USO','','','',''),</v>
      </c>
    </row>
    <row r="215" customHeight="1" spans="1:15">
      <c r="A215" s="2" t="s">
        <v>932</v>
      </c>
      <c r="B215" t="str">
        <f>CONCATENATE(CONTABILIDAD!A215,SISTEMAS!A1171)</f>
        <v>CONTABILIDAD</v>
      </c>
      <c r="C215" t="s">
        <v>2317</v>
      </c>
      <c r="D215" t="s">
        <v>2349</v>
      </c>
      <c r="E215" t="s">
        <v>2350</v>
      </c>
      <c r="F215" t="s">
        <v>17</v>
      </c>
      <c r="G215" t="s">
        <v>2351</v>
      </c>
      <c r="H215" t="s">
        <v>1969</v>
      </c>
      <c r="I215" t="s">
        <v>72</v>
      </c>
      <c r="N215" s="2" t="s">
        <v>2317</v>
      </c>
      <c r="O215" t="str">
        <f t="shared" si="10"/>
        <v>('CONTABILIDAD','Herramienta.GenerarPolizas','Herramienta.GenerarPolizas|MonitorContable|Agent','Herramientas|Generar Pólizas|Monitor|Comisiones y Destajos','Formas','AgentCont.frm','CONTABILIDAD, SISTEMAS','SIN USO','','','',''),</v>
      </c>
    </row>
    <row r="216" customHeight="1" spans="1:15">
      <c r="A216" s="2" t="s">
        <v>932</v>
      </c>
      <c r="B216" t="str">
        <f>CONCATENATE(CONTABILIDAD!A216,SISTEMAS!A1170)</f>
        <v>CONTABILIDAD</v>
      </c>
      <c r="C216" t="s">
        <v>2317</v>
      </c>
      <c r="D216" t="s">
        <v>2352</v>
      </c>
      <c r="E216" t="s">
        <v>2353</v>
      </c>
      <c r="F216" t="s">
        <v>17</v>
      </c>
      <c r="G216" t="s">
        <v>2354</v>
      </c>
      <c r="H216" t="s">
        <v>1969</v>
      </c>
      <c r="I216" t="s">
        <v>72</v>
      </c>
      <c r="N216" s="2" t="s">
        <v>2317</v>
      </c>
      <c r="O216" t="str">
        <f t="shared" si="10"/>
        <v>('CONTABILIDAD','Herramienta.GenerarPolizas','Herramienta.GenerarPolizas|MonitorContable|Cxp','Herramientas|Generar Pólizas|Monitor|Cuentas por Pagar','Formas','CxpCont.frm','CONTABILIDAD, SISTEMAS','SIN USO','','','',''),</v>
      </c>
    </row>
    <row r="217" customHeight="1" spans="1:15">
      <c r="A217" s="2" t="s">
        <v>932</v>
      </c>
      <c r="B217" t="str">
        <f>CONCATENATE(CONTABILIDAD!A217,SISTEMAS!A1169)</f>
        <v>CONTABILIDAD</v>
      </c>
      <c r="C217" t="s">
        <v>2355</v>
      </c>
      <c r="D217" t="s">
        <v>2356</v>
      </c>
      <c r="E217" t="s">
        <v>2357</v>
      </c>
      <c r="F217" t="s">
        <v>17</v>
      </c>
      <c r="G217" t="s">
        <v>2358</v>
      </c>
      <c r="H217" t="s">
        <v>1969</v>
      </c>
      <c r="I217" t="s">
        <v>54</v>
      </c>
      <c r="J217" t="s">
        <v>1983</v>
      </c>
      <c r="K217" t="s">
        <v>1984</v>
      </c>
      <c r="N217" t="str">
        <f t="shared" ref="N217:N226" si="11">CONCATENATE("Acceso: ",D217,"~Menu: ",E217,"~Perfil: ",K217,"~Usuario: ",J217,"~ClaveAccion: ",G217,"~TipoAccion: ",F217,"~Riesgo: ",I217)</f>
        <v>Acceso: Rep.Contabilidad|Auditoria|RM1143Otros~Menu: Reportes|Contabilidad|Auditoria|RM1143 Otros Ingresos Nomina~Perfil: CONTM_GERA~Usuario: CONTM00019~ClaveAccion: RM1143RepOtrosIngresosFrm.frm~TipoAccion: Formas~Riesgo: NULO</v>
      </c>
      <c r="O217" t="str">
        <f t="shared" si="10"/>
        <v>('CONTABILIDAD','Rep.Contabilidad','Rep.Contabilidad|Auditoria|RM1143Otros','Reportes|Contabilidad|Auditoria|RM1143 Otros Ingresos Nomina','Formas','RM1143RepOtrosIngresosFrm.frm','CONTABILIDAD, SISTEMAS','NULO','CONTM00019','CONTM_GERA','',''),</v>
      </c>
    </row>
    <row r="218" customHeight="1" spans="1:15">
      <c r="A218" s="2" t="s">
        <v>932</v>
      </c>
      <c r="B218" t="str">
        <f>CONCATENATE(CONTABILIDAD!A218,SISTEMAS!A1168)</f>
        <v>CONTABILIDAD</v>
      </c>
      <c r="C218" t="s">
        <v>2355</v>
      </c>
      <c r="D218" t="s">
        <v>2359</v>
      </c>
      <c r="E218" t="s">
        <v>2360</v>
      </c>
      <c r="F218" t="s">
        <v>1043</v>
      </c>
      <c r="G218" t="s">
        <v>2361</v>
      </c>
      <c r="H218" t="s">
        <v>1969</v>
      </c>
      <c r="I218" t="s">
        <v>54</v>
      </c>
      <c r="J218" t="s">
        <v>1983</v>
      </c>
      <c r="K218" t="s">
        <v>1984</v>
      </c>
      <c r="N218" t="str">
        <f t="shared" si="11"/>
        <v>Acceso: Rep.Contabilidad|Auditoria|RM1143Gastos~Menu: Reportes|Contabilidad|Auditoria|RM1143 Gastos Nomina~Perfil: CONTM_GERA~Usuario: CONTM00019~ClaveAccion: RM1143GastosNominaRep.rep~TipoAccion: Reportes Pantalla~Riesgo: NULO</v>
      </c>
      <c r="O218" t="str">
        <f t="shared" si="10"/>
        <v>('CONTABILIDAD','Rep.Contabilidad','Rep.Contabilidad|Auditoria|RM1143Gastos','Reportes|Contabilidad|Auditoria|RM1143 Gastos Nomina','Reportes Pantalla','RM1143GastosNominaRep.rep','CONTABILIDAD, SISTEMAS','NULO','CONTM00019','CONTM_GERA','',''),</v>
      </c>
    </row>
    <row r="219" customHeight="1" spans="1:15">
      <c r="A219" s="2" t="s">
        <v>932</v>
      </c>
      <c r="B219" t="str">
        <f>CONCATENATE(CONTABILIDAD!A219,SISTEMAS!A1167)</f>
        <v>CONTABILIDAD</v>
      </c>
      <c r="C219" t="s">
        <v>2355</v>
      </c>
      <c r="D219" t="s">
        <v>2362</v>
      </c>
      <c r="E219" t="s">
        <v>2363</v>
      </c>
      <c r="F219" t="s">
        <v>17</v>
      </c>
      <c r="G219" t="s">
        <v>2364</v>
      </c>
      <c r="H219" t="s">
        <v>1969</v>
      </c>
      <c r="I219" t="s">
        <v>54</v>
      </c>
      <c r="J219" t="s">
        <v>1983</v>
      </c>
      <c r="K219" t="s">
        <v>1984</v>
      </c>
      <c r="N219" t="str">
        <f t="shared" si="11"/>
        <v>Acceso: Rep.Contabilidad|Auditoria|RM1143E1~Menu: Reportes|Contabilidad|Auditoria|RM1143 Explorador de Plazas~Perfil: CONTM_GERA~Usuario: CONTM00019~ClaveAccion: RM1143PlazaFrm.frm~TipoAccion: Formas~Riesgo: NULO</v>
      </c>
      <c r="O219" t="str">
        <f t="shared" si="10"/>
        <v>('CONTABILIDAD','Rep.Contabilidad','Rep.Contabilidad|Auditoria|RM1143E1','Reportes|Contabilidad|Auditoria|RM1143 Explorador de Plazas','Formas','RM1143PlazaFrm.frm','CONTABILIDAD, SISTEMAS','NULO','CONTM00019','CONTM_GERA','',''),</v>
      </c>
    </row>
    <row r="220" customHeight="1" spans="1:15">
      <c r="A220" s="2" t="s">
        <v>932</v>
      </c>
      <c r="B220" t="str">
        <f>CONCATENATE(CONTABILIDAD!A220,SISTEMAS!A1166)</f>
        <v>CONTABILIDAD</v>
      </c>
      <c r="C220" t="s">
        <v>2355</v>
      </c>
      <c r="D220" t="s">
        <v>2365</v>
      </c>
      <c r="E220" t="s">
        <v>2366</v>
      </c>
      <c r="F220" t="s">
        <v>17</v>
      </c>
      <c r="G220" t="s">
        <v>2367</v>
      </c>
      <c r="H220" t="s">
        <v>1969</v>
      </c>
      <c r="I220" t="s">
        <v>54</v>
      </c>
      <c r="J220" t="s">
        <v>1983</v>
      </c>
      <c r="K220" t="s">
        <v>1984</v>
      </c>
      <c r="N220" t="str">
        <f t="shared" si="11"/>
        <v>Acceso: Rep.Contabilidad|Auditoria|RM1143E2~Menu: Reportes|Contabilidad|Auditoria|RM1143 Historial de Personal~Perfil: CONTM_GERA~Usuario: CONTM00019~ClaveAccion: RM1143EPrincipalGastos.frm~TipoAccion: Formas~Riesgo: NULO</v>
      </c>
      <c r="O220" t="str">
        <f t="shared" si="10"/>
        <v>('CONTABILIDAD','Rep.Contabilidad','Rep.Contabilidad|Auditoria|RM1143E2','Reportes|Contabilidad|Auditoria|RM1143 Historial de Personal','Formas','RM1143EPrincipalGastos.frm','CONTABILIDAD, SISTEMAS','NULO','CONTM00019','CONTM_GERA','',''),</v>
      </c>
    </row>
    <row r="221" customHeight="1" spans="1:15">
      <c r="A221" s="2" t="s">
        <v>932</v>
      </c>
      <c r="B221" t="str">
        <f>CONCATENATE(CONTABILIDAD!A221,SISTEMAS!A1165)</f>
        <v>CONTABILIDAD</v>
      </c>
      <c r="C221" t="s">
        <v>2355</v>
      </c>
      <c r="D221" t="s">
        <v>2368</v>
      </c>
      <c r="E221" t="s">
        <v>2369</v>
      </c>
      <c r="F221" t="s">
        <v>17</v>
      </c>
      <c r="G221" t="s">
        <v>2370</v>
      </c>
      <c r="H221" t="s">
        <v>1969</v>
      </c>
      <c r="I221" t="s">
        <v>54</v>
      </c>
      <c r="J221" t="s">
        <v>1983</v>
      </c>
      <c r="K221" t="s">
        <v>1984</v>
      </c>
      <c r="N221" t="str">
        <f t="shared" si="11"/>
        <v>Acceso: Rep.Contabilidad|Auditoria|RM1143F1~Menu: Reportes|Contabilidad|Auditoria|RM1143 Estatus Monedero~Perfil: CONTM_GERA~Usuario: CONTM00019~ClaveAccion: RM1143EstatusMonederoFrm.frm~TipoAccion: Formas~Riesgo: NULO</v>
      </c>
      <c r="O221" t="str">
        <f t="shared" si="10"/>
        <v>('CONTABILIDAD','Rep.Contabilidad','Rep.Contabilidad|Auditoria|RM1143F1','Reportes|Contabilidad|Auditoria|RM1143 Estatus Monedero','Formas','RM1143EstatusMonederoFrm.frm','CONTABILIDAD, SISTEMAS','NULO','CONTM00019','CONTM_GERA','',''),</v>
      </c>
    </row>
    <row r="222" customHeight="1" spans="1:15">
      <c r="A222" s="2" t="s">
        <v>932</v>
      </c>
      <c r="B222" t="str">
        <f>CONCATENATE(CONTABILIDAD!A222,SISTEMAS!A1164)</f>
        <v>CONTABILIDAD</v>
      </c>
      <c r="C222" t="s">
        <v>2355</v>
      </c>
      <c r="D222" t="s">
        <v>2371</v>
      </c>
      <c r="E222" t="s">
        <v>2372</v>
      </c>
      <c r="F222" t="s">
        <v>17</v>
      </c>
      <c r="G222" t="s">
        <v>2373</v>
      </c>
      <c r="H222" t="s">
        <v>1969</v>
      </c>
      <c r="I222" t="s">
        <v>54</v>
      </c>
      <c r="J222" t="s">
        <v>1983</v>
      </c>
      <c r="K222" t="s">
        <v>1984</v>
      </c>
      <c r="N222" t="str">
        <f t="shared" si="11"/>
        <v>Acceso: Rep.Contabilidad|Auditoria|RM1143F2~Menu: Reportes|Contabilidad|Auditoria|RM1143 Provision Monedero Por AM~Perfil: CONTM_GERA~Usuario: CONTM00019~ClaveAccion: RM1143IniProvMonXAMFrm.frm~TipoAccion: Formas~Riesgo: NULO</v>
      </c>
      <c r="O222" t="str">
        <f t="shared" si="10"/>
        <v>('CONTABILIDAD','Rep.Contabilidad','Rep.Contabilidad|Auditoria|RM1143F2','Reportes|Contabilidad|Auditoria|RM1143 Provision Monedero Por AM','Formas','RM1143IniProvMonXAMFrm.frm','CONTABILIDAD, SISTEMAS','NULO','CONTM00019','CONTM_GERA','',''),</v>
      </c>
    </row>
    <row r="223" customHeight="1" spans="1:15">
      <c r="A223" s="2" t="s">
        <v>932</v>
      </c>
      <c r="B223" t="str">
        <f>CONCATENATE(CONTABILIDAD!A223,SISTEMAS!A1163)</f>
        <v>CONTABILIDAD</v>
      </c>
      <c r="C223" t="s">
        <v>2355</v>
      </c>
      <c r="D223" t="s">
        <v>2374</v>
      </c>
      <c r="E223" t="s">
        <v>2375</v>
      </c>
      <c r="F223" t="s">
        <v>17</v>
      </c>
      <c r="G223" t="s">
        <v>2376</v>
      </c>
      <c r="H223" t="s">
        <v>1969</v>
      </c>
      <c r="I223" t="s">
        <v>54</v>
      </c>
      <c r="J223" t="s">
        <v>1983</v>
      </c>
      <c r="K223" t="s">
        <v>1984</v>
      </c>
      <c r="N223" t="str">
        <f t="shared" si="11"/>
        <v>Acceso: Rep.Contabilidad|Auditoria|RM1143G1~Menu: Reportes|Contabilidad|Auditoria|RM1143 Explorador de Sucursales~Perfil: CONTM_GERA~Usuario: CONTM00019~ClaveAccion: RM1143ExploradorSucursalesFrm.frm~TipoAccion: Formas~Riesgo: NULO</v>
      </c>
      <c r="O223" t="str">
        <f t="shared" si="10"/>
        <v>('CONTABILIDAD','Rep.Contabilidad','Rep.Contabilidad|Auditoria|RM1143G1','Reportes|Contabilidad|Auditoria|RM1143 Explorador de Sucursales','Formas','RM1143ExploradorSucursalesFrm.frm','CONTABILIDAD, SISTEMAS','NULO','CONTM00019','CONTM_GERA','',''),</v>
      </c>
    </row>
    <row r="224" customHeight="1" spans="1:15">
      <c r="A224" s="2" t="s">
        <v>932</v>
      </c>
      <c r="B224" t="str">
        <f>CONCATENATE(CONTABILIDAD!A224,SISTEMAS!A1162)</f>
        <v>CONTABILIDAD</v>
      </c>
      <c r="C224" t="s">
        <v>2355</v>
      </c>
      <c r="D224" t="s">
        <v>2377</v>
      </c>
      <c r="E224" t="s">
        <v>2378</v>
      </c>
      <c r="F224" t="s">
        <v>17</v>
      </c>
      <c r="G224" t="s">
        <v>2379</v>
      </c>
      <c r="H224" t="s">
        <v>1969</v>
      </c>
      <c r="I224" t="s">
        <v>54</v>
      </c>
      <c r="J224" t="s">
        <v>1983</v>
      </c>
      <c r="K224" t="s">
        <v>1984</v>
      </c>
      <c r="N224" t="str">
        <f t="shared" si="11"/>
        <v>Acceso: Rep.Contabilidad|Auditoria|RM1143H1~Menu: Reportes|Contabilidad|Auditoria|RM1143 Cobranza Seguros de Vida~Perfil: CONTM_GERA~Usuario: CONTM00019~ClaveAccion: RM1143CobranzaSegurosDeVidaFrm.frm~TipoAccion: Formas~Riesgo: NULO</v>
      </c>
      <c r="O224" t="str">
        <f t="shared" si="10"/>
        <v>('CONTABILIDAD','Rep.Contabilidad','Rep.Contabilidad|Auditoria|RM1143H1','Reportes|Contabilidad|Auditoria|RM1143 Cobranza Seguros de Vida','Formas','RM1143CobranzaSegurosDeVidaFrm.frm','CONTABILIDAD, SISTEMAS','NULO','CONTM00019','CONTM_GERA','',''),</v>
      </c>
    </row>
    <row r="225" customHeight="1" spans="1:15">
      <c r="A225" s="2" t="s">
        <v>932</v>
      </c>
      <c r="B225" t="str">
        <f>CONCATENATE(CONTABILIDAD!A225,SISTEMAS!A1159)</f>
        <v>CONTABILIDAD</v>
      </c>
      <c r="C225" t="s">
        <v>2355</v>
      </c>
      <c r="D225" t="s">
        <v>2380</v>
      </c>
      <c r="E225" t="s">
        <v>2381</v>
      </c>
      <c r="F225" t="s">
        <v>17</v>
      </c>
      <c r="G225" t="s">
        <v>2382</v>
      </c>
      <c r="H225" t="s">
        <v>1969</v>
      </c>
      <c r="I225" t="s">
        <v>54</v>
      </c>
      <c r="J225" t="s">
        <v>1983</v>
      </c>
      <c r="K225" t="s">
        <v>1984</v>
      </c>
      <c r="N225" t="str">
        <f t="shared" si="11"/>
        <v>Acceso: Rep.Contabilidad|Auditoria|RM1143I1~Menu: Reportes|Contabilidad|Auditoria|RM1143 Auditoria Nomina~Perfil: CONTM_GERA~Usuario: CONTM00019~ClaveAccion: RM1143AuditoriaNominaFrm.frm~TipoAccion: Formas~Riesgo: NULO</v>
      </c>
      <c r="O225" t="str">
        <f t="shared" si="10"/>
        <v>('CONTABILIDAD','Rep.Contabilidad','Rep.Contabilidad|Auditoria|RM1143I1','Reportes|Contabilidad|Auditoria|RM1143 Auditoria Nomina','Formas','RM1143AuditoriaNominaFrm.frm','CONTABILIDAD, SISTEMAS','NULO','CONTM00019','CONTM_GERA','',''),</v>
      </c>
    </row>
    <row r="226" customHeight="1" spans="1:15">
      <c r="A226" s="2" t="s">
        <v>932</v>
      </c>
      <c r="B226" t="str">
        <f>CONCATENATE(CONTABILIDAD!A226,SISTEMAS!A1158)</f>
        <v>CONTABILIDAD</v>
      </c>
      <c r="C226" t="s">
        <v>2383</v>
      </c>
      <c r="D226" t="s">
        <v>2384</v>
      </c>
      <c r="E226" t="s">
        <v>2385</v>
      </c>
      <c r="F226" t="s">
        <v>17</v>
      </c>
      <c r="G226" t="s">
        <v>2386</v>
      </c>
      <c r="H226" t="s">
        <v>1969</v>
      </c>
      <c r="I226" t="s">
        <v>27</v>
      </c>
      <c r="J226" t="s">
        <v>2056</v>
      </c>
      <c r="K226" t="s">
        <v>2011</v>
      </c>
      <c r="N226" t="str">
        <f t="shared" si="11"/>
        <v>Acceso: Cta.Dinero|CtaDinero~Menu: Cuentas|Cuentas de Dinero|Cuentas de Dinero~Perfil: TESOM_GERA~Usuario: TESOM00003~ClaveAccion: CtaDinero.frm~TipoAccion: Formas~Riesgo: ALTO</v>
      </c>
      <c r="O226" t="str">
        <f t="shared" si="10"/>
        <v>('CONTABILIDAD','Cta.Dinero','Cta.Dinero|CtaDinero','Cuentas|Cuentas de Dinero|Cuentas de Dinero','Formas','CtaDinero.frm','CONTABILIDAD, SISTEMAS','ALTO','TESOM00003','TESOM_GERA','',''),</v>
      </c>
    </row>
    <row r="227" customHeight="1" spans="1:15">
      <c r="A227" s="2" t="s">
        <v>932</v>
      </c>
      <c r="B227" t="str">
        <f>CONCATENATE(CONTABILIDAD!A227,SISTEMAS!A1157)</f>
        <v>CONTABILIDAD</v>
      </c>
      <c r="C227" t="s">
        <v>2383</v>
      </c>
      <c r="D227" t="s">
        <v>2387</v>
      </c>
      <c r="E227" t="s">
        <v>2388</v>
      </c>
      <c r="F227" t="s">
        <v>17</v>
      </c>
      <c r="G227" t="s">
        <v>2389</v>
      </c>
      <c r="H227" t="s">
        <v>1969</v>
      </c>
      <c r="I227" t="s">
        <v>72</v>
      </c>
      <c r="N227" s="2" t="s">
        <v>2383</v>
      </c>
      <c r="O227" t="str">
        <f t="shared" ref="O227:O258" si="12">CONCATENATE("('",B227,"','",C227,"','",D227,"','",E227,"','",F227,"','",G227,"','",H227,"','",I227,"','",J227,"','",K227,"','",L227,"','",M227,"'),")</f>
        <v>('CONTABILIDAD','Cta.Dinero','Cta.Dinero|CtaDineroL','Cuentas|Cuentas de Dinero|Listas de Cuentas','Formas','CtaDineroL.frm','CONTABILIDAD, SISTEMAS','SIN USO','','','',''),</v>
      </c>
    </row>
    <row r="228" customHeight="1" spans="1:15">
      <c r="A228" s="2" t="s">
        <v>932</v>
      </c>
      <c r="B228" t="str">
        <f>CONCATENATE(CONTABILIDAD!A228,SISTEMAS!A1156)</f>
        <v>CONTABILIDAD</v>
      </c>
      <c r="C228" t="s">
        <v>2317</v>
      </c>
      <c r="D228" t="s">
        <v>2390</v>
      </c>
      <c r="E228" t="s">
        <v>2391</v>
      </c>
      <c r="F228" t="s">
        <v>17</v>
      </c>
      <c r="G228" t="s">
        <v>2392</v>
      </c>
      <c r="H228" t="s">
        <v>1969</v>
      </c>
      <c r="I228" t="s">
        <v>72</v>
      </c>
      <c r="N228" s="2" t="s">
        <v>2317</v>
      </c>
      <c r="O228" t="str">
        <f t="shared" si="12"/>
        <v>('CONTABILIDAD','Herramienta.GenerarPolizas','Herramienta.GenerarPolizas|MonitorContable|Ventas','Herramientas|Generar Pólizas|Monitor|Ventas','Formas','VentaCont.frm','CONTABILIDAD, SISTEMAS','SIN USO','','','',''),</v>
      </c>
    </row>
    <row r="229" customHeight="1" spans="1:15">
      <c r="A229" s="2" t="s">
        <v>932</v>
      </c>
      <c r="B229" t="str">
        <f>CONCATENATE(CONTABILIDAD!A229,SISTEMAS!A1155)</f>
        <v>CONTABILIDAD</v>
      </c>
      <c r="C229" t="s">
        <v>2317</v>
      </c>
      <c r="D229" t="s">
        <v>2393</v>
      </c>
      <c r="E229" t="s">
        <v>2394</v>
      </c>
      <c r="F229" t="s">
        <v>17</v>
      </c>
      <c r="G229" t="s">
        <v>2395</v>
      </c>
      <c r="H229" t="s">
        <v>1969</v>
      </c>
      <c r="I229" t="s">
        <v>72</v>
      </c>
      <c r="N229" s="2" t="s">
        <v>2317</v>
      </c>
      <c r="O229" t="str">
        <f t="shared" si="12"/>
        <v>('CONTABILIDAD','Herramienta.GenerarPolizas','Herramienta.GenerarPolizas|MonitorContable|Embarques','Herramientas|Generar Pólizas|Monitor|Embarques','Formas','EmbarqueCont.frm','CONTABILIDAD, SISTEMAS','SIN USO','','','',''),</v>
      </c>
    </row>
    <row r="230" customHeight="1" spans="1:15">
      <c r="A230" s="2" t="s">
        <v>932</v>
      </c>
      <c r="B230" t="str">
        <f>CONCATENATE(CONTABILIDAD!A230,SISTEMAS!A1154)</f>
        <v>CONTABILIDAD</v>
      </c>
      <c r="C230" t="s">
        <v>2317</v>
      </c>
      <c r="D230" t="s">
        <v>2396</v>
      </c>
      <c r="E230" t="s">
        <v>2397</v>
      </c>
      <c r="F230" t="s">
        <v>17</v>
      </c>
      <c r="G230" t="s">
        <v>2398</v>
      </c>
      <c r="H230" t="s">
        <v>1969</v>
      </c>
      <c r="I230" t="s">
        <v>72</v>
      </c>
      <c r="N230" s="2" t="s">
        <v>2317</v>
      </c>
      <c r="O230" t="str">
        <f t="shared" si="12"/>
        <v>('CONTABILIDAD','Herramienta.GenerarPolizas','Herramienta.GenerarPolizas|MonitorContable|Cxc','Herramientas|Generar Pólizas|Monitor|Cuentas por Cobrar','Formas','CxcCont.frm','CONTABILIDAD, SISTEMAS','SIN USO','','','',''),</v>
      </c>
    </row>
    <row r="231" customHeight="1" spans="1:15">
      <c r="A231" s="2" t="s">
        <v>932</v>
      </c>
      <c r="B231" t="str">
        <f>CONCATENATE(CONTABILIDAD!A231,SISTEMAS!A1153)</f>
        <v>CONTABILIDAD</v>
      </c>
      <c r="C231" t="s">
        <v>2317</v>
      </c>
      <c r="D231" t="s">
        <v>2399</v>
      </c>
      <c r="E231" t="s">
        <v>2400</v>
      </c>
      <c r="F231" t="s">
        <v>17</v>
      </c>
      <c r="G231" t="s">
        <v>2401</v>
      </c>
      <c r="H231" t="s">
        <v>1969</v>
      </c>
      <c r="I231" t="s">
        <v>72</v>
      </c>
      <c r="N231" s="2" t="s">
        <v>2317</v>
      </c>
      <c r="O231" t="str">
        <f t="shared" si="12"/>
        <v>('CONTABILIDAD','Herramienta.GenerarPolizas','Herramienta.GenerarPolizas|MonitorContable|Dinero','Herramientas|Generar Pólizas|Monitor|Tesoreria','Formas','DineroCont.frm','CONTABILIDAD, SISTEMAS','SIN USO','','','',''),</v>
      </c>
    </row>
    <row r="232" customHeight="1" spans="1:15">
      <c r="A232" s="2" t="s">
        <v>932</v>
      </c>
      <c r="B232" t="str">
        <f>CONCATENATE(CONTABILIDAD!A232,SISTEMAS!A1069)</f>
        <v>CONTABILIDAD</v>
      </c>
      <c r="C232" t="s">
        <v>2289</v>
      </c>
      <c r="D232" t="s">
        <v>2402</v>
      </c>
      <c r="E232" t="s">
        <v>2403</v>
      </c>
      <c r="F232" t="s">
        <v>17</v>
      </c>
      <c r="G232" t="s">
        <v>2404</v>
      </c>
      <c r="H232" t="s">
        <v>1969</v>
      </c>
      <c r="I232" t="s">
        <v>54</v>
      </c>
      <c r="J232" t="s">
        <v>1983</v>
      </c>
      <c r="K232" t="s">
        <v>1984</v>
      </c>
      <c r="N232" t="str">
        <f t="shared" ref="N232:N258" si="13">CONCATENATE("Acceso: ",D232,"~Menu: ",E232,"~Perfil: ",K232,"~Usuario: ",J232,"~ClaveAccion: ",G232,"~TipoAccion: ",F232,"~Riesgo: ",I232)</f>
        <v>Acceso: Rep.Inventarios|General~Menu: Reportes|Inventarios|General de Movimientos~Perfil: CONTM_GERA~Usuario: CONTM00019~ClaveAccion: mis_RepInvAnalisisMov.frm~TipoAccion: Formas~Riesgo: NULO</v>
      </c>
      <c r="O232" t="str">
        <f t="shared" si="12"/>
        <v>('CONTABILIDAD','Rep.Inventarios','Rep.Inventarios|General','Reportes|Inventarios|General de Movimientos','Formas','mis_RepInvAnalisisMov.frm','CONTABILIDAD, SISTEMAS','NULO','CONTM00019','CONTM_GERA','',''),</v>
      </c>
    </row>
    <row r="233" customHeight="1" spans="1:15">
      <c r="A233" s="2" t="s">
        <v>932</v>
      </c>
      <c r="B233" t="str">
        <f>CONCATENATE(CONTABILIDAD!A233,SISTEMAS!A1152)</f>
        <v>CONTABILIDAD</v>
      </c>
      <c r="C233" t="s">
        <v>2289</v>
      </c>
      <c r="D233" t="s">
        <v>2405</v>
      </c>
      <c r="E233" t="s">
        <v>2406</v>
      </c>
      <c r="F233" t="s">
        <v>17</v>
      </c>
      <c r="G233" t="s">
        <v>2407</v>
      </c>
      <c r="H233" t="s">
        <v>1969</v>
      </c>
      <c r="I233" t="s">
        <v>54</v>
      </c>
      <c r="J233" t="s">
        <v>1983</v>
      </c>
      <c r="K233" t="s">
        <v>1984</v>
      </c>
      <c r="N233" t="str">
        <f t="shared" si="13"/>
        <v>Acceso: Rep.Inventarios|Detalle~Menu: Reportes|Inventarios|General de Movimientos - Detalle~Perfil: CONTM_GERA~Usuario: CONTM00019~ClaveAccion: mis_RepInvAnalisisMovDetalle.frm~TipoAccion: Formas~Riesgo: NULO</v>
      </c>
      <c r="O233" t="str">
        <f t="shared" si="12"/>
        <v>('CONTABILIDAD','Rep.Inventarios','Rep.Inventarios|Detalle','Reportes|Inventarios|General de Movimientos - Detalle','Formas','mis_RepInvAnalisisMovDetalle.frm','CONTABILIDAD, SISTEMAS','NULO','CONTM00019','CONTM_GERA','',''),</v>
      </c>
    </row>
    <row r="234" customHeight="1" spans="1:15">
      <c r="A234" s="2" t="s">
        <v>932</v>
      </c>
      <c r="B234" t="str">
        <f>CONCATENATE(CONTABILIDAD!A234,SISTEMAS!A1068)</f>
        <v>CONTABILIDAD</v>
      </c>
      <c r="C234" t="s">
        <v>2408</v>
      </c>
      <c r="D234" t="s">
        <v>2409</v>
      </c>
      <c r="E234" t="s">
        <v>2410</v>
      </c>
      <c r="F234" t="s">
        <v>17</v>
      </c>
      <c r="G234" t="s">
        <v>2411</v>
      </c>
      <c r="H234" t="s">
        <v>1969</v>
      </c>
      <c r="I234" t="s">
        <v>54</v>
      </c>
      <c r="J234" t="s">
        <v>1983</v>
      </c>
      <c r="K234" t="s">
        <v>1984</v>
      </c>
      <c r="N234" t="str">
        <f t="shared" si="13"/>
        <v>Acceso: Rep.Cxp|Pendientes~Menu: Reportes|Cuentas por Pagar|Pendientes~Perfil: CONTM_GERA~Usuario: CONTM00019~ClaveAccion: RepCxpPendiente.frm~TipoAccion: Formas~Riesgo: NULO</v>
      </c>
      <c r="O234" t="str">
        <f t="shared" si="12"/>
        <v>('CONTABILIDAD','Rep.Cxp','Rep.Cxp|Pendientes','Reportes|Cuentas por Pagar|Pendientes','Formas','RepCxpPendiente.frm','CONTABILIDAD, SISTEMAS','NULO','CONTM00019','CONTM_GERA','',''),</v>
      </c>
    </row>
    <row r="235" customHeight="1" spans="1:15">
      <c r="A235" s="2" t="s">
        <v>932</v>
      </c>
      <c r="B235" t="str">
        <f>CONCATENATE(CONTABILIDAD!A235,SISTEMAS!A1150)</f>
        <v>CONTABILIDAD</v>
      </c>
      <c r="C235" t="s">
        <v>2408</v>
      </c>
      <c r="D235" t="s">
        <v>2412</v>
      </c>
      <c r="E235" t="s">
        <v>2413</v>
      </c>
      <c r="F235" t="s">
        <v>17</v>
      </c>
      <c r="G235" t="s">
        <v>2414</v>
      </c>
      <c r="H235" t="s">
        <v>1969</v>
      </c>
      <c r="I235" t="s">
        <v>54</v>
      </c>
      <c r="J235" t="s">
        <v>1983</v>
      </c>
      <c r="K235" t="s">
        <v>1984</v>
      </c>
      <c r="N235" t="str">
        <f t="shared" si="13"/>
        <v>Acceso: Rep.Cxp|Saldos~Menu: Reportes|Cuentas por Pagar|Saldos~Perfil: CONTM_GERA~Usuario: CONTM00019~ClaveAccion: RepCxpSaldo.frm~TipoAccion: Formas~Riesgo: NULO</v>
      </c>
      <c r="O235" t="str">
        <f t="shared" si="12"/>
        <v>('CONTABILIDAD','Rep.Cxp','Rep.Cxp|Saldos','Reportes|Cuentas por Pagar|Saldos','Formas','RepCxpSaldo.frm','CONTABILIDAD, SISTEMAS','NULO','CONTM00019','CONTM_GERA','',''),</v>
      </c>
    </row>
    <row r="236" customHeight="1" spans="1:15">
      <c r="A236" s="2" t="s">
        <v>932</v>
      </c>
      <c r="B236" t="str">
        <f>CONCATENATE(CONTABILIDAD!A236,SISTEMAS!A1149)</f>
        <v>CONTABILIDAD</v>
      </c>
      <c r="C236" t="s">
        <v>2408</v>
      </c>
      <c r="D236" t="s">
        <v>2415</v>
      </c>
      <c r="E236" t="s">
        <v>2416</v>
      </c>
      <c r="F236" t="s">
        <v>17</v>
      </c>
      <c r="G236" t="s">
        <v>2417</v>
      </c>
      <c r="H236" t="s">
        <v>1969</v>
      </c>
      <c r="I236" t="s">
        <v>54</v>
      </c>
      <c r="J236" t="s">
        <v>1983</v>
      </c>
      <c r="K236" t="s">
        <v>1984</v>
      </c>
      <c r="N236" t="str">
        <f t="shared" si="13"/>
        <v>Acceso: Rep.Cxp|Acum~Menu: Reportes|Cuentas por Pagar|Acumulados~Perfil: CONTM_GERA~Usuario: CONTM00019~ClaveAccion: RepCxpAcum.frm~TipoAccion: Formas~Riesgo: NULO</v>
      </c>
      <c r="O236" t="str">
        <f t="shared" si="12"/>
        <v>('CONTABILIDAD','Rep.Cxp','Rep.Cxp|Acum','Reportes|Cuentas por Pagar|Acumulados','Formas','RepCxpAcum.frm','CONTABILIDAD, SISTEMAS','NULO','CONTM00019','CONTM_GERA','',''),</v>
      </c>
    </row>
    <row r="237" customHeight="1" spans="1:15">
      <c r="A237" s="2" t="s">
        <v>932</v>
      </c>
      <c r="B237" t="str">
        <f>CONCATENATE(CONTABILIDAD!A237,SISTEMAS!A1148)</f>
        <v>CONTABILIDAD</v>
      </c>
      <c r="C237" t="s">
        <v>2408</v>
      </c>
      <c r="D237" t="s">
        <v>2418</v>
      </c>
      <c r="E237" t="s">
        <v>2419</v>
      </c>
      <c r="F237" t="s">
        <v>17</v>
      </c>
      <c r="G237" t="s">
        <v>2420</v>
      </c>
      <c r="H237" t="s">
        <v>1969</v>
      </c>
      <c r="I237" t="s">
        <v>54</v>
      </c>
      <c r="J237" t="s">
        <v>1983</v>
      </c>
      <c r="K237" t="s">
        <v>1984</v>
      </c>
      <c r="N237" t="str">
        <f t="shared" si="13"/>
        <v>Acceso: Rep.Cxp|EstadoCuenta~Menu: Reportes|Cuentas por Pagar|Estado de Cuentas~Perfil: CONTM_GERA~Usuario: CONTM00019~ClaveAccion: RepCxpEstadoCuenta.frm~TipoAccion: Formas~Riesgo: NULO</v>
      </c>
      <c r="O237" t="str">
        <f t="shared" si="12"/>
        <v>('CONTABILIDAD','Rep.Cxp','Rep.Cxp|EstadoCuenta','Reportes|Cuentas por Pagar|Estado de Cuentas','Formas','RepCxpEstadoCuenta.frm','CONTABILIDAD, SISTEMAS','NULO','CONTM00019','CONTM_GERA','',''),</v>
      </c>
    </row>
    <row r="238" customHeight="1" spans="1:15">
      <c r="A238" s="2" t="s">
        <v>932</v>
      </c>
      <c r="B238" t="str">
        <f>CONCATENATE(CONTABILIDAD!A238,SISTEMAS!A1147)</f>
        <v>CONTABILIDAD</v>
      </c>
      <c r="C238" t="s">
        <v>2408</v>
      </c>
      <c r="D238" t="s">
        <v>2421</v>
      </c>
      <c r="E238" t="s">
        <v>2422</v>
      </c>
      <c r="F238" t="s">
        <v>17</v>
      </c>
      <c r="G238" t="s">
        <v>2423</v>
      </c>
      <c r="H238" t="s">
        <v>1969</v>
      </c>
      <c r="I238" t="s">
        <v>54</v>
      </c>
      <c r="J238" t="s">
        <v>1983</v>
      </c>
      <c r="K238" t="s">
        <v>1984</v>
      </c>
      <c r="N238" t="str">
        <f t="shared" si="13"/>
        <v>Acceso: Rep.Cxp|AntiguedadSaldos~Menu: Reportes|Cuentas por Pagar|Antigüedad de Saldos~Perfil: CONTM_GERA~Usuario: CONTM00019~ClaveAccion: RepCxpAntiguedad.frm~TipoAccion: Formas~Riesgo: NULO</v>
      </c>
      <c r="O238" t="str">
        <f t="shared" si="12"/>
        <v>('CONTABILIDAD','Rep.Cxp','Rep.Cxp|AntiguedadSaldos','Reportes|Cuentas por Pagar|Antigüedad de Saldos','Formas','RepCxpAntiguedad.frm','CONTABILIDAD, SISTEMAS','NULO','CONTM00019','CONTM_GERA','',''),</v>
      </c>
    </row>
    <row r="239" customHeight="1" spans="1:15">
      <c r="A239" s="2" t="s">
        <v>932</v>
      </c>
      <c r="B239" t="str">
        <f>CONCATENATE(CONTABILIDAD!A239,SISTEMAS!A1146)</f>
        <v>CONTABILIDAD</v>
      </c>
      <c r="C239" t="s">
        <v>2408</v>
      </c>
      <c r="D239" t="s">
        <v>2424</v>
      </c>
      <c r="E239" t="s">
        <v>2425</v>
      </c>
      <c r="F239" t="s">
        <v>17</v>
      </c>
      <c r="G239" t="s">
        <v>2426</v>
      </c>
      <c r="H239" t="s">
        <v>1969</v>
      </c>
      <c r="I239" t="s">
        <v>54</v>
      </c>
      <c r="J239" t="s">
        <v>1983</v>
      </c>
      <c r="K239" t="s">
        <v>1984</v>
      </c>
      <c r="N239" t="str">
        <f t="shared" si="13"/>
        <v>Acceso: Rep.Cxp|Pronostico~Menu: Reportes|Cuentas por Pagar|Pronóstico de Pagos~Perfil: CONTM_GERA~Usuario: CONTM00019~ClaveAccion: RepCxpPronostico.frm~TipoAccion: Formas~Riesgo: NULO</v>
      </c>
      <c r="O239" t="str">
        <f t="shared" si="12"/>
        <v>('CONTABILIDAD','Rep.Cxp','Rep.Cxp|Pronostico','Reportes|Cuentas por Pagar|Pronóstico de Pagos','Formas','RepCxpPronostico.frm','CONTABILIDAD, SISTEMAS','NULO','CONTM00019','CONTM_GERA','',''),</v>
      </c>
    </row>
    <row r="240" customHeight="1" spans="1:15">
      <c r="A240" s="2" t="s">
        <v>932</v>
      </c>
      <c r="B240" t="str">
        <f>CONCATENATE(CONTABILIDAD!A240,SISTEMAS!A1145)</f>
        <v>CONTABILIDAD</v>
      </c>
      <c r="C240" t="s">
        <v>2408</v>
      </c>
      <c r="D240" t="s">
        <v>2427</v>
      </c>
      <c r="E240" t="s">
        <v>2428</v>
      </c>
      <c r="F240" t="s">
        <v>17</v>
      </c>
      <c r="G240" t="s">
        <v>2429</v>
      </c>
      <c r="H240" t="s">
        <v>1969</v>
      </c>
      <c r="I240" t="s">
        <v>54</v>
      </c>
      <c r="J240" t="s">
        <v>1983</v>
      </c>
      <c r="K240" t="s">
        <v>1984</v>
      </c>
      <c r="N240" t="str">
        <f t="shared" si="13"/>
        <v>Acceso: Rep.Cxp|Mov~Menu: Reportes|Cuentas por Pagar|Movimientos~Perfil: CONTM_GERA~Usuario: CONTM00019~ClaveAccion: RepCxpMov.frm~TipoAccion: Formas~Riesgo: NULO</v>
      </c>
      <c r="O240" t="str">
        <f t="shared" si="12"/>
        <v>('CONTABILIDAD','Rep.Cxp','Rep.Cxp|Mov','Reportes|Cuentas por Pagar|Movimientos','Formas','RepCxpMov.frm','CONTABILIDAD, SISTEMAS','NULO','CONTM00019','CONTM_GERA','',''),</v>
      </c>
    </row>
    <row r="241" customHeight="1" spans="1:15">
      <c r="A241" s="2" t="s">
        <v>932</v>
      </c>
      <c r="B241" t="str">
        <f>CONCATENATE(CONTABILIDAD!A241,SISTEMAS!A1144)</f>
        <v>CONTABILIDAD</v>
      </c>
      <c r="C241" t="s">
        <v>2408</v>
      </c>
      <c r="D241" t="s">
        <v>2430</v>
      </c>
      <c r="E241" t="s">
        <v>2431</v>
      </c>
      <c r="F241" t="s">
        <v>17</v>
      </c>
      <c r="G241" t="s">
        <v>2432</v>
      </c>
      <c r="H241" t="s">
        <v>1969</v>
      </c>
      <c r="I241" t="s">
        <v>54</v>
      </c>
      <c r="J241" t="s">
        <v>1983</v>
      </c>
      <c r="K241" t="s">
        <v>1984</v>
      </c>
      <c r="N241" t="str">
        <f t="shared" si="13"/>
        <v>Acceso: Rep.Cxp|Aux~Menu: Reportes|Cuentas por Pagar|Auxiliares~Perfil: CONTM_GERA~Usuario: CONTM00019~ClaveAccion: RepCxpAux.frm~TipoAccion: Formas~Riesgo: NULO</v>
      </c>
      <c r="O241" t="str">
        <f t="shared" si="12"/>
        <v>('CONTABILIDAD','Rep.Cxp','Rep.Cxp|Aux','Reportes|Cuentas por Pagar|Auxiliares','Formas','RepCxpAux.frm','CONTABILIDAD, SISTEMAS','NULO','CONTM00019','CONTM_GERA','',''),</v>
      </c>
    </row>
    <row r="242" customHeight="1" spans="1:15">
      <c r="A242" s="2" t="s">
        <v>932</v>
      </c>
      <c r="B242" t="str">
        <f>CONCATENATE(CONTABILIDAD!A242,SISTEMAS!A1143)</f>
        <v>CONTABILIDAD</v>
      </c>
      <c r="C242" t="s">
        <v>2408</v>
      </c>
      <c r="D242" t="s">
        <v>2433</v>
      </c>
      <c r="E242" t="s">
        <v>2434</v>
      </c>
      <c r="F242" t="s">
        <v>1043</v>
      </c>
      <c r="G242" t="s">
        <v>2435</v>
      </c>
      <c r="H242" t="s">
        <v>1969</v>
      </c>
      <c r="I242" t="s">
        <v>54</v>
      </c>
      <c r="J242" t="s">
        <v>1983</v>
      </c>
      <c r="K242" t="s">
        <v>1984</v>
      </c>
      <c r="N242" t="str">
        <f t="shared" si="13"/>
        <v>Acceso: Rep.Cxp|ConcentradoDiario~Menu: Reportes|Cuentas por Pagar|Concentrado Diario~Perfil: CONTM_GERA~Usuario: CONTM00019~ClaveAccion: CxpAuxFecha.rep~TipoAccion: Reportes Pantalla~Riesgo: NULO</v>
      </c>
      <c r="O242" t="str">
        <f t="shared" si="12"/>
        <v>('CONTABILIDAD','Rep.Cxp','Rep.Cxp|ConcentradoDiario','Reportes|Cuentas por Pagar|Concentrado Diario','Reportes Pantalla','CxpAuxFecha.rep','CONTABILIDAD, SISTEMAS','NULO','CONTM00019','CONTM_GERA','',''),</v>
      </c>
    </row>
    <row r="243" customHeight="1" spans="1:15">
      <c r="A243" s="2" t="s">
        <v>932</v>
      </c>
      <c r="B243" t="str">
        <f>CONCATENATE(CONTABILIDAD!A243,SISTEMAS!A1142)</f>
        <v>CONTABILIDAD</v>
      </c>
      <c r="C243" t="s">
        <v>2408</v>
      </c>
      <c r="D243" t="s">
        <v>2436</v>
      </c>
      <c r="E243" t="s">
        <v>2437</v>
      </c>
      <c r="F243" t="s">
        <v>17</v>
      </c>
      <c r="G243" t="s">
        <v>2438</v>
      </c>
      <c r="H243" t="s">
        <v>1969</v>
      </c>
      <c r="I243" t="s">
        <v>54</v>
      </c>
      <c r="J243" t="s">
        <v>1983</v>
      </c>
      <c r="K243" t="s">
        <v>1984</v>
      </c>
      <c r="N243" t="str">
        <f t="shared" si="13"/>
        <v>Acceso: Rep.Cxp|General~Menu: Reportes|Cuentas por Pagar|General de Movimientos~Perfil: CONTM_GERA~Usuario: CONTM00019~ClaveAccion: mis_RepCxpAnalisisMov.frm~TipoAccion: Formas~Riesgo: NULO</v>
      </c>
      <c r="O243" t="str">
        <f t="shared" si="12"/>
        <v>('CONTABILIDAD','Rep.Cxp','Rep.Cxp|General','Reportes|Cuentas por Pagar|General de Movimientos','Formas','mis_RepCxpAnalisisMov.frm','CONTABILIDAD, SISTEMAS','NULO','CONTM00019','CONTM_GERA','',''),</v>
      </c>
    </row>
    <row r="244" customHeight="1" spans="1:15">
      <c r="A244" s="2" t="s">
        <v>932</v>
      </c>
      <c r="B244" t="str">
        <f>CONCATENATE(CONTABILIDAD!A244,SISTEMAS!A1141)</f>
        <v>CONTABILIDAD</v>
      </c>
      <c r="C244" t="s">
        <v>2408</v>
      </c>
      <c r="D244" t="s">
        <v>2439</v>
      </c>
      <c r="E244" t="s">
        <v>2440</v>
      </c>
      <c r="F244" t="s">
        <v>17</v>
      </c>
      <c r="G244" t="s">
        <v>2441</v>
      </c>
      <c r="H244" t="s">
        <v>1969</v>
      </c>
      <c r="I244" t="s">
        <v>54</v>
      </c>
      <c r="J244" t="s">
        <v>1983</v>
      </c>
      <c r="K244" t="s">
        <v>1984</v>
      </c>
      <c r="N244" t="str">
        <f t="shared" si="13"/>
        <v>Acceso: Rep.Cxp|Diario~Menu: Reportes|Cuentas por Pagar|Diario de Movimientos~Perfil: CONTM_GERA~Usuario: CONTM00019~ClaveAccion: mis_RepCxpAnalisisMovDiario.frm~TipoAccion: Formas~Riesgo: NULO</v>
      </c>
      <c r="O244" t="str">
        <f t="shared" si="12"/>
        <v>('CONTABILIDAD','Rep.Cxp','Rep.Cxp|Diario','Reportes|Cuentas por Pagar|Diario de Movimientos','Formas','mis_RepCxpAnalisisMovDiario.frm','CONTABILIDAD, SISTEMAS','NULO','CONTM00019','CONTM_GERA','',''),</v>
      </c>
    </row>
    <row r="245" customHeight="1" spans="1:15">
      <c r="A245" s="2" t="s">
        <v>932</v>
      </c>
      <c r="B245" t="str">
        <f>CONCATENATE(CONTABILIDAD!A245,SISTEMAS!A1140)</f>
        <v>CONTABILIDAD</v>
      </c>
      <c r="C245" t="s">
        <v>2442</v>
      </c>
      <c r="D245" t="s">
        <v>2443</v>
      </c>
      <c r="E245" t="s">
        <v>2444</v>
      </c>
      <c r="F245" t="s">
        <v>17</v>
      </c>
      <c r="G245" t="s">
        <v>2445</v>
      </c>
      <c r="H245" t="s">
        <v>1969</v>
      </c>
      <c r="I245" t="s">
        <v>54</v>
      </c>
      <c r="J245" t="s">
        <v>1983</v>
      </c>
      <c r="K245" t="s">
        <v>1984</v>
      </c>
      <c r="N245" t="str">
        <f t="shared" si="13"/>
        <v>Acceso: Exp.Cxp|ExplorarSaldos~Menu: Exploradores|Cuentas por Pagar|Saldos~Perfil: CONTM_GERA~Usuario: CONTM00019~ClaveAccion: ExplorarCxpSaldo.frm~TipoAccion: Formas~Riesgo: NULO</v>
      </c>
      <c r="O245" t="str">
        <f t="shared" si="12"/>
        <v>('CONTABILIDAD','Exp.Cxp','Exp.Cxp|ExplorarSaldos','Exploradores|Cuentas por Pagar|Saldos','Formas','ExplorarCxpSaldo.frm','CONTABILIDAD, SISTEMAS','NULO','CONTM00019','CONTM_GERA','',''),</v>
      </c>
    </row>
    <row r="246" customHeight="1" spans="1:15">
      <c r="A246" s="2" t="s">
        <v>932</v>
      </c>
      <c r="B246" t="str">
        <f>CONCATENATE(CONTABILIDAD!A246,SISTEMAS!A1139)</f>
        <v>CONTABILIDAD</v>
      </c>
      <c r="C246" t="s">
        <v>2442</v>
      </c>
      <c r="D246" t="s">
        <v>2446</v>
      </c>
      <c r="E246" t="s">
        <v>2447</v>
      </c>
      <c r="F246" t="s">
        <v>17</v>
      </c>
      <c r="G246" t="s">
        <v>269</v>
      </c>
      <c r="H246" t="s">
        <v>1969</v>
      </c>
      <c r="I246" t="s">
        <v>54</v>
      </c>
      <c r="J246" t="s">
        <v>1983</v>
      </c>
      <c r="K246" t="s">
        <v>1984</v>
      </c>
      <c r="N246" t="str">
        <f t="shared" si="13"/>
        <v>Acceso: Exp.Cxp|ExplorarMovimientos~Menu: Exploradores|Cuentas por Pagar|Pendientes~Perfil: CONTM_GERA~Usuario: CONTM00019~ClaveAccion: ExplorarCxpMov.frm~TipoAccion: Formas~Riesgo: NULO</v>
      </c>
      <c r="O246" t="str">
        <f t="shared" si="12"/>
        <v>('CONTABILIDAD','Exp.Cxp','Exp.Cxp|ExplorarMovimientos','Exploradores|Cuentas por Pagar|Pendientes','Formas','ExplorarCxpMov.frm','CONTABILIDAD, SISTEMAS','NULO','CONTM00019','CONTM_GERA','',''),</v>
      </c>
    </row>
    <row r="247" customHeight="1" spans="1:15">
      <c r="A247" s="2" t="s">
        <v>932</v>
      </c>
      <c r="B247" t="str">
        <f>CONCATENATE(CONTABILIDAD!A247,SISTEMAS!A1138)</f>
        <v>CONTABILIDAD</v>
      </c>
      <c r="C247" t="s">
        <v>2442</v>
      </c>
      <c r="D247" t="s">
        <v>2448</v>
      </c>
      <c r="E247" t="s">
        <v>2449</v>
      </c>
      <c r="F247" t="s">
        <v>17</v>
      </c>
      <c r="G247" t="s">
        <v>2450</v>
      </c>
      <c r="H247" t="s">
        <v>1969</v>
      </c>
      <c r="I247" t="s">
        <v>54</v>
      </c>
      <c r="J247" t="s">
        <v>1983</v>
      </c>
      <c r="K247" t="s">
        <v>1984</v>
      </c>
      <c r="N247" t="str">
        <f t="shared" si="13"/>
        <v>Acceso: Exp.Cxp|ExplorarEfectivo~Menu: Exploradores|Cuentas por Pagar|Saldo a Favor~Perfil: CONTM_GERA~Usuario: CONTM00019~ClaveAccion: ExplorarCxpEfectivo.frm~TipoAccion: Formas~Riesgo: NULO</v>
      </c>
      <c r="O247" t="str">
        <f t="shared" si="12"/>
        <v>('CONTABILIDAD','Exp.Cxp','Exp.Cxp|ExplorarEfectivo','Exploradores|Cuentas por Pagar|Saldo a Favor','Formas','ExplorarCxpEfectivo.frm','CONTABILIDAD, SISTEMAS','NULO','CONTM00019','CONTM_GERA','',''),</v>
      </c>
    </row>
    <row r="248" customHeight="1" spans="1:15">
      <c r="A248" s="2" t="s">
        <v>932</v>
      </c>
      <c r="B248" t="str">
        <f>CONCATENATE(CONTABILIDAD!A248,SISTEMAS!A1137)</f>
        <v>CONTABILIDAD</v>
      </c>
      <c r="C248" t="s">
        <v>2442</v>
      </c>
      <c r="D248" t="s">
        <v>2451</v>
      </c>
      <c r="E248" t="s">
        <v>2452</v>
      </c>
      <c r="F248" t="s">
        <v>17</v>
      </c>
      <c r="G248" t="s">
        <v>2453</v>
      </c>
      <c r="H248" t="s">
        <v>1969</v>
      </c>
      <c r="I248" t="s">
        <v>54</v>
      </c>
      <c r="J248" t="s">
        <v>1983</v>
      </c>
      <c r="K248" t="s">
        <v>1984</v>
      </c>
      <c r="N248" t="str">
        <f t="shared" si="13"/>
        <v>Acceso: Exp.Cxp|ExplorarCompraNeta~Menu: Exploradores|Cuentas por Pagar|Compras Netas~Perfil: CONTM_GERA~Usuario: CONTM00019~ClaveAccion: ExplorarCxpCompraNeta.frm~TipoAccion: Formas~Riesgo: NULO</v>
      </c>
      <c r="O248" t="str">
        <f t="shared" si="12"/>
        <v>('CONTABILIDAD','Exp.Cxp','Exp.Cxp|ExplorarCompraNeta','Exploradores|Cuentas por Pagar|Compras Netas','Formas','ExplorarCxpCompraNeta.frm','CONTABILIDAD, SISTEMAS','NULO','CONTM00019','CONTM_GERA','',''),</v>
      </c>
    </row>
    <row r="249" customHeight="1" spans="1:15">
      <c r="A249" s="2" t="s">
        <v>932</v>
      </c>
      <c r="B249" t="str">
        <f>CONCATENATE(CONTABILIDAD!A249,SISTEMAS!A1117)</f>
        <v>CONTABILIDAD</v>
      </c>
      <c r="C249" t="s">
        <v>2442</v>
      </c>
      <c r="D249" t="s">
        <v>2454</v>
      </c>
      <c r="E249" t="s">
        <v>2455</v>
      </c>
      <c r="F249" t="s">
        <v>17</v>
      </c>
      <c r="G249" t="s">
        <v>273</v>
      </c>
      <c r="H249" t="s">
        <v>1969</v>
      </c>
      <c r="I249" t="s">
        <v>54</v>
      </c>
      <c r="J249" t="s">
        <v>1983</v>
      </c>
      <c r="K249" t="s">
        <v>1984</v>
      </c>
      <c r="N249" t="str">
        <f t="shared" si="13"/>
        <v>Acceso: Exp.Cxp|ExplorarCxp~Menu: Exploradores|Cuentas por Pagar|Movimientos~Perfil: CONTM_GERA~Usuario: CONTM00019~ClaveAccion: ExplorarCxp.frm~TipoAccion: Formas~Riesgo: NULO</v>
      </c>
      <c r="O249" t="str">
        <f t="shared" si="12"/>
        <v>('CONTABILIDAD','Exp.Cxp','Exp.Cxp|ExplorarCxp','Exploradores|Cuentas por Pagar|Movimientos','Formas','ExplorarCxp.frm','CONTABILIDAD, SISTEMAS','NULO','CONTM00019','CONTM_GERA','',''),</v>
      </c>
    </row>
    <row r="250" customHeight="1" spans="1:15">
      <c r="A250" s="2" t="s">
        <v>932</v>
      </c>
      <c r="B250" t="str">
        <f>CONCATENATE(CONTABILIDAD!A250,SISTEMAS!A1116)</f>
        <v>CONTABILIDAD</v>
      </c>
      <c r="C250" t="s">
        <v>2442</v>
      </c>
      <c r="D250" t="s">
        <v>2456</v>
      </c>
      <c r="E250" t="s">
        <v>2457</v>
      </c>
      <c r="F250" t="s">
        <v>17</v>
      </c>
      <c r="G250" t="s">
        <v>2458</v>
      </c>
      <c r="H250" t="s">
        <v>1969</v>
      </c>
      <c r="I250" t="s">
        <v>54</v>
      </c>
      <c r="J250" t="s">
        <v>1983</v>
      </c>
      <c r="K250" t="s">
        <v>1984</v>
      </c>
      <c r="N250" t="str">
        <f t="shared" si="13"/>
        <v>Acceso: Exp.Cxp|ExplorarPagos~Menu: Exploradores|Cuentas por Pagar|Pagos~Perfil: CONTM_GERA~Usuario: CONTM00019~ClaveAccion: ExplorarCxpPago.frm~TipoAccion: Formas~Riesgo: NULO</v>
      </c>
      <c r="O250" t="str">
        <f t="shared" si="12"/>
        <v>('CONTABILIDAD','Exp.Cxp','Exp.Cxp|ExplorarPagos','Exploradores|Cuentas por Pagar|Pagos','Formas','ExplorarCxpPago.frm','CONTABILIDAD, SISTEMAS','NULO','CONTM00019','CONTM_GERA','',''),</v>
      </c>
    </row>
    <row r="251" customHeight="1" spans="1:15">
      <c r="A251" s="2" t="s">
        <v>932</v>
      </c>
      <c r="B251" t="str">
        <f>CONCATENATE(CONTABILIDAD!A251,SISTEMAS!A1115)</f>
        <v>CONTABILIDAD</v>
      </c>
      <c r="C251" t="s">
        <v>2355</v>
      </c>
      <c r="D251" t="s">
        <v>2459</v>
      </c>
      <c r="E251" t="s">
        <v>2460</v>
      </c>
      <c r="F251" t="s">
        <v>17</v>
      </c>
      <c r="G251" t="s">
        <v>2461</v>
      </c>
      <c r="H251" t="s">
        <v>1969</v>
      </c>
      <c r="I251" t="s">
        <v>54</v>
      </c>
      <c r="J251" t="s">
        <v>1983</v>
      </c>
      <c r="K251" t="s">
        <v>1984</v>
      </c>
      <c r="N251" t="str">
        <f t="shared" si="13"/>
        <v>Acceso: Rep.Contabilidad|Contables|Aux~Menu: Reportes|Contabilidad|Contables|Auxiliares~Perfil: CONTM_GERA~Usuario: CONTM00019~ClaveAccion: mis_RepContAux.frm~TipoAccion: Formas~Riesgo: NULO</v>
      </c>
      <c r="O251" t="str">
        <f t="shared" si="12"/>
        <v>('CONTABILIDAD','Rep.Contabilidad','Rep.Contabilidad|Contables|Aux','Reportes|Contabilidad|Contables|Auxiliares','Formas','mis_RepContAux.frm','CONTABILIDAD, SISTEMAS','NULO','CONTM00019','CONTM_GERA','',''),</v>
      </c>
    </row>
    <row r="252" customHeight="1" spans="1:15">
      <c r="A252" s="2" t="s">
        <v>932</v>
      </c>
      <c r="B252" t="str">
        <f>CONCATENATE(CONTABILIDAD!A252,SISTEMAS!A1114)</f>
        <v>CONTABILIDAD</v>
      </c>
      <c r="C252" t="s">
        <v>2355</v>
      </c>
      <c r="D252" t="s">
        <v>2462</v>
      </c>
      <c r="E252" t="s">
        <v>2463</v>
      </c>
      <c r="F252" t="s">
        <v>17</v>
      </c>
      <c r="G252" t="s">
        <v>2464</v>
      </c>
      <c r="H252" t="s">
        <v>1969</v>
      </c>
      <c r="I252" t="s">
        <v>54</v>
      </c>
      <c r="J252" t="s">
        <v>1983</v>
      </c>
      <c r="K252" t="s">
        <v>1984</v>
      </c>
      <c r="N252" t="str">
        <f t="shared" si="13"/>
        <v>Acceso: Rep.Contabilidad|Contables|Balanza~Menu: Reportes|Contabilidad|Contables|Balanza de Comprobación~Perfil: CONTM_GERA~Usuario: CONTM00019~ClaveAccion: RepContBalanza.frm~TipoAccion: Formas~Riesgo: NULO</v>
      </c>
      <c r="O252" t="str">
        <f t="shared" si="12"/>
        <v>('CONTABILIDAD','Rep.Contabilidad','Rep.Contabilidad|Contables|Balanza','Reportes|Contabilidad|Contables|Balanza de Comprobación','Formas','RepContBalanza.frm','CONTABILIDAD, SISTEMAS','NULO','CONTM00019','CONTM_GERA','',''),</v>
      </c>
    </row>
    <row r="253" customHeight="1" spans="1:15">
      <c r="A253" s="2" t="s">
        <v>932</v>
      </c>
      <c r="B253" t="str">
        <f>CONCATENATE(CONTABILIDAD!A253,SISTEMAS!A1113)</f>
        <v>CONTABILIDAD</v>
      </c>
      <c r="C253" t="s">
        <v>2355</v>
      </c>
      <c r="D253" t="s">
        <v>2465</v>
      </c>
      <c r="E253" t="s">
        <v>2466</v>
      </c>
      <c r="F253" t="s">
        <v>17</v>
      </c>
      <c r="G253" t="s">
        <v>2467</v>
      </c>
      <c r="H253" t="s">
        <v>1969</v>
      </c>
      <c r="I253" t="s">
        <v>54</v>
      </c>
      <c r="J253" t="s">
        <v>1983</v>
      </c>
      <c r="K253" t="s">
        <v>1984</v>
      </c>
      <c r="N253" t="str">
        <f t="shared" si="13"/>
        <v>Acceso: Rep.Contabilidad|Contables|Diario~Menu: Reportes|Contabilidad|Contables|Diario General~Perfil: CONTM_GERA~Usuario: CONTM00019~ClaveAccion: RepContDiario.frm~TipoAccion: Formas~Riesgo: NULO</v>
      </c>
      <c r="O253" t="str">
        <f t="shared" si="12"/>
        <v>('CONTABILIDAD','Rep.Contabilidad','Rep.Contabilidad|Contables|Diario','Reportes|Contabilidad|Contables|Diario General','Formas','RepContDiario.frm','CONTABILIDAD, SISTEMAS','NULO','CONTM00019','CONTM_GERA','',''),</v>
      </c>
    </row>
    <row r="254" customHeight="1" spans="1:15">
      <c r="A254" s="2" t="s">
        <v>932</v>
      </c>
      <c r="B254" t="str">
        <f>CONCATENATE(CONTABILIDAD!A254,SISTEMAS!A1112)</f>
        <v>CONTABILIDAD</v>
      </c>
      <c r="C254" t="s">
        <v>2355</v>
      </c>
      <c r="D254" t="s">
        <v>2468</v>
      </c>
      <c r="E254" t="s">
        <v>2469</v>
      </c>
      <c r="F254" t="s">
        <v>17</v>
      </c>
      <c r="G254" t="s">
        <v>2470</v>
      </c>
      <c r="H254" t="s">
        <v>1969</v>
      </c>
      <c r="I254" t="s">
        <v>54</v>
      </c>
      <c r="J254" t="s">
        <v>1983</v>
      </c>
      <c r="K254" t="s">
        <v>1984</v>
      </c>
      <c r="N254" t="str">
        <f t="shared" si="13"/>
        <v>Acceso: Rep.Contabilidad|Contables|Acum~Menu: Reportes|Contabilidad|Contables|Acumulados~Perfil: CONTM_GERA~Usuario: CONTM00019~ClaveAccion: RepContAcum.frm~TipoAccion: Formas~Riesgo: NULO</v>
      </c>
      <c r="O254" t="str">
        <f t="shared" si="12"/>
        <v>('CONTABILIDAD','Rep.Contabilidad','Rep.Contabilidad|Contables|Acum','Reportes|Contabilidad|Contables|Acumulados','Formas','RepContAcum.frm','CONTABILIDAD, SISTEMAS','NULO','CONTM00019','CONTM_GERA','',''),</v>
      </c>
    </row>
    <row r="255" customHeight="1" spans="1:15">
      <c r="A255" s="2" t="s">
        <v>932</v>
      </c>
      <c r="B255" t="str">
        <f>CONCATENATE(CONTABILIDAD!A255,SISTEMAS!A1111)</f>
        <v>CONTABILIDAD</v>
      </c>
      <c r="C255" t="s">
        <v>2355</v>
      </c>
      <c r="D255" t="s">
        <v>2471</v>
      </c>
      <c r="E255" t="s">
        <v>2472</v>
      </c>
      <c r="F255" t="s">
        <v>17</v>
      </c>
      <c r="G255" t="s">
        <v>2464</v>
      </c>
      <c r="H255" t="s">
        <v>1969</v>
      </c>
      <c r="I255" t="s">
        <v>54</v>
      </c>
      <c r="J255" t="s">
        <v>1983</v>
      </c>
      <c r="K255" t="s">
        <v>1984</v>
      </c>
      <c r="N255" t="str">
        <f t="shared" si="13"/>
        <v>Acceso: Rep.Contabilidad|LibroMayor|General~Menu: Reportes|Contabilidad|Contables|Libro Mayor|General~Perfil: CONTM_GERA~Usuario: CONTM00019~ClaveAccion: RepContBalanza.frm~TipoAccion: Formas~Riesgo: NULO</v>
      </c>
      <c r="O255" t="str">
        <f t="shared" si="12"/>
        <v>('CONTABILIDAD','Rep.Contabilidad','Rep.Contabilidad|LibroMayor|General','Reportes|Contabilidad|Contables|Libro Mayor|General','Formas','RepContBalanza.frm','CONTABILIDAD, SISTEMAS','NULO','CONTM00019','CONTM_GERA','',''),</v>
      </c>
    </row>
    <row r="256" customHeight="1" spans="1:15">
      <c r="A256" s="2" t="s">
        <v>932</v>
      </c>
      <c r="B256" t="str">
        <f>CONCATENATE(CONTABILIDAD!A256,SISTEMAS!A1110)</f>
        <v>CONTABILIDAD</v>
      </c>
      <c r="C256" t="s">
        <v>2355</v>
      </c>
      <c r="D256" t="s">
        <v>2473</v>
      </c>
      <c r="E256" t="s">
        <v>2474</v>
      </c>
      <c r="F256" t="s">
        <v>17</v>
      </c>
      <c r="G256" t="s">
        <v>2475</v>
      </c>
      <c r="H256" t="s">
        <v>1969</v>
      </c>
      <c r="I256" t="s">
        <v>54</v>
      </c>
      <c r="J256" t="s">
        <v>1983</v>
      </c>
      <c r="K256" t="s">
        <v>1984</v>
      </c>
      <c r="N256" t="str">
        <f t="shared" si="13"/>
        <v>Acceso: Rep.Contabilidad|LibroMayor|Detalle~Menu: Reportes|Contabilidad|Contables|Libro Mayor|Detalle~Perfil: CONTM_GERA~Usuario: CONTM00019~ClaveAccion: RepContAcumMayor.frm~TipoAccion: Formas~Riesgo: NULO</v>
      </c>
      <c r="O256" t="str">
        <f t="shared" si="12"/>
        <v>('CONTABILIDAD','Rep.Contabilidad','Rep.Contabilidad|LibroMayor|Detalle','Reportes|Contabilidad|Contables|Libro Mayor|Detalle','Formas','RepContAcumMayor.frm','CONTABILIDAD, SISTEMAS','NULO','CONTM00019','CONTM_GERA','',''),</v>
      </c>
    </row>
    <row r="257" customHeight="1" spans="1:15">
      <c r="A257" s="2" t="s">
        <v>932</v>
      </c>
      <c r="B257" t="str">
        <f>CONCATENATE(CONTABILIDAD!A257,SISTEMAS!A1109)</f>
        <v>CONTABILIDAD</v>
      </c>
      <c r="C257" t="s">
        <v>2355</v>
      </c>
      <c r="D257" t="s">
        <v>2476</v>
      </c>
      <c r="E257" t="s">
        <v>2477</v>
      </c>
      <c r="F257" t="s">
        <v>17</v>
      </c>
      <c r="G257" t="s">
        <v>2478</v>
      </c>
      <c r="H257" t="s">
        <v>1969</v>
      </c>
      <c r="I257" t="s">
        <v>54</v>
      </c>
      <c r="J257" t="s">
        <v>1983</v>
      </c>
      <c r="K257" t="s">
        <v>1984</v>
      </c>
      <c r="N257" t="str">
        <f t="shared" si="13"/>
        <v>Acceso: Rep.Contabilidad|Contables|Cta~Menu: Reportes|Contabilidad|Contables|Catálogo de Cuentas~Perfil: CONTM_GERA~Usuario: CONTM00019~ClaveAccion: RepCta.frm~TipoAccion: Formas~Riesgo: NULO</v>
      </c>
      <c r="O257" t="str">
        <f t="shared" si="12"/>
        <v>('CONTABILIDAD','Rep.Contabilidad','Rep.Contabilidad|Contables|Cta','Reportes|Contabilidad|Contables|Catálogo de Cuentas','Formas','RepCta.frm','CONTABILIDAD, SISTEMAS','NULO','CONTM00019','CONTM_GERA','',''),</v>
      </c>
    </row>
    <row r="258" customHeight="1" spans="1:15">
      <c r="A258" s="2" t="s">
        <v>932</v>
      </c>
      <c r="B258" t="str">
        <f>CONCATENATE(CONTABILIDAD!A258,SISTEMAS!A1108)</f>
        <v>CONTABILIDAD</v>
      </c>
      <c r="C258" t="s">
        <v>2355</v>
      </c>
      <c r="D258" t="s">
        <v>2479</v>
      </c>
      <c r="E258" t="s">
        <v>2480</v>
      </c>
      <c r="F258" t="s">
        <v>17</v>
      </c>
      <c r="G258" t="s">
        <v>2481</v>
      </c>
      <c r="H258" t="s">
        <v>1969</v>
      </c>
      <c r="I258" t="s">
        <v>54</v>
      </c>
      <c r="J258" t="s">
        <v>1983</v>
      </c>
      <c r="K258" t="s">
        <v>1984</v>
      </c>
      <c r="N258" t="str">
        <f t="shared" si="13"/>
        <v>Acceso: Rep.Contabilidad|Contables|Resumen~Menu: Reportes|Contabilidad|Contables|Póliza Concentrada~Perfil: CONTM_GERA~Usuario: CONTM00019~ClaveAccion: RepContResumen.frm~TipoAccion: Formas~Riesgo: NULO</v>
      </c>
      <c r="O258" t="str">
        <f t="shared" si="12"/>
        <v>('CONTABILIDAD','Rep.Contabilidad','Rep.Contabilidad|Contables|Resumen','Reportes|Contabilidad|Contables|Póliza Concentrada','Formas','RepContResumen.frm','CONTABILIDAD, SISTEMAS','NULO','CONTM00019','CONTM_GERA','',''),</v>
      </c>
    </row>
    <row r="259" customHeight="1" spans="1:15">
      <c r="A259" s="2" t="s">
        <v>932</v>
      </c>
      <c r="B259" t="str">
        <f>CONCATENATE(CONTABILIDAD!A259,SISTEMAS!A1107)</f>
        <v>CONTABILIDAD</v>
      </c>
      <c r="C259" t="s">
        <v>2355</v>
      </c>
      <c r="D259" t="s">
        <v>2482</v>
      </c>
      <c r="E259" t="s">
        <v>2483</v>
      </c>
      <c r="F259" t="s">
        <v>17</v>
      </c>
      <c r="G259" t="s">
        <v>2484</v>
      </c>
      <c r="H259" t="s">
        <v>1969</v>
      </c>
      <c r="I259" t="s">
        <v>72</v>
      </c>
      <c r="N259" s="2" t="s">
        <v>2355</v>
      </c>
      <c r="O259" t="str">
        <f t="shared" ref="O259:O289" si="14">CONCATENATE("('",B259,"','",C259,"','",D259,"','",E259,"','",F259,"','",G259,"','",H259,"','",I259,"','",J259,"','",K259,"','",L259,"','",M259,"'),")</f>
        <v>('CONTABILIDAD','Rep.Contabilidad','Rep.Contabilidad|Contables|SPD','Reportes|Contabilidad|Contables|Saldo Promedio Diario','Formas','RepContSPD.frm','CONTABILIDAD, SISTEMAS','SIN USO','','','',''),</v>
      </c>
    </row>
    <row r="260" customHeight="1" spans="1:15">
      <c r="A260" s="2" t="s">
        <v>932</v>
      </c>
      <c r="B260" t="str">
        <f>CONCATENATE(CONTABILIDAD!A260,SISTEMAS!A1106)</f>
        <v>CONTABILIDAD</v>
      </c>
      <c r="C260" t="s">
        <v>2355</v>
      </c>
      <c r="D260" t="s">
        <v>2485</v>
      </c>
      <c r="E260" t="s">
        <v>2486</v>
      </c>
      <c r="F260" t="s">
        <v>17</v>
      </c>
      <c r="G260" t="s">
        <v>2484</v>
      </c>
      <c r="H260" t="s">
        <v>1969</v>
      </c>
      <c r="I260" t="s">
        <v>72</v>
      </c>
      <c r="N260" s="2" t="s">
        <v>2355</v>
      </c>
      <c r="O260" t="str">
        <f t="shared" si="14"/>
        <v>('CONTABILIDAD','Rep.Contabilidad','Rep.Contabilidad|Contables|SMM','Reportes|Contabilidad|Contables|Saldo Medio Mensual','Formas','RepContSPD.frm','CONTABILIDAD, SISTEMAS','SIN USO','','','',''),</v>
      </c>
    </row>
    <row r="261" customHeight="1" spans="1:15">
      <c r="A261" s="2" t="s">
        <v>932</v>
      </c>
      <c r="B261" t="str">
        <f>CONCATENATE(CONTABILIDAD!A261,SISTEMAS!A1105)</f>
        <v>CONTABILIDAD</v>
      </c>
      <c r="C261" t="s">
        <v>2355</v>
      </c>
      <c r="D261" t="s">
        <v>2487</v>
      </c>
      <c r="E261" t="s">
        <v>2488</v>
      </c>
      <c r="F261" t="s">
        <v>17</v>
      </c>
      <c r="G261" t="s">
        <v>2484</v>
      </c>
      <c r="H261" t="s">
        <v>1969</v>
      </c>
      <c r="I261" t="s">
        <v>72</v>
      </c>
      <c r="N261" s="2" t="s">
        <v>2355</v>
      </c>
      <c r="O261" t="str">
        <f t="shared" si="14"/>
        <v>('CONTABILIDAD','Rep.Contabilidad','Rep.Contabilidad|CI|SPD','Reportes|Contabilidad|Contables|Componente Inflacionario|Saldo Promedio Diario','Formas','RepContSPD.frm','CONTABILIDAD, SISTEMAS','SIN USO','','','',''),</v>
      </c>
    </row>
    <row r="262" customHeight="1" spans="1:15">
      <c r="A262" s="2" t="s">
        <v>932</v>
      </c>
      <c r="B262" t="str">
        <f>CONCATENATE(CONTABILIDAD!A262,SISTEMAS!A1104)</f>
        <v>CONTABILIDAD</v>
      </c>
      <c r="C262" t="s">
        <v>2355</v>
      </c>
      <c r="D262" t="s">
        <v>2489</v>
      </c>
      <c r="E262" t="s">
        <v>2490</v>
      </c>
      <c r="F262" t="s">
        <v>17</v>
      </c>
      <c r="G262" t="s">
        <v>2484</v>
      </c>
      <c r="H262" t="s">
        <v>1969</v>
      </c>
      <c r="I262" t="s">
        <v>72</v>
      </c>
      <c r="N262" s="2" t="s">
        <v>2355</v>
      </c>
      <c r="O262" t="str">
        <f t="shared" si="14"/>
        <v>('CONTABILIDAD','Rep.Contabilidad','Rep.Contabilidad|CI|SMM','Reportes|Contabilidad|Contables|Componente Inflacionario|Saldo Medio Mensual','Formas','RepContSPD.frm','CONTABILIDAD, SISTEMAS','SIN USO','','','',''),</v>
      </c>
    </row>
    <row r="263" customHeight="1" spans="1:15">
      <c r="A263" s="2" t="s">
        <v>932</v>
      </c>
      <c r="B263" t="str">
        <f>CONCATENATE(CONTABILIDAD!A263,SISTEMAS!A1103)</f>
        <v>CONTABILIDAD</v>
      </c>
      <c r="C263" t="s">
        <v>2355</v>
      </c>
      <c r="D263" t="s">
        <v>2491</v>
      </c>
      <c r="E263" t="s">
        <v>2492</v>
      </c>
      <c r="F263" t="s">
        <v>17</v>
      </c>
      <c r="G263" t="s">
        <v>2493</v>
      </c>
      <c r="H263" t="s">
        <v>1969</v>
      </c>
      <c r="I263" t="s">
        <v>72</v>
      </c>
      <c r="N263" s="2" t="s">
        <v>2355</v>
      </c>
      <c r="O263" t="str">
        <f t="shared" si="14"/>
        <v>('CONTABILIDAD','Rep.Contabilidad','Rep.Contabilidad|Contables|RepContPoliza','Reportes|Contabilidad|Contables|Pólizas','Formas','RepContPoliza.frm','CONTABILIDAD, SISTEMAS','SIN USO','','','',''),</v>
      </c>
    </row>
    <row r="264" customHeight="1" spans="1:15">
      <c r="A264" s="2" t="s">
        <v>932</v>
      </c>
      <c r="B264" t="str">
        <f>CONCATENATE(CONTABILIDAD!A264,SISTEMAS!A1102)</f>
        <v>CONTABILIDAD</v>
      </c>
      <c r="C264" t="s">
        <v>2355</v>
      </c>
      <c r="D264" t="s">
        <v>2494</v>
      </c>
      <c r="E264" t="s">
        <v>2495</v>
      </c>
      <c r="F264" t="s">
        <v>17</v>
      </c>
      <c r="G264" t="s">
        <v>2496</v>
      </c>
      <c r="H264" t="s">
        <v>1969</v>
      </c>
      <c r="I264" t="s">
        <v>72</v>
      </c>
      <c r="N264" s="2" t="s">
        <v>2355</v>
      </c>
      <c r="O264" t="str">
        <f t="shared" si="14"/>
        <v>('CONTABILIDAD','Rep.Contabilidad','Rep.Contabilidad|Contables|AI','Reportes|Contabilidad|Contables|Ajuste Inflacionario','Formas','RepContAI.frm','CONTABILIDAD, SISTEMAS','SIN USO','','','',''),</v>
      </c>
    </row>
    <row r="265" customHeight="1" spans="1:15">
      <c r="A265" s="2" t="s">
        <v>932</v>
      </c>
      <c r="B265" t="str">
        <f>CONCATENATE(CONTABILIDAD!A265,SISTEMAS!A1101)</f>
        <v>CONTABILIDAD</v>
      </c>
      <c r="C265" t="s">
        <v>2355</v>
      </c>
      <c r="D265" t="s">
        <v>2497</v>
      </c>
      <c r="E265" t="s">
        <v>2498</v>
      </c>
      <c r="F265" t="s">
        <v>17</v>
      </c>
      <c r="G265" t="s">
        <v>2499</v>
      </c>
      <c r="H265" t="s">
        <v>1969</v>
      </c>
      <c r="I265" t="s">
        <v>54</v>
      </c>
      <c r="J265" t="s">
        <v>1983</v>
      </c>
      <c r="K265" t="s">
        <v>1984</v>
      </c>
      <c r="N265" t="str">
        <f>CONCATENATE("Acceso: ",D265,"~Menu: ",E265,"~Perfil: ",K265,"~Usuario: ",J265,"~ClaveAccion: ",G265,"~TipoAccion: ",F265,"~Riesgo: ",I265)</f>
        <v>Acceso: Rep.Contabilidad|Financieros|Balance~Menu: Reportes|Contabilidad|Financieros|Estado de Posición Financiera~Perfil: CONTM_GERA~Usuario: CONTM00019~ClaveAccion: RepContBalance.frm~TipoAccion: Formas~Riesgo: NULO</v>
      </c>
      <c r="O265" t="str">
        <f t="shared" si="14"/>
        <v>('CONTABILIDAD','Rep.Contabilidad','Rep.Contabilidad|Financieros|Balance','Reportes|Contabilidad|Financieros|Estado de Posición Financiera','Formas','RepContBalance.frm','CONTABILIDAD, SISTEMAS','NULO','CONTM00019','CONTM_GERA','',''),</v>
      </c>
    </row>
    <row r="266" customHeight="1" spans="1:15">
      <c r="A266" s="2" t="s">
        <v>932</v>
      </c>
      <c r="B266" t="str">
        <f>CONCATENATE(CONTABILIDAD!A266,SISTEMAS!A1100)</f>
        <v>CONTABILIDAD</v>
      </c>
      <c r="C266" t="s">
        <v>2355</v>
      </c>
      <c r="D266" t="s">
        <v>2500</v>
      </c>
      <c r="E266" t="s">
        <v>2501</v>
      </c>
      <c r="F266" t="s">
        <v>17</v>
      </c>
      <c r="G266" t="s">
        <v>2502</v>
      </c>
      <c r="H266" t="s">
        <v>1969</v>
      </c>
      <c r="I266" t="s">
        <v>54</v>
      </c>
      <c r="J266" t="s">
        <v>1983</v>
      </c>
      <c r="K266" t="s">
        <v>1984</v>
      </c>
      <c r="N266" t="str">
        <f>CONCATENATE("Acceso: ",D266,"~Menu: ",E266,"~Perfil: ",K266,"~Usuario: ",J266,"~ClaveAccion: ",G266,"~TipoAccion: ",F266,"~Riesgo: ",I266)</f>
        <v>Acceso: Rep.Contabilidad|Financieros|EdoResultados~Menu: Reportes|Contabilidad|Financieros|Estado de Resultados~Perfil: CONTM_GERA~Usuario: CONTM00019~ClaveAccion: RepContResultados.frm~TipoAccion: Formas~Riesgo: NULO</v>
      </c>
      <c r="O266" t="str">
        <f t="shared" si="14"/>
        <v>('CONTABILIDAD','Rep.Contabilidad','Rep.Contabilidad|Financieros|EdoResultados','Reportes|Contabilidad|Financieros|Estado de Resultados','Formas','RepContResultados.frm','CONTABILIDAD, SISTEMAS','NULO','CONTM00019','CONTM_GERA','',''),</v>
      </c>
    </row>
    <row r="267" customHeight="1" spans="1:15">
      <c r="A267" s="2" t="s">
        <v>932</v>
      </c>
      <c r="B267" t="str">
        <f>CONCATENATE(CONTABILIDAD!A267,SISTEMAS!A1099)</f>
        <v>CONTABILIDAD</v>
      </c>
      <c r="C267" t="s">
        <v>2355</v>
      </c>
      <c r="D267" t="s">
        <v>2503</v>
      </c>
      <c r="E267" t="s">
        <v>2504</v>
      </c>
      <c r="F267" t="s">
        <v>17</v>
      </c>
      <c r="G267" t="s">
        <v>2505</v>
      </c>
      <c r="H267" t="s">
        <v>1969</v>
      </c>
      <c r="I267" t="s">
        <v>72</v>
      </c>
      <c r="N267" s="2" t="s">
        <v>2355</v>
      </c>
      <c r="O267" t="str">
        <f t="shared" si="14"/>
        <v>('CONTABILIDAD','Rep.Contabilidad','Rep.Contabilidad|Financieros|OARecursos','Reportes|Contabilidad|Financieros|Origen y Aplicación de Recursos','Formas','RepContOARecursos.frm','CONTABILIDAD, SISTEMAS','SIN USO','','','',''),</v>
      </c>
    </row>
    <row r="268" customHeight="1" spans="1:15">
      <c r="A268" s="2" t="s">
        <v>932</v>
      </c>
      <c r="B268" t="str">
        <f>CONCATENATE(CONTABILIDAD!A268,SISTEMAS!A1098)</f>
        <v>CONTABILIDAD</v>
      </c>
      <c r="C268" t="s">
        <v>2355</v>
      </c>
      <c r="D268" t="s">
        <v>2506</v>
      </c>
      <c r="E268" t="s">
        <v>2507</v>
      </c>
      <c r="F268" t="s">
        <v>17</v>
      </c>
      <c r="G268" t="s">
        <v>2508</v>
      </c>
      <c r="H268" t="s">
        <v>1969</v>
      </c>
      <c r="I268" t="s">
        <v>54</v>
      </c>
      <c r="J268" t="s">
        <v>1983</v>
      </c>
      <c r="K268" t="s">
        <v>1984</v>
      </c>
      <c r="N268" t="str">
        <f>CONCATENATE("Acceso: ",D268,"~Menu: ",E268,"~Perfil: ",K268,"~Usuario: ",J268,"~ClaveAccion: ",G268,"~TipoAccion: ",F268,"~Riesgo: ",I268)</f>
        <v>Acceso: Rep.Contabilidad|Financieros|RepContResultadosAnual~Menu: Reportes|Contabilidad|Financieros|Estado de Resultados (Anual)~Perfil: CONTM_GERA~Usuario: CONTM00019~ClaveAccion: RepContResultadosAnual.frm~TipoAccion: Formas~Riesgo: NULO</v>
      </c>
      <c r="O268" t="str">
        <f t="shared" si="14"/>
        <v>('CONTABILIDAD','Rep.Contabilidad','Rep.Contabilidad|Financieros|RepContResultadosAnual','Reportes|Contabilidad|Financieros|Estado de Resultados (Anual)','Formas','RepContResultadosAnual.frm','CONTABILIDAD, SISTEMAS','NULO','CONTM00019','CONTM_GERA','',''),</v>
      </c>
    </row>
    <row r="269" customHeight="1" spans="1:15">
      <c r="A269" s="2" t="s">
        <v>932</v>
      </c>
      <c r="B269" t="str">
        <f>CONCATENATE(CONTABILIDAD!A269,SISTEMAS!A1097)</f>
        <v>CONTABILIDAD</v>
      </c>
      <c r="C269" t="s">
        <v>2355</v>
      </c>
      <c r="D269" t="s">
        <v>2509</v>
      </c>
      <c r="E269" t="s">
        <v>2510</v>
      </c>
      <c r="F269" t="s">
        <v>17</v>
      </c>
      <c r="G269" t="s">
        <v>2511</v>
      </c>
      <c r="H269" t="s">
        <v>1969</v>
      </c>
      <c r="I269" t="s">
        <v>72</v>
      </c>
      <c r="N269" s="2" t="s">
        <v>2355</v>
      </c>
      <c r="O269" t="str">
        <f t="shared" si="14"/>
        <v>('CONTABILIDAD','Rep.Contabilidad','Rep.Contabilidad|Financieros|EdoResultadosP','Reportes|Contabilidad|Financieros|Estado de Resultados (Presupuesto)','Formas','RepContResultadosPresup.frm','CONTABILIDAD, SISTEMAS','SIN USO','','','',''),</v>
      </c>
    </row>
    <row r="270" customHeight="1" spans="1:15">
      <c r="A270" s="2" t="s">
        <v>932</v>
      </c>
      <c r="B270" t="str">
        <f>CONCATENATE(CONTABILIDAD!A270,SISTEMAS!A1096)</f>
        <v>CONTABILIDAD</v>
      </c>
      <c r="C270" t="s">
        <v>2355</v>
      </c>
      <c r="D270" t="s">
        <v>2512</v>
      </c>
      <c r="E270" t="s">
        <v>2513</v>
      </c>
      <c r="F270" t="s">
        <v>17</v>
      </c>
      <c r="G270" t="s">
        <v>2514</v>
      </c>
      <c r="H270" t="s">
        <v>1969</v>
      </c>
      <c r="I270" t="s">
        <v>72</v>
      </c>
      <c r="N270" s="2" t="s">
        <v>2355</v>
      </c>
      <c r="O270" t="str">
        <f t="shared" si="14"/>
        <v>('CONTABILIDAD','Rep.Contabilidad','Rep.Contabilidad|Financieros|SistemaDetallista','Reportes|Contabilidad|Financieros|Sistema Detallista','Formas','RepSistemaDetallista.frm','CONTABILIDAD, SISTEMAS','SIN USO','','','',''),</v>
      </c>
    </row>
    <row r="271" customHeight="1" spans="1:15">
      <c r="A271" s="2" t="s">
        <v>932</v>
      </c>
      <c r="B271" t="str">
        <f>CONCATENATE(CONTABILIDAD!A271,SISTEMAS!A1095)</f>
        <v>CONTABILIDAD</v>
      </c>
      <c r="C271" t="s">
        <v>2355</v>
      </c>
      <c r="D271" t="s">
        <v>2515</v>
      </c>
      <c r="E271" t="s">
        <v>2516</v>
      </c>
      <c r="F271" t="s">
        <v>17</v>
      </c>
      <c r="G271" t="s">
        <v>2517</v>
      </c>
      <c r="H271" t="s">
        <v>1969</v>
      </c>
      <c r="I271" t="s">
        <v>54</v>
      </c>
      <c r="J271" t="s">
        <v>1983</v>
      </c>
      <c r="K271" t="s">
        <v>1984</v>
      </c>
      <c r="N271" t="str">
        <f t="shared" ref="N271:N289" si="15">CONCATENATE("Acceso: ",D271,"~Menu: ",E271,"~Perfil: ",K271,"~Usuario: ",J271,"~ClaveAccion: ",G271,"~TipoAccion: ",F271,"~Riesgo: ",I271)</f>
        <v>Acceso: Rep.Contabilidad|Financieros|BalanceAnuales~Menu: Reportes|Contabilidad|Financieros|Estado de Posición Financiera (Varios Ejercicios)~Perfil: CONTM_GERA~Usuario: CONTM00019~ClaveAccion: RepContBalanceAnuales.frm~TipoAccion: Formas~Riesgo: NULO</v>
      </c>
      <c r="O271" t="str">
        <f t="shared" si="14"/>
        <v>('CONTABILIDAD','Rep.Contabilidad','Rep.Contabilidad|Financieros|BalanceAnuales','Reportes|Contabilidad|Financieros|Estado de Posición Financiera (Varios Ejercicios)','Formas','RepContBalanceAnuales.frm','CONTABILIDAD, SISTEMAS','NULO','CONTM00019','CONTM_GERA','',''),</v>
      </c>
    </row>
    <row r="272" customHeight="1" spans="1:15">
      <c r="A272" s="2" t="s">
        <v>932</v>
      </c>
      <c r="B272" t="str">
        <f>CONCATENATE(CONTABILIDAD!A272,SISTEMAS!A1094)</f>
        <v>CONTABILIDAD</v>
      </c>
      <c r="C272" t="s">
        <v>2355</v>
      </c>
      <c r="D272" t="s">
        <v>2518</v>
      </c>
      <c r="E272" t="s">
        <v>2519</v>
      </c>
      <c r="F272" t="s">
        <v>17</v>
      </c>
      <c r="G272" t="s">
        <v>2520</v>
      </c>
      <c r="H272" t="s">
        <v>1969</v>
      </c>
      <c r="I272" t="s">
        <v>54</v>
      </c>
      <c r="J272" t="s">
        <v>1983</v>
      </c>
      <c r="K272" t="s">
        <v>1984</v>
      </c>
      <c r="N272" t="str">
        <f t="shared" si="15"/>
        <v>Acceso: Rep.Contabilidad|Financieros|ResultadosAnuales~Menu: Reportes|Contabilidad|Financieros|Estado de Resultados (Varios Ejercicios)~Perfil: CONTM_GERA~Usuario: CONTM00019~ClaveAccion: RepContResultadosAnuales.frm~TipoAccion: Formas~Riesgo: NULO</v>
      </c>
      <c r="O272" t="str">
        <f t="shared" si="14"/>
        <v>('CONTABILIDAD','Rep.Contabilidad','Rep.Contabilidad|Financieros|ResultadosAnuales','Reportes|Contabilidad|Financieros|Estado de Resultados (Varios Ejercicios)','Formas','RepContResultadosAnuales.frm','CONTABILIDAD, SISTEMAS','NULO','CONTM00019','CONTM_GERA','',''),</v>
      </c>
    </row>
    <row r="273" customHeight="1" spans="1:15">
      <c r="A273" s="2" t="s">
        <v>932</v>
      </c>
      <c r="B273" t="str">
        <f>CONCATENATE(CONTABILIDAD!A273,SISTEMAS!A1093)</f>
        <v>CONTABILIDAD</v>
      </c>
      <c r="C273" t="s">
        <v>2355</v>
      </c>
      <c r="D273" t="s">
        <v>2521</v>
      </c>
      <c r="E273" t="s">
        <v>2522</v>
      </c>
      <c r="F273" t="s">
        <v>1043</v>
      </c>
      <c r="G273" t="s">
        <v>2523</v>
      </c>
      <c r="H273" t="s">
        <v>1969</v>
      </c>
      <c r="I273" t="s">
        <v>54</v>
      </c>
      <c r="J273" t="s">
        <v>1983</v>
      </c>
      <c r="K273" t="s">
        <v>1984</v>
      </c>
      <c r="N273" t="str">
        <f t="shared" si="15"/>
        <v>Acceso: Rep.Contabilidad|Auditoria|RM1065~Menu: Reportes|Contabilidad|Auditoria|RM1065 Resumen Cuentas de Resultado Operativo~Perfil: CONTM_GERA~Usuario: CONTM00019~ClaveAccion: RM1065ResumenCtasResulOperativasrep.rep~TipoAccion: Reportes Pantalla~Riesgo: NULO</v>
      </c>
      <c r="O273" t="str">
        <f t="shared" si="14"/>
        <v>('CONTABILIDAD','Rep.Contabilidad','Rep.Contabilidad|Auditoria|RM1065','Reportes|Contabilidad|Auditoria|RM1065 Resumen Cuentas de Resultado Operativo','Reportes Pantalla','RM1065ResumenCtasResulOperativasrep.rep','CONTABILIDAD, SISTEMAS','NULO','CONTM00019','CONTM_GERA','',''),</v>
      </c>
    </row>
    <row r="274" customHeight="1" spans="1:15">
      <c r="A274" s="2" t="s">
        <v>932</v>
      </c>
      <c r="B274" t="str">
        <f>CONCATENATE(CONTABILIDAD!A274,SISTEMAS!A1092)</f>
        <v>CONTABILIDAD</v>
      </c>
      <c r="C274" t="s">
        <v>2355</v>
      </c>
      <c r="D274" t="s">
        <v>2524</v>
      </c>
      <c r="E274" t="s">
        <v>2525</v>
      </c>
      <c r="F274" t="s">
        <v>1043</v>
      </c>
      <c r="G274" t="s">
        <v>2526</v>
      </c>
      <c r="H274" t="s">
        <v>1969</v>
      </c>
      <c r="I274" t="s">
        <v>54</v>
      </c>
      <c r="J274" t="s">
        <v>1983</v>
      </c>
      <c r="K274" t="s">
        <v>1984</v>
      </c>
      <c r="N274" t="str">
        <f t="shared" si="15"/>
        <v>Acceso: Rep.Contabilidad|Auditoria|RM1066~Menu: Reportes|Contabilidad|Auditoria|RM1066 Resumen Cuentas de Balance Operativo~Perfil: CONTM_GERA~Usuario: CONTM00019~ClaveAccion: RM1066ResumenCtasBalanceOperativorep.rep~TipoAccion: Reportes Pantalla~Riesgo: NULO</v>
      </c>
      <c r="O274" t="str">
        <f t="shared" si="14"/>
        <v>('CONTABILIDAD','Rep.Contabilidad','Rep.Contabilidad|Auditoria|RM1066','Reportes|Contabilidad|Auditoria|RM1066 Resumen Cuentas de Balance Operativo','Reportes Pantalla','RM1066ResumenCtasBalanceOperativorep.rep','CONTABILIDAD, SISTEMAS','NULO','CONTM00019','CONTM_GERA','',''),</v>
      </c>
    </row>
    <row r="275" customHeight="1" spans="1:15">
      <c r="A275" s="2" t="s">
        <v>932</v>
      </c>
      <c r="B275" t="str">
        <f>CONCATENATE(CONTABILIDAD!A275,SISTEMAS!A1091)</f>
        <v>CONTABILIDAD</v>
      </c>
      <c r="C275" t="s">
        <v>2355</v>
      </c>
      <c r="D275" t="s">
        <v>2527</v>
      </c>
      <c r="E275" t="s">
        <v>2528</v>
      </c>
      <c r="F275" t="s">
        <v>1043</v>
      </c>
      <c r="G275" t="s">
        <v>2529</v>
      </c>
      <c r="H275" t="s">
        <v>1969</v>
      </c>
      <c r="I275" t="s">
        <v>54</v>
      </c>
      <c r="J275" t="s">
        <v>1983</v>
      </c>
      <c r="K275" t="s">
        <v>1984</v>
      </c>
      <c r="N275" t="str">
        <f t="shared" si="15"/>
        <v>Acceso: Rep.Contabilidad|Auditoria|RM1067~Menu: Reportes|Contabilidad|Auditoria|RM1067 Resumen Cuentas de Balance Contable~Perfil: CONTM_GERA~Usuario: CONTM00019~ClaveAccion: RM1067ResumenCtasBalanceContablerep.rep~TipoAccion: Reportes Pantalla~Riesgo: NULO</v>
      </c>
      <c r="O275" t="str">
        <f t="shared" si="14"/>
        <v>('CONTABILIDAD','Rep.Contabilidad','Rep.Contabilidad|Auditoria|RM1067','Reportes|Contabilidad|Auditoria|RM1067 Resumen Cuentas de Balance Contable','Reportes Pantalla','RM1067ResumenCtasBalanceContablerep.rep','CONTABILIDAD, SISTEMAS','NULO','CONTM00019','CONTM_GERA','',''),</v>
      </c>
    </row>
    <row r="276" customHeight="1" spans="1:15">
      <c r="A276" s="2" t="s">
        <v>932</v>
      </c>
      <c r="B276" t="str">
        <f>CONCATENATE(CONTABILIDAD!A276,SISTEMAS!A1090)</f>
        <v>CONTABILIDAD</v>
      </c>
      <c r="C276" t="s">
        <v>2355</v>
      </c>
      <c r="D276" t="s">
        <v>2530</v>
      </c>
      <c r="E276" t="s">
        <v>2531</v>
      </c>
      <c r="F276" t="s">
        <v>1043</v>
      </c>
      <c r="G276" t="s">
        <v>2532</v>
      </c>
      <c r="H276" t="s">
        <v>1969</v>
      </c>
      <c r="I276" t="s">
        <v>54</v>
      </c>
      <c r="J276" t="s">
        <v>1983</v>
      </c>
      <c r="K276" t="s">
        <v>1984</v>
      </c>
      <c r="N276" t="str">
        <f t="shared" si="15"/>
        <v>Acceso: Rep.Contabilidad|Auditoria|RM1069~Menu: Reportes|Contabilidad|Auditoria|RM1069 Resumen Cuentas de Resultado Contable~Perfil: CONTM_GERA~Usuario: CONTM00019~ClaveAccion: RM1069ResumenCtasResulContablerep.rep~TipoAccion: Reportes Pantalla~Riesgo: NULO</v>
      </c>
      <c r="O276" t="str">
        <f t="shared" si="14"/>
        <v>('CONTABILIDAD','Rep.Contabilidad','Rep.Contabilidad|Auditoria|RM1069','Reportes|Contabilidad|Auditoria|RM1069 Resumen Cuentas de Resultado Contable','Reportes Pantalla','RM1069ResumenCtasResulContablerep.rep','CONTABILIDAD, SISTEMAS','NULO','CONTM00019','CONTM_GERA','',''),</v>
      </c>
    </row>
    <row r="277" customHeight="1" spans="1:15">
      <c r="A277" s="2" t="s">
        <v>932</v>
      </c>
      <c r="B277" t="str">
        <f>CONCATENATE(CONTABILIDAD!A277,SISTEMAS!A1089)</f>
        <v>CONTABILIDAD</v>
      </c>
      <c r="C277" t="s">
        <v>2355</v>
      </c>
      <c r="D277" t="s">
        <v>2533</v>
      </c>
      <c r="E277" t="s">
        <v>2534</v>
      </c>
      <c r="F277" t="s">
        <v>1043</v>
      </c>
      <c r="G277" t="s">
        <v>2535</v>
      </c>
      <c r="H277" t="s">
        <v>1969</v>
      </c>
      <c r="I277" t="s">
        <v>54</v>
      </c>
      <c r="J277" t="s">
        <v>1983</v>
      </c>
      <c r="K277" t="s">
        <v>1984</v>
      </c>
      <c r="N277" t="str">
        <f t="shared" si="15"/>
        <v>Acceso: Rep.Contabilidad|Auditoria|RM1070~Menu: Reportes|Contabilidad|Auditoria|RM1070 Analitico Cuentas de Resultado Operativo~Perfil: CONTM_GERA~Usuario: CONTM00019~ClaveAccion: RM1070AnaliticoCtasResulOperep.rep~TipoAccion: Reportes Pantalla~Riesgo: NULO</v>
      </c>
      <c r="O277" t="str">
        <f t="shared" si="14"/>
        <v>('CONTABILIDAD','Rep.Contabilidad','Rep.Contabilidad|Auditoria|RM1070','Reportes|Contabilidad|Auditoria|RM1070 Analitico Cuentas de Resultado Operativo','Reportes Pantalla','RM1070AnaliticoCtasResulOperep.rep','CONTABILIDAD, SISTEMAS','NULO','CONTM00019','CONTM_GERA','',''),</v>
      </c>
    </row>
    <row r="278" customHeight="1" spans="1:15">
      <c r="A278" s="2" t="s">
        <v>932</v>
      </c>
      <c r="B278" t="str">
        <f>CONCATENATE(CONTABILIDAD!A278,SISTEMAS!A1088)</f>
        <v>CONTABILIDAD</v>
      </c>
      <c r="C278" t="s">
        <v>2355</v>
      </c>
      <c r="D278" t="s">
        <v>2536</v>
      </c>
      <c r="E278" t="s">
        <v>2537</v>
      </c>
      <c r="F278" t="s">
        <v>1043</v>
      </c>
      <c r="G278" t="s">
        <v>2538</v>
      </c>
      <c r="H278" t="s">
        <v>1969</v>
      </c>
      <c r="I278" t="s">
        <v>54</v>
      </c>
      <c r="J278" t="s">
        <v>1983</v>
      </c>
      <c r="K278" t="s">
        <v>1984</v>
      </c>
      <c r="N278" t="str">
        <f t="shared" si="15"/>
        <v>Acceso: Rep.Contabilidad|Auditoria|RM1071~Menu: Reportes|Contabilidad|Auditoria|RM1071 Analitico Cuentas  de  Resultado Contable~Perfil: CONTM_GERA~Usuario: CONTM00019~ClaveAccion: RM1071AnaliticoCtasResulContablerep.rep~TipoAccion: Reportes Pantalla~Riesgo: NULO</v>
      </c>
      <c r="O278" t="str">
        <f t="shared" si="14"/>
        <v>('CONTABILIDAD','Rep.Contabilidad','Rep.Contabilidad|Auditoria|RM1071','Reportes|Contabilidad|Auditoria|RM1071 Analitico Cuentas  de  Resultado Contable','Reportes Pantalla','RM1071AnaliticoCtasResulContablerep.rep','CONTABILIDAD, SISTEMAS','NULO','CONTM00019','CONTM_GERA','',''),</v>
      </c>
    </row>
    <row r="279" customHeight="1" spans="1:15">
      <c r="A279" s="2" t="s">
        <v>932</v>
      </c>
      <c r="B279" t="str">
        <f>CONCATENATE(CONTABILIDAD!A279,SISTEMAS!A1087)</f>
        <v>CONTABILIDAD</v>
      </c>
      <c r="C279" t="s">
        <v>2355</v>
      </c>
      <c r="D279" t="s">
        <v>2539</v>
      </c>
      <c r="E279" t="s">
        <v>2540</v>
      </c>
      <c r="F279" t="s">
        <v>1043</v>
      </c>
      <c r="G279" t="s">
        <v>2541</v>
      </c>
      <c r="H279" t="s">
        <v>1969</v>
      </c>
      <c r="I279" t="s">
        <v>54</v>
      </c>
      <c r="J279" t="s">
        <v>1983</v>
      </c>
      <c r="K279" t="s">
        <v>1984</v>
      </c>
      <c r="N279" t="str">
        <f t="shared" si="15"/>
        <v>Acceso: Rep.Contabilidad|Auditoria|RM1076~Menu: Reportes|Contabilidad|Auditoria|RM1076 Analitico Cuentas de Balance Operativo~Perfil: CONTM_GERA~Usuario: CONTM00019~ClaveAccion: RM1076AnaliticoBalanceOpeRep.rep~TipoAccion: Reportes Pantalla~Riesgo: NULO</v>
      </c>
      <c r="O279" t="str">
        <f t="shared" si="14"/>
        <v>('CONTABILIDAD','Rep.Contabilidad','Rep.Contabilidad|Auditoria|RM1076','Reportes|Contabilidad|Auditoria|RM1076 Analitico Cuentas de Balance Operativo','Reportes Pantalla','RM1076AnaliticoBalanceOpeRep.rep','CONTABILIDAD, SISTEMAS','NULO','CONTM00019','CONTM_GERA','',''),</v>
      </c>
    </row>
    <row r="280" customHeight="1" spans="1:15">
      <c r="A280" s="2" t="s">
        <v>932</v>
      </c>
      <c r="B280" t="str">
        <f>CONCATENATE(CONTABILIDAD!A280,SISTEMAS!A1086)</f>
        <v>CONTABILIDAD</v>
      </c>
      <c r="C280" t="s">
        <v>2355</v>
      </c>
      <c r="D280" t="s">
        <v>2542</v>
      </c>
      <c r="E280" t="s">
        <v>2543</v>
      </c>
      <c r="F280" t="s">
        <v>1043</v>
      </c>
      <c r="G280" t="s">
        <v>2544</v>
      </c>
      <c r="H280" t="s">
        <v>1969</v>
      </c>
      <c r="I280" t="s">
        <v>54</v>
      </c>
      <c r="J280" t="s">
        <v>1983</v>
      </c>
      <c r="K280" t="s">
        <v>1984</v>
      </c>
      <c r="N280" t="str">
        <f t="shared" si="15"/>
        <v>Acceso: Rep.Contabilidad|Auditoria|RM1077~Menu: Reportes|Contabilidad|Auditoria|RM1077 Analitico Cuentas de Balance Contable~Perfil: CONTM_GERA~Usuario: CONTM00019~ClaveAccion: RM1077AnaliticoctasBalanceContablerep.rep~TipoAccion: Reportes Pantalla~Riesgo: NULO</v>
      </c>
      <c r="O280" t="str">
        <f t="shared" si="14"/>
        <v>('CONTABILIDAD','Rep.Contabilidad','Rep.Contabilidad|Auditoria|RM1077','Reportes|Contabilidad|Auditoria|RM1077 Analitico Cuentas de Balance Contable','Reportes Pantalla','RM1077AnaliticoctasBalanceContablerep.rep','CONTABILIDAD, SISTEMAS','NULO','CONTM00019','CONTM_GERA','',''),</v>
      </c>
    </row>
    <row r="281" customHeight="1" spans="1:15">
      <c r="A281" s="2" t="s">
        <v>932</v>
      </c>
      <c r="B281" t="str">
        <f>CONCATENATE(CONTABILIDAD!A281,SISTEMAS!A1085)</f>
        <v>CONTABILIDAD</v>
      </c>
      <c r="C281" t="s">
        <v>2355</v>
      </c>
      <c r="D281" t="s">
        <v>2545</v>
      </c>
      <c r="E281" t="s">
        <v>2546</v>
      </c>
      <c r="F281" t="s">
        <v>17</v>
      </c>
      <c r="G281" t="s">
        <v>2547</v>
      </c>
      <c r="H281" t="s">
        <v>1969</v>
      </c>
      <c r="I281" t="s">
        <v>54</v>
      </c>
      <c r="J281" t="s">
        <v>1983</v>
      </c>
      <c r="K281" t="s">
        <v>1984</v>
      </c>
      <c r="N281" t="str">
        <f t="shared" si="15"/>
        <v>Acceso: Rep.Contabilidad|Auditoria|RM1143~Menu: Reportes|Contabilidad|Auditoria|RM1143 Concentradora~Perfil: CONTM_GERA~Usuario: CONTM00019~ClaveAccion: RM1143PrincipalFrm.frm~TipoAccion: Formas~Riesgo: NULO</v>
      </c>
      <c r="O281" t="str">
        <f t="shared" si="14"/>
        <v>('CONTABILIDAD','Rep.Contabilidad','Rep.Contabilidad|Auditoria|RM1143','Reportes|Contabilidad|Auditoria|RM1143 Concentradora','Formas','RM1143PrincipalFrm.frm','CONTABILIDAD, SISTEMAS','NULO','CONTM00019','CONTM_GERA','',''),</v>
      </c>
    </row>
    <row r="282" customHeight="1" spans="1:15">
      <c r="A282" s="2" t="s">
        <v>932</v>
      </c>
      <c r="B282" t="str">
        <f>CONCATENATE(CONTABILIDAD!A282,SISTEMAS!A1084)</f>
        <v>CONTABILIDAD</v>
      </c>
      <c r="C282" t="s">
        <v>2355</v>
      </c>
      <c r="D282" t="s">
        <v>2548</v>
      </c>
      <c r="E282" t="s">
        <v>2549</v>
      </c>
      <c r="F282" t="s">
        <v>17</v>
      </c>
      <c r="G282" t="s">
        <v>2550</v>
      </c>
      <c r="H282" t="s">
        <v>1969</v>
      </c>
      <c r="I282" t="s">
        <v>54</v>
      </c>
      <c r="J282" t="s">
        <v>1983</v>
      </c>
      <c r="K282" t="s">
        <v>1984</v>
      </c>
      <c r="N282" t="str">
        <f t="shared" si="15"/>
        <v>Acceso: Rep.Contabilidad|Auditoria|RM1143Acuerdos~Menu: Reportes|Contabilidad|Auditoria|RM1143 Acuerdos Proveedores~Perfil: CONTM_GERA~Usuario: CONTM00019~ClaveAccion: RM1143ReportesAnalisis01Frm.frm~TipoAccion: Formas~Riesgo: NULO</v>
      </c>
      <c r="O282" t="str">
        <f t="shared" si="14"/>
        <v>('CONTABILIDAD','Rep.Contabilidad','Rep.Contabilidad|Auditoria|RM1143Acuerdos','Reportes|Contabilidad|Auditoria|RM1143 Acuerdos Proveedores','Formas','RM1143ReportesAnalisis01Frm.frm','CONTABILIDAD, SISTEMAS','NULO','CONTM00019','CONTM_GERA','',''),</v>
      </c>
    </row>
    <row r="283" customHeight="1" spans="1:15">
      <c r="A283" s="2" t="s">
        <v>932</v>
      </c>
      <c r="B283" t="str">
        <f>CONCATENATE(CONTABILIDAD!A283,SISTEMAS!A1083)</f>
        <v>CONTABILIDAD</v>
      </c>
      <c r="C283" t="s">
        <v>2355</v>
      </c>
      <c r="D283" t="s">
        <v>2551</v>
      </c>
      <c r="E283" t="s">
        <v>2552</v>
      </c>
      <c r="F283" t="s">
        <v>17</v>
      </c>
      <c r="G283" t="s">
        <v>2553</v>
      </c>
      <c r="H283" t="s">
        <v>1969</v>
      </c>
      <c r="I283" t="s">
        <v>54</v>
      </c>
      <c r="J283" t="s">
        <v>1983</v>
      </c>
      <c r="K283" t="s">
        <v>1984</v>
      </c>
      <c r="N283" t="str">
        <f t="shared" si="15"/>
        <v>Acceso: Rep.Contabilidad|Auditoria|RM1143Ventas~Menu: Reportes|Contabilidad|Auditoria|RM1143 Ventas Administrativas~Perfil: CONTM_GERA~Usuario: CONTM00019~ClaveAccion: RM1143ReportesAnalisis02Frm.frm~TipoAccion: Formas~Riesgo: NULO</v>
      </c>
      <c r="O283" t="str">
        <f t="shared" si="14"/>
        <v>('CONTABILIDAD','Rep.Contabilidad','Rep.Contabilidad|Auditoria|RM1143Ventas','Reportes|Contabilidad|Auditoria|RM1143 Ventas Administrativas','Formas','RM1143ReportesAnalisis02Frm.frm','CONTABILIDAD, SISTEMAS','NULO','CONTM00019','CONTM_GERA','',''),</v>
      </c>
    </row>
    <row r="284" customHeight="1" spans="1:15">
      <c r="A284" s="2" t="s">
        <v>932</v>
      </c>
      <c r="B284" t="str">
        <f>CONCATENATE(CONTABILIDAD!A284,SISTEMAS!A1082)</f>
        <v>CONTABILIDAD</v>
      </c>
      <c r="C284" t="s">
        <v>2355</v>
      </c>
      <c r="D284" t="s">
        <v>2554</v>
      </c>
      <c r="E284" t="s">
        <v>2555</v>
      </c>
      <c r="F284" t="s">
        <v>17</v>
      </c>
      <c r="G284" t="s">
        <v>2556</v>
      </c>
      <c r="H284" t="s">
        <v>1969</v>
      </c>
      <c r="I284" t="s">
        <v>54</v>
      </c>
      <c r="J284" t="s">
        <v>1983</v>
      </c>
      <c r="K284" t="s">
        <v>1984</v>
      </c>
      <c r="N284" t="str">
        <f t="shared" si="15"/>
        <v>Acceso: Rep.Contabilidad|Auditoria|RM1143Revision~Menu: Reportes|Contabilidad|Auditoria|RM1143 Revisión Gastos MAVI~Perfil: CONTM_GERA~Usuario: CONTM00019~ClaveAccion: RM1143ReportesAnalisis03Frm.frm~TipoAccion: Formas~Riesgo: NULO</v>
      </c>
      <c r="O284" t="str">
        <f t="shared" si="14"/>
        <v>('CONTABILIDAD','Rep.Contabilidad','Rep.Contabilidad|Auditoria|RM1143Revision','Reportes|Contabilidad|Auditoria|RM1143 Revisión Gastos MAVI','Formas','RM1143ReportesAnalisis03Frm.frm','CONTABILIDAD, SISTEMAS','NULO','CONTM00019','CONTM_GERA','',''),</v>
      </c>
    </row>
    <row r="285" customHeight="1" spans="1:15">
      <c r="A285" s="2" t="s">
        <v>932</v>
      </c>
      <c r="B285" t="str">
        <f>CONCATENATE(CONTABILIDAD!A285,SISTEMAS!A1081)</f>
        <v>CONTABILIDAD</v>
      </c>
      <c r="C285" t="s">
        <v>2355</v>
      </c>
      <c r="D285" t="s">
        <v>2557</v>
      </c>
      <c r="E285" t="s">
        <v>2558</v>
      </c>
      <c r="F285" t="s">
        <v>17</v>
      </c>
      <c r="G285" t="s">
        <v>2559</v>
      </c>
      <c r="H285" t="s">
        <v>1969</v>
      </c>
      <c r="I285" t="s">
        <v>54</v>
      </c>
      <c r="J285" t="s">
        <v>1983</v>
      </c>
      <c r="K285" t="s">
        <v>1984</v>
      </c>
      <c r="N285" t="str">
        <f t="shared" si="15"/>
        <v>Acceso: Rep.Contabilidad|Auditoria|RM1143Anexos~Menu: Reportes|Contabilidad|Auditoria|RM1143 Anexos Análisis~Perfil: CONTM_GERA~Usuario: CONTM00019~ClaveAccion: RM1143ReportesAnalisis04Frm.frm~TipoAccion: Formas~Riesgo: NULO</v>
      </c>
      <c r="O285" t="str">
        <f t="shared" si="14"/>
        <v>('CONTABILIDAD','Rep.Contabilidad','Rep.Contabilidad|Auditoria|RM1143Anexos','Reportes|Contabilidad|Auditoria|RM1143 Anexos Análisis','Formas','RM1143ReportesAnalisis04Frm.frm','CONTABILIDAD, SISTEMAS','NULO','CONTM00019','CONTM_GERA','',''),</v>
      </c>
    </row>
    <row r="286" customHeight="1" spans="1:15">
      <c r="A286" s="2" t="s">
        <v>932</v>
      </c>
      <c r="B286" t="str">
        <f>CONCATENATE(CONTABILIDAD!A286,SISTEMAS!A1080)</f>
        <v>CONTABILIDAD</v>
      </c>
      <c r="C286" t="s">
        <v>2355</v>
      </c>
      <c r="D286" t="s">
        <v>2560</v>
      </c>
      <c r="E286" t="s">
        <v>2561</v>
      </c>
      <c r="F286" t="s">
        <v>17</v>
      </c>
      <c r="G286" t="s">
        <v>2562</v>
      </c>
      <c r="H286" t="s">
        <v>1969</v>
      </c>
      <c r="I286" t="s">
        <v>54</v>
      </c>
      <c r="J286" t="s">
        <v>1983</v>
      </c>
      <c r="K286" t="s">
        <v>1984</v>
      </c>
      <c r="N286" t="str">
        <f t="shared" si="15"/>
        <v>Acceso: Rep.Contabilidad|Auditoria|RM1143Cedula~Menu: Reportes|Contabilidad|Auditoria|RM1143 Cedula Costos Venta~Perfil: CONTM_GERA~Usuario: CONTM00019~ClaveAccion: RM1143CedulaCostoVentaFrm.frm~TipoAccion: Formas~Riesgo: NULO</v>
      </c>
      <c r="O286" t="str">
        <f t="shared" si="14"/>
        <v>('CONTABILIDAD','Rep.Contabilidad','Rep.Contabilidad|Auditoria|RM1143Cedula','Reportes|Contabilidad|Auditoria|RM1143 Cedula Costos Venta','Formas','RM1143CedulaCostoVentaFrm.frm','CONTABILIDAD, SISTEMAS','NULO','CONTM00019','CONTM_GERA','',''),</v>
      </c>
    </row>
    <row r="287" customHeight="1" spans="1:15">
      <c r="A287" s="2" t="s">
        <v>932</v>
      </c>
      <c r="B287" t="str">
        <f>CONCATENATE(CONTABILIDAD!A287,SISTEMAS!A1079)</f>
        <v>CONTABILIDAD</v>
      </c>
      <c r="C287" t="s">
        <v>2355</v>
      </c>
      <c r="D287" t="s">
        <v>2563</v>
      </c>
      <c r="E287" t="s">
        <v>2564</v>
      </c>
      <c r="F287" t="s">
        <v>17</v>
      </c>
      <c r="G287" t="s">
        <v>2565</v>
      </c>
      <c r="H287" t="s">
        <v>1969</v>
      </c>
      <c r="I287" t="s">
        <v>54</v>
      </c>
      <c r="J287" t="s">
        <v>1983</v>
      </c>
      <c r="K287" t="s">
        <v>1984</v>
      </c>
      <c r="N287" t="str">
        <f t="shared" si="15"/>
        <v>Acceso: Rep.Contabilidad|Auditoria|RM1143C1~Menu: Reportes|Contabilidad|Auditoria|RM1143 Revisión Gastos Comer~Perfil: CONTM_GERA~Usuario: CONTM00019~ClaveAccion: RM1143CRevisionGastosCMA.frm~TipoAccion: Formas~Riesgo: NULO</v>
      </c>
      <c r="O287" t="str">
        <f t="shared" si="14"/>
        <v>('CONTABILIDAD','Rep.Contabilidad','Rep.Contabilidad|Auditoria|RM1143C1','Reportes|Contabilidad|Auditoria|RM1143 Revisión Gastos Comer','Formas','RM1143CRevisionGastosCMA.frm','CONTABILIDAD, SISTEMAS','NULO','CONTM00019','CONTM_GERA','',''),</v>
      </c>
    </row>
    <row r="288" customHeight="1" spans="1:15">
      <c r="A288" s="2" t="s">
        <v>932</v>
      </c>
      <c r="B288" t="str">
        <f>CONCATENATE(CONTABILIDAD!A288,SISTEMAS!A1078)</f>
        <v>CONTABILIDAD</v>
      </c>
      <c r="C288" t="s">
        <v>2355</v>
      </c>
      <c r="D288" t="s">
        <v>2566</v>
      </c>
      <c r="E288" t="s">
        <v>2567</v>
      </c>
      <c r="F288" t="s">
        <v>17</v>
      </c>
      <c r="G288" t="s">
        <v>2568</v>
      </c>
      <c r="H288" t="s">
        <v>1969</v>
      </c>
      <c r="I288" t="s">
        <v>54</v>
      </c>
      <c r="J288" t="s">
        <v>1983</v>
      </c>
      <c r="K288" t="s">
        <v>1984</v>
      </c>
      <c r="N288" t="str">
        <f t="shared" si="15"/>
        <v>Acceso: Rep.Contabilidad|Auditoria|RM1143C2~Menu: Reportes|Contabilidad|Auditoria|RM1143 Provisión Combustible Comer~Perfil: CONTM_GERA~Usuario: CONTM00019~ClaveAccion: RM1143CCostoRAMValesGAS.frm~TipoAccion: Formas~Riesgo: NULO</v>
      </c>
      <c r="O288" t="str">
        <f t="shared" si="14"/>
        <v>('CONTABILIDAD','Rep.Contabilidad','Rep.Contabilidad|Auditoria|RM1143C2','Reportes|Contabilidad|Auditoria|RM1143 Provisión Combustible Comer','Formas','RM1143CCostoRAMValesGAS.frm','CONTABILIDAD, SISTEMAS','NULO','CONTM00019','CONTM_GERA','',''),</v>
      </c>
    </row>
    <row r="289" customHeight="1" spans="1:15">
      <c r="A289" s="2" t="s">
        <v>932</v>
      </c>
      <c r="B289" t="str">
        <f>CONCATENATE(CONTABILIDAD!A289,SISTEMAS!A1077)</f>
        <v>CONTABILIDAD</v>
      </c>
      <c r="C289" t="s">
        <v>2355</v>
      </c>
      <c r="D289" t="s">
        <v>2569</v>
      </c>
      <c r="E289" t="s">
        <v>2570</v>
      </c>
      <c r="F289" t="s">
        <v>17</v>
      </c>
      <c r="G289" t="s">
        <v>2571</v>
      </c>
      <c r="H289" t="s">
        <v>1969</v>
      </c>
      <c r="I289" t="s">
        <v>54</v>
      </c>
      <c r="J289" t="s">
        <v>1983</v>
      </c>
      <c r="K289" t="s">
        <v>1984</v>
      </c>
      <c r="N289" t="str">
        <f t="shared" si="15"/>
        <v>Acceso: Rep.Contabilidad|Auditoria|RM1143Combus~Menu: Reportes|Contabilidad|Auditoria|RM1143 Provisión Combustible MAVI~Perfil: CONTM_GERA~Usuario: CONTM00019~ClaveAccion: RM1143RepProviCombustibleFrm.frm~TipoAccion: Formas~Riesgo: NULO</v>
      </c>
      <c r="O289" t="str">
        <f t="shared" si="14"/>
        <v>('CONTABILIDAD','Rep.Contabilidad','Rep.Contabilidad|Auditoria|RM1143Combus','Reportes|Contabilidad|Auditoria|RM1143 Provisión Combustible MAVI','Formas','RM1143RepProviCombustibleFrm.frm','CONTABILIDAD, SISTEMAS','NULO','CONTM00019','CONTM_GERA','',''),</v>
      </c>
    </row>
    <row r="290" ht="25.5" spans="2:14">
      <c r="B290" t="str">
        <f>CONCATENATE(CONTABILIDAD!A290,VENTAS!A50,AUDITORIA!A222,SISTEMAS!A1345)</f>
        <v>VENTAS</v>
      </c>
      <c r="C290" t="s">
        <v>1696</v>
      </c>
      <c r="D290" t="s">
        <v>1696</v>
      </c>
      <c r="E290" t="s">
        <v>1697</v>
      </c>
      <c r="F290" t="s">
        <v>451</v>
      </c>
      <c r="G290" t="s">
        <v>1698</v>
      </c>
      <c r="H290" t="s">
        <v>1699</v>
      </c>
      <c r="N290" s="4" t="s">
        <v>1696</v>
      </c>
    </row>
    <row r="291" ht="25.5" spans="2:14">
      <c r="B291" t="str">
        <f>CONCATENATE(CONTABILIDAD!A291,CREDITO!A248,VENTAS!A51,COBRANZA!A97,AUDITORIA!A219,SISTEMAS!A1343)</f>
        <v>VENTAS</v>
      </c>
      <c r="C291" t="s">
        <v>1627</v>
      </c>
      <c r="D291" t="s">
        <v>1627</v>
      </c>
      <c r="E291" t="s">
        <v>1628</v>
      </c>
      <c r="F291" t="s">
        <v>451</v>
      </c>
      <c r="G291" t="s">
        <v>1629</v>
      </c>
      <c r="H291" t="s">
        <v>1410</v>
      </c>
      <c r="N291" s="4" t="s">
        <v>1627</v>
      </c>
    </row>
    <row r="292" customHeight="1" spans="1:15">
      <c r="A292" s="1" t="s">
        <v>932</v>
      </c>
      <c r="B292" t="str">
        <f>CONCATENATE(CONTABILIDAD!A292)</f>
        <v>CONTABILIDAD</v>
      </c>
      <c r="C292" t="s">
        <v>2572</v>
      </c>
      <c r="D292" t="s">
        <v>2572</v>
      </c>
      <c r="E292" t="s">
        <v>2573</v>
      </c>
      <c r="F292" t="s">
        <v>451</v>
      </c>
      <c r="G292" t="s">
        <v>2574</v>
      </c>
      <c r="H292" t="s">
        <v>932</v>
      </c>
      <c r="I292" t="s">
        <v>54</v>
      </c>
      <c r="J292" t="s">
        <v>1983</v>
      </c>
      <c r="K292" t="s">
        <v>1984</v>
      </c>
      <c r="N292" t="str">
        <f>CONCATENATE("Acceso: ",D292,"~Menu: ",E292,"~Perfil: ",K292,"~Usuario: ",J292,"~ClaveAccion: ",G292,"~TipoAccion: ",F292,"~Riesgo: ",I292)</f>
        <v>Acceso: RM0851ConAnaDeImpXConComRep~Menu: Contabilidad|RM0851 Analítico de Importes Por Concepto Comercial~Perfil: CONTM_GERA~Usuario: CONTM00019~ClaveAccion: RM0851ConAnaDeImpXConComFrm.frm~TipoAccion: Reportes~Riesgo: NULO</v>
      </c>
      <c r="O292" t="str">
        <f>CONCATENATE("('",B292,"','",C292,"','",D292,"','",E292,"','",F292,"','",G292,"','",H292,"','",I292,"','",J292,"','",K292,"','",L292,"','",M292,"'),")</f>
        <v>('CONTABILIDAD','RM0851ConAnaDeImpXConComRep','RM0851ConAnaDeImpXConComRep','Contabilidad|RM0851 Analítico de Importes Por Concepto Comercial','Reportes','RM0851ConAnaDeImpXConComFrm.frm','CONTABILIDAD','NULO','CONTM00019','CONTM_GERA','',''),</v>
      </c>
    </row>
    <row r="293" customHeight="1" spans="1:15">
      <c r="A293" s="1" t="s">
        <v>932</v>
      </c>
      <c r="B293" t="str">
        <f>CONCATENATE(CONTABILIDAD!A293)</f>
        <v>CONTABILIDAD</v>
      </c>
      <c r="C293" t="s">
        <v>2575</v>
      </c>
      <c r="D293" t="s">
        <v>2575</v>
      </c>
      <c r="E293" t="s">
        <v>2576</v>
      </c>
      <c r="F293" t="s">
        <v>451</v>
      </c>
      <c r="G293" t="s">
        <v>2577</v>
      </c>
      <c r="H293" t="s">
        <v>932</v>
      </c>
      <c r="I293" t="s">
        <v>54</v>
      </c>
      <c r="J293" t="s">
        <v>1983</v>
      </c>
      <c r="K293" t="s">
        <v>1984</v>
      </c>
      <c r="N293" t="str">
        <f>CONCATENATE("Acceso: ",D293,"~Menu: ",E293,"~Perfil: ",K293,"~Usuario: ",J293,"~ClaveAccion: ",G293,"~TipoAccion: ",F293,"~Riesgo: ",I293)</f>
        <v>Acceso: RM1045PrincipalRep~Menu: Contabilidad|RM1045PrincipalRep~Perfil: CONTM_GERA~Usuario: CONTM00019~ClaveAccion: RM1045PagosIvaIsrFrm.frm~TipoAccion: Reportes~Riesgo: NULO</v>
      </c>
      <c r="O293" t="str">
        <f>CONCATENATE("('",B293,"','",C293,"','",D293,"','",E293,"','",F293,"','",G293,"','",H293,"','",I293,"','",J293,"','",K293,"','",L293,"','",M293,"'),")</f>
        <v>('CONTABILIDAD','RM1045PrincipalRep','RM1045PrincipalRep','Contabilidad|RM1045PrincipalRep','Reportes','RM1045PagosIvaIsrFrm.frm','CONTABILIDAD','NULO','CONTM00019','CONTM_GERA','',''),</v>
      </c>
    </row>
    <row r="294" customHeight="1" spans="1:15">
      <c r="A294" s="1" t="s">
        <v>932</v>
      </c>
      <c r="B294" t="str">
        <f>CONCATENATE(CONTABILIDAD!A294,SISTEMAS!A1349)</f>
        <v>CONTABILIDAD</v>
      </c>
      <c r="C294" t="s">
        <v>2578</v>
      </c>
      <c r="D294" t="s">
        <v>2578</v>
      </c>
      <c r="E294" t="s">
        <v>2579</v>
      </c>
      <c r="F294" t="s">
        <v>451</v>
      </c>
      <c r="G294" t="s">
        <v>2580</v>
      </c>
      <c r="H294" t="s">
        <v>1969</v>
      </c>
      <c r="I294" t="s">
        <v>54</v>
      </c>
      <c r="J294" t="s">
        <v>1983</v>
      </c>
      <c r="K294" t="s">
        <v>1984</v>
      </c>
      <c r="N294" t="str">
        <f>CONCATENATE("Acceso: ",D294,"~Menu: ",E294,"~Perfil: ",K294,"~Usuario: ",J294,"~ClaveAccion: ",G294,"~TipoAccion: ",F294,"~Riesgo: ",I294)</f>
        <v>Acceso: RM1134ReporteparaDIOTrep~Menu: Contabilidad|RM1134 Reporte para DIOT~Perfil: CONTM_GERA~Usuario: CONTM00019~ClaveAccion: RM1134ReporteparaDIOTfrm.frm~TipoAccion: Reportes~Riesgo: NULO</v>
      </c>
      <c r="O294" t="str">
        <f>CONCATENATE("('",B294,"','",C294,"','",D294,"','",E294,"','",F294,"','",G294,"','",H294,"','",I294,"','",J294,"','",K294,"','",L294,"','",M294,"'),")</f>
        <v>('CONTABILIDAD','RM1134ReporteparaDIOTrep','RM1134ReporteparaDIOTrep','Contabilidad|RM1134 Reporte para DIOT','Reportes','RM1134ReporteparaDIOTfrm.frm','CONTABILIDAD, SISTEMAS','NULO','CONTM00019','CONTM_GERA','',''),</v>
      </c>
    </row>
    <row r="295" customHeight="1" spans="1:15">
      <c r="A295" s="1" t="s">
        <v>932</v>
      </c>
      <c r="B295" t="str">
        <f>CONCATENATE(CONTABILIDAD!A295)</f>
        <v>CONTABILIDAD</v>
      </c>
      <c r="C295" t="s">
        <v>2581</v>
      </c>
      <c r="D295" t="s">
        <v>2581</v>
      </c>
      <c r="E295" t="s">
        <v>2582</v>
      </c>
      <c r="F295" t="s">
        <v>451</v>
      </c>
      <c r="G295" t="s">
        <v>2583</v>
      </c>
      <c r="H295" t="s">
        <v>932</v>
      </c>
      <c r="I295" t="s">
        <v>54</v>
      </c>
      <c r="J295" t="s">
        <v>1983</v>
      </c>
      <c r="K295" t="s">
        <v>1984</v>
      </c>
      <c r="N295" t="str">
        <f>CONCATENATE("Acceso: ",D295,"~Menu: ",E295,"~Perfil: ",K295,"~Usuario: ",J295,"~ClaveAccion: ",G295,"~TipoAccion: ",F295,"~Riesgo: ",I295)</f>
        <v>Acceso: RM1180PolizaCobrosRep~Menu: Contabilidad|RM1180 Reporte Póliza de Cobros~Perfil: CONTM_GERA~Usuario: CONTM00019~ClaveAccion: RM1180PolizaCobrosFrm.frm~TipoAccion: Reportes~Riesgo: NULO</v>
      </c>
      <c r="O295" t="str">
        <f>CONCATENATE("('",B295,"','",C295,"','",D295,"','",E295,"','",F295,"','",G295,"','",H295,"','",I295,"','",J295,"','",K295,"','",L295,"','",M295,"'),")</f>
        <v>('CONTABILIDAD','RM1180PolizaCobrosRep','RM1180PolizaCobrosRep','Contabilidad|RM1180 Reporte Póliza de Cobros','Reportes','RM1180PolizaCobrosFrm.frm','CONTABILIDAD','NULO','CONTM00019','CONTM_GERA','',''),</v>
      </c>
    </row>
    <row r="296" ht="25.5" spans="2:14">
      <c r="B296" t="str">
        <f>CONCATENATE(CONTABILIDAD!A296,COMPRAS!A74,SISTEMAS!A1379)</f>
        <v>COMPRAS</v>
      </c>
      <c r="C296" t="s">
        <v>867</v>
      </c>
      <c r="D296" t="s">
        <v>867</v>
      </c>
      <c r="E296" t="s">
        <v>156</v>
      </c>
      <c r="F296" t="s">
        <v>451</v>
      </c>
      <c r="G296" t="s">
        <v>156</v>
      </c>
      <c r="H296" t="s">
        <v>869</v>
      </c>
      <c r="N296" s="4" t="s">
        <v>867</v>
      </c>
    </row>
    <row r="297" customHeight="1" spans="1:15">
      <c r="A297" s="1" t="s">
        <v>932</v>
      </c>
      <c r="B297" t="str">
        <f>CONCATENATE(CONTABILIDAD!A297,SISTEMAS!A1401)</f>
        <v>CONTABILIDAD</v>
      </c>
      <c r="C297" t="s">
        <v>2584</v>
      </c>
      <c r="D297" t="s">
        <v>2584</v>
      </c>
      <c r="E297" t="s">
        <v>156</v>
      </c>
      <c r="F297" t="s">
        <v>451</v>
      </c>
      <c r="G297" t="s">
        <v>156</v>
      </c>
      <c r="H297" t="s">
        <v>1969</v>
      </c>
      <c r="I297" t="s">
        <v>72</v>
      </c>
      <c r="N297" s="2" t="s">
        <v>2584</v>
      </c>
      <c r="O297" t="str">
        <f>CONCATENATE("('",B297,"','",C297,"','",D297,"','",E297,"','",F297,"','",G297,"','",H297,"','",I297,"','",J297,"','",K297,"','",L297,"','",M297,"'),")</f>
        <v>('CONTABILIDAD','RM1015ExisFolios2Rep','RM1015ExisFolios2Rep','NULL','Reportes','NULL','CONTABILIDAD, SISTEMAS','SIN USO','','','',''),</v>
      </c>
    </row>
    <row r="298" customHeight="1" spans="1:15">
      <c r="A298" s="1" t="s">
        <v>932</v>
      </c>
      <c r="B298" t="str">
        <f>CONCATENATE(CONTABILIDAD!A298,ALMACEN!A202,SISTEMAS!A1334)</f>
        <v>CONTABILIDAD</v>
      </c>
      <c r="C298" t="s">
        <v>712</v>
      </c>
      <c r="D298" t="s">
        <v>712</v>
      </c>
      <c r="E298" t="s">
        <v>713</v>
      </c>
      <c r="F298" t="s">
        <v>451</v>
      </c>
      <c r="G298" t="s">
        <v>714</v>
      </c>
      <c r="H298" t="s">
        <v>165</v>
      </c>
      <c r="I298" t="s">
        <v>54</v>
      </c>
      <c r="J298" t="s">
        <v>2585</v>
      </c>
      <c r="K298" t="s">
        <v>2586</v>
      </c>
      <c r="N298" t="str">
        <f>CONCATENATE("Acceso: ",D298,"~Menu: ",E298,"~Perfil: ",K298,"~Usuario: ",J298,"~ClaveAccion: ",G298,"~TipoAccion: ",F298,"~Riesgo: ",I298)</f>
        <v>Acceso: RM0480FluFacGasRep~Menu: CXP Mavi|RM0480 Flujo de Facturas Gastos~Perfil: CONGA_GERA~Usuario: CONGA00011~ClaveAccion: RM0480FluFacGasFrm.frm~TipoAccion: Reportes~Riesgo: NULO</v>
      </c>
      <c r="O298" t="str">
        <f>CONCATENATE("('",B298,"','",C298,"','",D298,"','",E298,"','",F298,"','",G298,"','",H298,"','",I298,"','",J298,"','",K298,"','",L298,"','",M298,"'),")</f>
        <v>('CONTABILIDAD','RM0480FluFacGasRep','RM0480FluFacGasRep','CXP Mavi|RM0480 Flujo de Facturas Gastos','Reportes','RM0480FluFacGasFrm.frm','ALMACEN, CONTABILIDAD, SISTEMAS','NULO','CONGA00011','CONGA_GERA','',''),</v>
      </c>
    </row>
    <row r="299" customHeight="1" spans="1:15">
      <c r="A299" s="1" t="s">
        <v>932</v>
      </c>
      <c r="B299" t="str">
        <f>CONCATENATE(CONTABILIDAD!A299,SISTEMAS!A1328)</f>
        <v>CONTABILIDAD</v>
      </c>
      <c r="C299" t="s">
        <v>2587</v>
      </c>
      <c r="D299" t="s">
        <v>2587</v>
      </c>
      <c r="E299" t="s">
        <v>2588</v>
      </c>
      <c r="F299" t="s">
        <v>451</v>
      </c>
      <c r="G299" t="s">
        <v>2589</v>
      </c>
      <c r="H299" t="s">
        <v>1969</v>
      </c>
      <c r="I299" t="s">
        <v>54</v>
      </c>
      <c r="J299" t="s">
        <v>1983</v>
      </c>
      <c r="K299" t="s">
        <v>1984</v>
      </c>
      <c r="N299" t="str">
        <f>CONCATENATE("Acceso: ",D299,"~Menu: ",E299,"~Perfil: ",K299,"~Usuario: ",J299,"~ClaveAccion: ",G299,"~TipoAccion: ",F299,"~Riesgo: ",I299)</f>
        <v>Acceso: RM0238CRep~Menu: Inventarios Mavi|RM238C Auxiliar Alm Vtas~Perfil: CONTM_GERA~Usuario: CONTM00019~ClaveAccion: RM0238CFrm.frm~TipoAccion: Reportes~Riesgo: NULO</v>
      </c>
      <c r="O299" t="str">
        <f>CONCATENATE("('",B299,"','",C299,"','",D299,"','",E299,"','",F299,"','",G299,"','",H299,"','",I299,"','",J299,"','",K299,"','",L299,"','",M299,"'),")</f>
        <v>('CONTABILIDAD','RM0238CRep','RM0238CRep','Inventarios Mavi|RM238C Auxiliar Alm Vtas','Reportes','RM0238CFrm.frm','CONTABILIDAD, SISTEMAS','NULO','CONTM00019','CONTM_GERA','',''),</v>
      </c>
    </row>
    <row r="300" spans="2:14">
      <c r="B300" t="str">
        <f>CONCATENATE(CONTABILIDAD!A300,ALMACEN!A208,COMPRAS!A77,CREDITO!A233,VENTAS!A60,SISTEMAS!A1318)</f>
        <v>COMPRAS</v>
      </c>
      <c r="C300" t="s">
        <v>731</v>
      </c>
      <c r="D300" t="s">
        <v>731</v>
      </c>
      <c r="E300" t="s">
        <v>732</v>
      </c>
      <c r="F300" t="s">
        <v>451</v>
      </c>
      <c r="G300" t="s">
        <v>733</v>
      </c>
      <c r="H300" t="s">
        <v>734</v>
      </c>
      <c r="N300" s="4" t="s">
        <v>731</v>
      </c>
    </row>
    <row r="301" customHeight="1" spans="1:15">
      <c r="A301" s="1" t="s">
        <v>932</v>
      </c>
      <c r="B301" t="str">
        <f>CONCATENATE(CONTABILIDAD!A301)</f>
        <v>CONTABILIDAD</v>
      </c>
      <c r="C301" t="s">
        <v>2590</v>
      </c>
      <c r="D301" t="s">
        <v>2590</v>
      </c>
      <c r="E301" t="s">
        <v>2591</v>
      </c>
      <c r="F301" t="s">
        <v>451</v>
      </c>
      <c r="G301" t="s">
        <v>156</v>
      </c>
      <c r="H301" t="s">
        <v>932</v>
      </c>
      <c r="I301" t="s">
        <v>72</v>
      </c>
      <c r="N301" s="2" t="s">
        <v>2590</v>
      </c>
      <c r="O301" t="str">
        <f>CONCATENATE("('",B301,"','",C301,"','",D301,"','",E301,"','",F301,"','",G301,"','",H301,"','",I301,"','",J301,"','",K301,"','",L301,"','",M301,"'),")</f>
        <v>('CONTABILIDAD','RM1035Creditosrep','RM1035Creditosrep','Creditos','Reportes','NULL','CONTABILIDAD','SIN USO','','','',''),</v>
      </c>
    </row>
    <row r="302" customHeight="1" spans="1:15">
      <c r="A302" s="1" t="s">
        <v>932</v>
      </c>
      <c r="B302" t="str">
        <f>CONCATENATE(CONTABILIDAD!A302)</f>
        <v>CONTABILIDAD</v>
      </c>
      <c r="C302" t="s">
        <v>2592</v>
      </c>
      <c r="D302" t="s">
        <v>2592</v>
      </c>
      <c r="E302" t="s">
        <v>2593</v>
      </c>
      <c r="F302" t="s">
        <v>451</v>
      </c>
      <c r="G302" t="s">
        <v>156</v>
      </c>
      <c r="H302" t="s">
        <v>932</v>
      </c>
      <c r="I302" t="s">
        <v>72</v>
      </c>
      <c r="N302" s="2" t="s">
        <v>2592</v>
      </c>
      <c r="O302" t="str">
        <f>CONCATENATE("('",B302,"','",C302,"','",D302,"','",E302,"','",F302,"','",G302,"','",H302,"','",I302,"','",J302,"','",K302,"','",L302,"','",M302,"'),")</f>
        <v>('CONTABILIDAD','RM1035VentasArticulorep','RM1035VentasArticulorep','VentasArticulo','Reportes','NULL','CONTABILIDAD','SIN USO','','','',''),</v>
      </c>
    </row>
    <row r="303" customHeight="1" spans="1:15">
      <c r="A303" s="1" t="s">
        <v>932</v>
      </c>
      <c r="B303" t="str">
        <f>CONCATENATE(CONTABILIDAD!A303)</f>
        <v>CONTABILIDAD</v>
      </c>
      <c r="C303" t="s">
        <v>2594</v>
      </c>
      <c r="D303" t="s">
        <v>2594</v>
      </c>
      <c r="E303" t="s">
        <v>2595</v>
      </c>
      <c r="F303" t="s">
        <v>451</v>
      </c>
      <c r="G303" t="s">
        <v>2596</v>
      </c>
      <c r="H303" t="s">
        <v>932</v>
      </c>
      <c r="I303" t="s">
        <v>54</v>
      </c>
      <c r="J303" t="s">
        <v>1983</v>
      </c>
      <c r="K303" t="s">
        <v>1984</v>
      </c>
      <c r="N303" t="str">
        <f>CONCATENATE("Acceso: ",D303,"~Menu: ",E303,"~Perfil: ",K303,"~Usuario: ",J303,"~ClaveAccion: ",G303,"~TipoAccion: ",F303,"~Riesgo: ",I303)</f>
        <v>Acceso: RM1035VentasMenurep~Menu: Contabilidad|RM1035 Reportes Cierre Contable~Perfil: CONTM_GERA~Usuario: CONTM00019~ClaveAccion: RM1035VentasMenufrm.frm~TipoAccion: Reportes~Riesgo: NULO</v>
      </c>
      <c r="O303" t="str">
        <f>CONCATENATE("('",B303,"','",C303,"','",D303,"','",E303,"','",F303,"','",G303,"','",H303,"','",I303,"','",J303,"','",K303,"','",L303,"','",M303,"'),")</f>
        <v>('CONTABILIDAD','RM1035VentasMenurep','RM1035VentasMenurep','Contabilidad|RM1035 Reportes Cierre Contable','Reportes','RM1035VentasMenufrm.frm','CONTABILIDAD','NULO','CONTM00019','CONTM_GERA','',''),</v>
      </c>
    </row>
    <row r="304" customHeight="1" spans="1:15">
      <c r="A304" s="1" t="s">
        <v>932</v>
      </c>
      <c r="B304" t="str">
        <f>CONCATENATE(CONTABILIDAD!A304)</f>
        <v>CONTABILIDAD</v>
      </c>
      <c r="C304" t="s">
        <v>2597</v>
      </c>
      <c r="D304" t="s">
        <v>2597</v>
      </c>
      <c r="E304" t="s">
        <v>2598</v>
      </c>
      <c r="F304" t="s">
        <v>451</v>
      </c>
      <c r="G304" t="s">
        <v>156</v>
      </c>
      <c r="H304" t="s">
        <v>932</v>
      </c>
      <c r="I304" t="s">
        <v>72</v>
      </c>
      <c r="N304" s="2" t="s">
        <v>2597</v>
      </c>
      <c r="O304" t="str">
        <f>CONCATENATE("('",B304,"','",C304,"','",D304,"','",E304,"','",F304,"','",G304,"','",H304,"','",I304,"','",J304,"','",K304,"','",L304,"','",M304,"'),")</f>
        <v>('CONTABILIDAD','RM1035Ventasrep','RM1035Ventasrep','Ventas','Reportes','NULL','CONTABILIDAD','SIN USO','','','',''),</v>
      </c>
    </row>
    <row r="305" spans="2:15">
      <c r="B305" t="str">
        <f>CONCATENATE(CONTABILIDAD!A305,CREDITO!A234,SISTEMAS!A1321)</f>
        <v>CREDITO</v>
      </c>
      <c r="C305" t="s">
        <v>1589</v>
      </c>
      <c r="D305" t="s">
        <v>1589</v>
      </c>
      <c r="E305" t="s">
        <v>1590</v>
      </c>
      <c r="F305" t="s">
        <v>451</v>
      </c>
      <c r="G305" t="s">
        <v>1591</v>
      </c>
      <c r="H305" t="s">
        <v>997</v>
      </c>
      <c r="N305" s="4" t="s">
        <v>1589</v>
      </c>
      <c r="O305">
        <f>IF(C305=N305,1,0)</f>
        <v>1</v>
      </c>
    </row>
    <row r="306" customHeight="1" spans="1:15">
      <c r="A306" s="1" t="s">
        <v>932</v>
      </c>
      <c r="B306" t="str">
        <f>CONCATENATE(CONTABILIDAD!A306)</f>
        <v>CONTABILIDAD</v>
      </c>
      <c r="C306" t="s">
        <v>2599</v>
      </c>
      <c r="D306" t="s">
        <v>2599</v>
      </c>
      <c r="E306" t="s">
        <v>2600</v>
      </c>
      <c r="F306" t="s">
        <v>451</v>
      </c>
      <c r="G306" t="s">
        <v>2601</v>
      </c>
      <c r="H306" t="s">
        <v>932</v>
      </c>
      <c r="I306" t="s">
        <v>54</v>
      </c>
      <c r="J306" t="s">
        <v>1983</v>
      </c>
      <c r="K306" t="s">
        <v>1984</v>
      </c>
      <c r="N306" t="str">
        <f>CONCATENATE("Acceso: ",D306,"~Menu: ",E306,"~Perfil: ",K306,"~Usuario: ",J306,"~ClaveAccion: ",G306,"~TipoAccion: ",F306,"~Riesgo: ",I306)</f>
        <v>Acceso: RM0752ConHistMovRep~Menu: Contabilidad|RM0752 Historico de Movimientos por Concepto~Perfil: CONTM_GERA~Usuario: CONTM00019~ClaveAccion: RM0752ConHistMovFrm.frm~TipoAccion: Reportes~Riesgo: NULO</v>
      </c>
      <c r="O306" t="str">
        <f>CONCATENATE("('",B306,"','",C306,"','",D306,"','",E306,"','",F306,"','",G306,"','",H306,"','",I306,"','",J306,"','",K306,"','",L306,"','",M306,"'),")</f>
        <v>('CONTABILIDAD','RM0752ConHistMovRep','RM0752ConHistMovRep','Contabilidad|RM0752 Historico de Movimientos por Concepto','Reportes','RM0752ConHistMovFrm.frm','CONTABILIDAD','NULO','CONTM00019','CONTM_GERA','',''),</v>
      </c>
    </row>
    <row r="307" customHeight="1" spans="1:15">
      <c r="A307" s="1" t="s">
        <v>932</v>
      </c>
      <c r="B307" t="str">
        <f>CONCATENATE(CONTABILIDAD!A307,SISTEMAS!A1326)</f>
        <v>CONTABILIDAD</v>
      </c>
      <c r="C307" t="s">
        <v>2602</v>
      </c>
      <c r="D307" t="s">
        <v>2602</v>
      </c>
      <c r="E307" t="s">
        <v>2603</v>
      </c>
      <c r="F307" t="s">
        <v>451</v>
      </c>
      <c r="G307" t="s">
        <v>2604</v>
      </c>
      <c r="H307" t="s">
        <v>1969</v>
      </c>
      <c r="I307" t="s">
        <v>54</v>
      </c>
      <c r="J307" t="s">
        <v>1983</v>
      </c>
      <c r="K307" t="s">
        <v>1984</v>
      </c>
      <c r="N307" t="str">
        <f>CONCATENATE("Acceso: ",D307,"~Menu: ",E307,"~Perfil: ",K307,"~Usuario: ",J307,"~ClaveAccion: ",G307,"~TipoAccion: ",F307,"~Riesgo: ",I307)</f>
        <v>Acceso: RM0792DIOTRep~Menu: Contabilidad|RM0792 DIOT~Perfil: CONTM_GERA~Usuario: CONTM00019~ClaveAccion: RM0792EspecificarEjercicioPeriodoDIOTfrm.frm~TipoAccion: Reportes~Riesgo: NULO</v>
      </c>
      <c r="O307" t="str">
        <f>CONCATENATE("('",B307,"','",C307,"','",D307,"','",E307,"','",F307,"','",G307,"','",H307,"','",I307,"','",J307,"','",K307,"','",L307,"','",M307,"'),")</f>
        <v>('CONTABILIDAD','RM0792DIOTRep','RM0792DIOTRep','Contabilidad|RM0792 DIOT','Reportes','RM0792EspecificarEjercicioPeriodoDIOTfrm.frm','CONTABILIDAD, SISTEMAS','NULO','CONTM00019','CONTM_GERA','',''),</v>
      </c>
    </row>
    <row r="308" customHeight="1" spans="1:15">
      <c r="A308" s="1" t="s">
        <v>932</v>
      </c>
      <c r="B308" t="str">
        <f>CONCATENATE(CONTABILIDAD!A308,SISTEMAS!A1325)</f>
        <v>CONTABILIDAD</v>
      </c>
      <c r="C308" t="s">
        <v>2605</v>
      </c>
      <c r="D308" t="s">
        <v>2605</v>
      </c>
      <c r="E308" t="s">
        <v>2606</v>
      </c>
      <c r="F308" t="s">
        <v>451</v>
      </c>
      <c r="G308" t="s">
        <v>2607</v>
      </c>
      <c r="H308" t="s">
        <v>1969</v>
      </c>
      <c r="I308" t="s">
        <v>54</v>
      </c>
      <c r="J308" t="s">
        <v>1983</v>
      </c>
      <c r="K308" t="s">
        <v>1984</v>
      </c>
      <c r="N308" t="str">
        <f>CONCATENATE("Acceso: ",D308,"~Menu: ",E308,"~Perfil: ",K308,"~Usuario: ",J308,"~ClaveAccion: ",G308,"~TipoAccion: ",F308,"~Riesgo: ",I308)</f>
        <v>Acceso: RM0825VTASDeterminacionVARep~Menu: Contabilidad|RM0825Determinación Ventas Acumuladas~Perfil: CONTM_GERA~Usuario: CONTM00019~ClaveAccion: RM0825VTASDeterminacionVAfrm.frm~TipoAccion: Reportes~Riesgo: NULO</v>
      </c>
      <c r="O308" t="str">
        <f>CONCATENATE("('",B308,"','",C308,"','",D308,"','",E308,"','",F308,"','",G308,"','",H308,"','",I308,"','",J308,"','",K308,"','",L308,"','",M308,"'),")</f>
        <v>('CONTABILIDAD','RM0825VTASDeterminacionVARep','RM0825VTASDeterminacionVARep','Contabilidad|RM0825Determinación Ventas Acumuladas','Reportes','RM0825VTASDeterminacionVAfrm.frm','CONTABILIDAD, SISTEMAS','NULO','CONTM00019','CONTM_GERA','',''),</v>
      </c>
    </row>
    <row r="309" ht="25.5" spans="2:14">
      <c r="B309" t="str">
        <f>CONCATENATE(CONTABILIDAD!A309,ALMACEN!A194,AUDITORIA!A198,SISTEMAS!A1298)</f>
        <v>ALMACEN</v>
      </c>
      <c r="C309" t="s">
        <v>688</v>
      </c>
      <c r="D309" t="s">
        <v>688</v>
      </c>
      <c r="E309" t="s">
        <v>689</v>
      </c>
      <c r="F309" t="s">
        <v>451</v>
      </c>
      <c r="G309" t="s">
        <v>690</v>
      </c>
      <c r="H309" t="s">
        <v>145</v>
      </c>
      <c r="N309" s="4" t="s">
        <v>688</v>
      </c>
    </row>
    <row r="310" customHeight="1" spans="1:15">
      <c r="A310" s="1" t="s">
        <v>932</v>
      </c>
      <c r="B310" t="str">
        <f>CONCATENATE(CONTABILIDAD!A310,SISTEMAS!A1303)</f>
        <v>CONTABILIDAD</v>
      </c>
      <c r="C310" t="s">
        <v>2608</v>
      </c>
      <c r="D310" t="s">
        <v>2608</v>
      </c>
      <c r="E310" t="s">
        <v>2609</v>
      </c>
      <c r="F310" t="s">
        <v>451</v>
      </c>
      <c r="G310" t="s">
        <v>2610</v>
      </c>
      <c r="H310" t="s">
        <v>1969</v>
      </c>
      <c r="I310" t="s">
        <v>72</v>
      </c>
      <c r="N310" s="2" t="s">
        <v>2608</v>
      </c>
      <c r="O310" t="str">
        <f t="shared" ref="O310:O320" si="16">CONCATENATE("('",B310,"','",C310,"','",D310,"','",E310,"','",F310,"','",G310,"','",H310,"','",I310,"','",J310,"','",K310,"','",L310,"','",M310,"'),")</f>
        <v>('CONTABILIDAD','MaviCartaFacturaContaRep','MaviCartaFacturaContaRep','Vtas Generales Mavi|RM806 Carta Factura Contabilidad','Reportes','MaviCartaFacturaFrm.frm','CONTABILIDAD, SISTEMAS','SIN USO','','','',''),</v>
      </c>
    </row>
    <row r="311" customHeight="1" spans="1:15">
      <c r="A311" s="1" t="s">
        <v>932</v>
      </c>
      <c r="B311" t="str">
        <f>CONCATENATE(CONTABILIDAD!A311,ALMACEN!A187,SISTEMAS!A1301)</f>
        <v>CONTABILIDAD</v>
      </c>
      <c r="C311" t="s">
        <v>667</v>
      </c>
      <c r="D311" t="s">
        <v>667</v>
      </c>
      <c r="E311" t="s">
        <v>668</v>
      </c>
      <c r="F311" t="s">
        <v>451</v>
      </c>
      <c r="G311" t="s">
        <v>669</v>
      </c>
      <c r="H311" t="s">
        <v>165</v>
      </c>
      <c r="I311" t="s">
        <v>54</v>
      </c>
      <c r="J311" t="s">
        <v>2585</v>
      </c>
      <c r="K311" t="s">
        <v>2586</v>
      </c>
      <c r="N311" t="str">
        <f>CONCATENATE("Acceso: ",D311,"~Menu: ",E311,"~Perfil: ",K311,"~Usuario: ",J311,"~ClaveAccion: ",G311,"~TipoAccion: ",F311,"~Riesgo: ",I311)</f>
        <v>Acceso: MaviGtosReinciErrorRep~Menu: Gastos Mavi|RM469 Reincidencias de Errores~Perfil: CONGA_GERA~Usuario: CONGA00011~ClaveAccion: MaviGtosReinErrFrm.frm~TipoAccion: Reportes~Riesgo: NULO</v>
      </c>
      <c r="O311" t="str">
        <f t="shared" si="16"/>
        <v>('CONTABILIDAD','MaviGtosReinciErrorRep','MaviGtosReinciErrorRep','Gastos Mavi|RM469 Reincidencias de Errores','Reportes','MaviGtosReinErrFrm.frm','ALMACEN, CONTABILIDAD, SISTEMAS','NULO','CONGA00011','CONGA_GERA','',''),</v>
      </c>
    </row>
    <row r="312" customHeight="1" spans="1:15">
      <c r="A312" s="1" t="s">
        <v>932</v>
      </c>
      <c r="B312" t="str">
        <f>CONCATENATE(CONTABILIDAD!A312,SISTEMAS!A1314)</f>
        <v>CONTABILIDAD</v>
      </c>
      <c r="C312" t="s">
        <v>2611</v>
      </c>
      <c r="D312" t="s">
        <v>2611</v>
      </c>
      <c r="E312" t="s">
        <v>2612</v>
      </c>
      <c r="F312" t="s">
        <v>451</v>
      </c>
      <c r="G312" t="s">
        <v>2613</v>
      </c>
      <c r="H312" t="s">
        <v>1969</v>
      </c>
      <c r="I312" t="s">
        <v>54</v>
      </c>
      <c r="J312" t="s">
        <v>1983</v>
      </c>
      <c r="K312" t="s">
        <v>1984</v>
      </c>
      <c r="N312" t="str">
        <f>CONCATENATE("Acceso: ",D312,"~Menu: ",E312,"~Perfil: ",K312,"~Usuario: ",J312,"~ClaveAccion: ",G312,"~TipoAccion: ",F312,"~Riesgo: ",I312)</f>
        <v>Acceso: RepAuxCostoRecuperaMavi~Menu: Contabilidad|RM0824 Auxiliar de Costo de Recuperación.~Perfil: CONTM_GERA~Usuario: CONTM00019~ClaveAccion: EspecificarFechas.frm~TipoAccion: Reportes~Riesgo: NULO</v>
      </c>
      <c r="O312" t="str">
        <f t="shared" si="16"/>
        <v>('CONTABILIDAD','RepAuxCostoRecuperaMavi','RepAuxCostoRecuperaMavi','Contabilidad|RM0824 Auxiliar de Costo de Recuperación.','Reportes','EspecificarFechas.frm','CONTABILIDAD, SISTEMAS','NULO','CONTM00019','CONTM_GERA','',''),</v>
      </c>
    </row>
    <row r="313" customHeight="1" spans="1:15">
      <c r="A313" s="1" t="s">
        <v>932</v>
      </c>
      <c r="B313" t="str">
        <f>CONCATENATE(CONTABILIDAD!A313)</f>
        <v>CONTABILIDAD</v>
      </c>
      <c r="C313" t="s">
        <v>2614</v>
      </c>
      <c r="D313" t="s">
        <v>2614</v>
      </c>
      <c r="E313" t="s">
        <v>2615</v>
      </c>
      <c r="F313" t="s">
        <v>451</v>
      </c>
      <c r="G313" t="s">
        <v>2616</v>
      </c>
      <c r="H313" t="s">
        <v>932</v>
      </c>
      <c r="I313" t="s">
        <v>54</v>
      </c>
      <c r="J313" t="s">
        <v>1983</v>
      </c>
      <c r="K313" t="s">
        <v>1984</v>
      </c>
      <c r="N313" t="str">
        <f>CONCATENATE("Acceso: ",D313,"~Menu: ",E313,"~Perfil: ",K313,"~Usuario: ",J313,"~ClaveAccion: ",G313,"~TipoAccion: ",F313,"~Riesgo: ",I313)</f>
        <v>Acceso: RM0790CONTRelacionChequeRep~Menu: Contabilidad|RM0790 Relacion de Cheques~Perfil: CONTM_GERA~Usuario: CONTM00019~ClaveAccion: MAVIDIOT.frm~TipoAccion: Reportes~Riesgo: NULO</v>
      </c>
      <c r="O313" t="str">
        <f t="shared" si="16"/>
        <v>('CONTABILIDAD','RM0790CONTRelacionChequeRep','RM0790CONTRelacionChequeRep','Contabilidad|RM0790 Relacion de Cheques','Reportes','MAVIDIOT.frm','CONTABILIDAD','NULO','CONTM00019','CONTM_GERA','',''),</v>
      </c>
    </row>
    <row r="314" customHeight="1" spans="1:15">
      <c r="A314" s="1" t="s">
        <v>932</v>
      </c>
      <c r="B314" t="str">
        <f>CONCATENATE(CONTABILIDAD!A314,SISTEMAS!A1438)</f>
        <v>CONTABILIDAD</v>
      </c>
      <c r="C314" t="s">
        <v>2617</v>
      </c>
      <c r="D314" t="s">
        <v>2617</v>
      </c>
      <c r="E314" t="s">
        <v>1696</v>
      </c>
      <c r="F314" t="s">
        <v>451</v>
      </c>
      <c r="G314" t="s">
        <v>156</v>
      </c>
      <c r="H314" t="s">
        <v>1969</v>
      </c>
      <c r="I314" t="s">
        <v>72</v>
      </c>
      <c r="N314" s="2" t="s">
        <v>2617</v>
      </c>
      <c r="O314" t="str">
        <f t="shared" si="16"/>
        <v>('CONTABILIDAD','RM1093REPORTECOMISCAJASCEMAILREP','RM1093REPORTECOMISCAJASCEMAILREP','RM1093REPORTECOMISCAJASEMAILREP','Reportes','NULL','CONTABILIDAD, SISTEMAS','SIN USO','','','',''),</v>
      </c>
    </row>
    <row r="315" customHeight="1" spans="1:15">
      <c r="A315" s="1" t="s">
        <v>932</v>
      </c>
      <c r="B315" t="str">
        <f>CONCATENATE(CONTABILIDAD!A315,AUDITORIA!A187)</f>
        <v>CONTABILIDAD</v>
      </c>
      <c r="C315" t="s">
        <v>2618</v>
      </c>
      <c r="D315" t="s">
        <v>2618</v>
      </c>
      <c r="E315" t="s">
        <v>2619</v>
      </c>
      <c r="F315" t="s">
        <v>451</v>
      </c>
      <c r="G315" t="s">
        <v>2620</v>
      </c>
      <c r="H315" t="s">
        <v>2621</v>
      </c>
      <c r="I315" t="s">
        <v>54</v>
      </c>
      <c r="J315" t="s">
        <v>2585</v>
      </c>
      <c r="K315" t="s">
        <v>2586</v>
      </c>
      <c r="N315" t="str">
        <f>CONCATENATE("Acceso: ",D315,"~Menu: ",E315,"~Perfil: ",K315,"~Usuario: ",J315,"~ClaveAccion: ",G315,"~TipoAccion: ",F315,"~Riesgo: ",I315)</f>
        <v>Acceso: RM1113ControladordegastossemanalRep~Menu: Gastos Mavi|RM1113 Controlador de gastos semanal~Perfil: CONGA_GERA~Usuario: CONGA00011~ClaveAccion: RM1113ControladordeGastosSemanalfrm.frm~TipoAccion: Reportes~Riesgo: NULO</v>
      </c>
      <c r="O315" t="str">
        <f t="shared" si="16"/>
        <v>('CONTABILIDAD','RM1113ControladordegastossemanalRep','RM1113ControladordegastossemanalRep','Gastos Mavi|RM1113 Controlador de gastos semanal','Reportes','RM1113ControladordeGastosSemanalfrm.frm','CONTABILIDAD, AUDITORIA','NULO','CONGA00011','CONGA_GERA','',''),</v>
      </c>
    </row>
    <row r="316" customHeight="1" spans="1:15">
      <c r="A316" s="1" t="s">
        <v>932</v>
      </c>
      <c r="B316" t="str">
        <f>CONCATENATE(CONTABILIDAD!A316)</f>
        <v>CONTABILIDAD</v>
      </c>
      <c r="C316" t="s">
        <v>2622</v>
      </c>
      <c r="D316" t="s">
        <v>2622</v>
      </c>
      <c r="E316" t="s">
        <v>2623</v>
      </c>
      <c r="F316" t="s">
        <v>451</v>
      </c>
      <c r="G316" t="s">
        <v>2624</v>
      </c>
      <c r="H316" t="s">
        <v>932</v>
      </c>
      <c r="I316" t="s">
        <v>54</v>
      </c>
      <c r="J316" t="s">
        <v>1983</v>
      </c>
      <c r="K316" t="s">
        <v>1984</v>
      </c>
      <c r="N316" t="str">
        <f>CONCATENATE("Acceso: ",D316,"~Menu: ",E316,"~Perfil: ",K316,"~Usuario: ",J316,"~ClaveAccion: ",G316,"~TipoAccion: ",F316,"~Riesgo: ",I316)</f>
        <v>Acceso: RM1015ExisFoliosRep~Menu: Contabilidad|RM1015 Consumo de Folios CFD~Perfil: CONTM_GERA~Usuario: CONTM00019~ClaveAccion: RM1015MaviFoliosExistFrm.frm~TipoAccion: Reportes~Riesgo: NULO</v>
      </c>
      <c r="O316" t="str">
        <f t="shared" si="16"/>
        <v>('CONTABILIDAD','RM1015ExisFoliosRep','RM1015ExisFoliosRep','Contabilidad|RM1015 Consumo de Folios CFD','Reportes','RM1015MaviFoliosExistFrm.frm','CONTABILIDAD','NULO','CONTM00019','CONTM_GERA','',''),</v>
      </c>
    </row>
    <row r="317" customHeight="1" spans="1:15">
      <c r="A317" s="1" t="s">
        <v>932</v>
      </c>
      <c r="B317" t="str">
        <f>CONCATENATE(CONTABILIDAD!A317)</f>
        <v>CONTABILIDAD</v>
      </c>
      <c r="C317" t="s">
        <v>2625</v>
      </c>
      <c r="D317" t="s">
        <v>2625</v>
      </c>
      <c r="E317" t="s">
        <v>2626</v>
      </c>
      <c r="F317" t="s">
        <v>451</v>
      </c>
      <c r="G317" t="s">
        <v>2627</v>
      </c>
      <c r="H317" t="s">
        <v>932</v>
      </c>
      <c r="I317" t="s">
        <v>54</v>
      </c>
      <c r="J317" t="s">
        <v>1983</v>
      </c>
      <c r="K317" t="s">
        <v>1984</v>
      </c>
      <c r="N317" t="str">
        <f>CONCATENATE("Acceso: ",D317,"~Menu: ",E317,"~Perfil: ",K317,"~Usuario: ",J317,"~ClaveAccion: ",G317,"~TipoAccion: ",F317,"~Riesgo: ",I317)</f>
        <v>Acceso: RM1027MaviAnexoProveedorRep~Menu: Contabilidad|RM1027 Anexo Proveedor~Perfil: CONTM_GERA~Usuario: CONTM00019~ClaveAccion: RM1027MaviAnexoProveedorFrm.frm~TipoAccion: Reportes~Riesgo: NULO</v>
      </c>
      <c r="O317" t="str">
        <f t="shared" si="16"/>
        <v>('CONTABILIDAD','RM1027MaviAnexoProveedorRep','RM1027MaviAnexoProveedorRep','Contabilidad|RM1027 Anexo Proveedor','Reportes','RM1027MaviAnexoProveedorFrm.frm','CONTABILIDAD','NULO','CONTM00019','CONTM_GERA','',''),</v>
      </c>
    </row>
    <row r="318" customHeight="1" spans="1:15">
      <c r="A318" s="1" t="s">
        <v>932</v>
      </c>
      <c r="B318" t="str">
        <f>CONCATENATE(CONTABILIDAD!A318)</f>
        <v>CONTABILIDAD</v>
      </c>
      <c r="C318" t="s">
        <v>2628</v>
      </c>
      <c r="D318" t="s">
        <v>2628</v>
      </c>
      <c r="E318" t="s">
        <v>2629</v>
      </c>
      <c r="F318" t="s">
        <v>451</v>
      </c>
      <c r="G318" t="s">
        <v>156</v>
      </c>
      <c r="H318" t="s">
        <v>932</v>
      </c>
      <c r="I318" t="s">
        <v>72</v>
      </c>
      <c r="N318" s="2" t="s">
        <v>2628</v>
      </c>
      <c r="O318" t="str">
        <f t="shared" si="16"/>
        <v>('CONTABILIDAD','RM1035NotasCargoGastosrep','RM1035NotasCargoGastosrep','Notas Cargo Gastos','Reportes','NULL','CONTABILIDAD','SIN USO','','','',''),</v>
      </c>
    </row>
    <row r="319" customHeight="1" spans="1:15">
      <c r="A319" s="1" t="s">
        <v>932</v>
      </c>
      <c r="B319" t="str">
        <f>CONCATENATE(CONTABILIDAD!A319)</f>
        <v>CONTABILIDAD</v>
      </c>
      <c r="C319" t="s">
        <v>2630</v>
      </c>
      <c r="D319" t="s">
        <v>2630</v>
      </c>
      <c r="E319" t="s">
        <v>2631</v>
      </c>
      <c r="F319" t="s">
        <v>451</v>
      </c>
      <c r="G319" t="s">
        <v>156</v>
      </c>
      <c r="H319" t="s">
        <v>932</v>
      </c>
      <c r="I319" t="s">
        <v>72</v>
      </c>
      <c r="N319" s="2" t="s">
        <v>2630</v>
      </c>
      <c r="O319" t="str">
        <f t="shared" si="16"/>
        <v>('CONTABILIDAD','RM1035VentaDevolucionrep','RM1035VentaDevolucionrep','VentaDevolucion','Reportes','NULL','CONTABILIDAD','SIN USO','','','',''),</v>
      </c>
    </row>
    <row r="320" customHeight="1" spans="1:15">
      <c r="A320" s="1" t="s">
        <v>932</v>
      </c>
      <c r="B320" t="str">
        <f>CONCATENATE(CONTABILIDAD!A320,SISTEMAS!A1442)</f>
        <v>CONTABILIDAD</v>
      </c>
      <c r="C320" t="s">
        <v>2632</v>
      </c>
      <c r="D320" t="s">
        <v>2632</v>
      </c>
      <c r="E320" t="s">
        <v>2633</v>
      </c>
      <c r="F320" t="s">
        <v>451</v>
      </c>
      <c r="G320" t="s">
        <v>2634</v>
      </c>
      <c r="H320" t="s">
        <v>1969</v>
      </c>
      <c r="I320" t="s">
        <v>54</v>
      </c>
      <c r="J320" t="s">
        <v>1983</v>
      </c>
      <c r="K320" t="s">
        <v>1984</v>
      </c>
      <c r="N320" t="str">
        <f>CONCATENATE("Acceso: ",D320,"~Menu: ",E320,"~Perfil: ",K320,"~Usuario: ",J320,"~ClaveAccion: ",G320,"~TipoAccion: ",F320,"~Riesgo: ",I320)</f>
        <v>Acceso: RM1014InvGralAsegRep~Menu: Inventarios Mavi|RM1014 Inventarios Generales para Aseguranza~Perfil: CONTM_GERA~Usuario: CONTM00019~ClaveAccion: RM1014InvGralAsegRepFrm.frm~TipoAccion: Reportes~Riesgo: NULO</v>
      </c>
      <c r="O320" t="str">
        <f t="shared" si="16"/>
        <v>('CONTABILIDAD','RM1014InvGralAsegRep','RM1014InvGralAsegRep','Inventarios Mavi|RM1014 Inventarios Generales para Aseguranza','Reportes','RM1014InvGralAsegRepFrm.frm','CONTABILIDAD, SISTEMAS','NULO','CONTM00019','CONTM_GERA','',''),</v>
      </c>
    </row>
    <row r="321" ht="25.5" spans="2:15">
      <c r="B321" t="str">
        <f>CONCATENATE(CONTABILIDAD!A321,AUDITORIA!A185,SISTEMAS!A1440)</f>
        <v>AUDITORIA</v>
      </c>
      <c r="C321" t="s">
        <v>2635</v>
      </c>
      <c r="D321" t="s">
        <v>2635</v>
      </c>
      <c r="E321" t="s">
        <v>2636</v>
      </c>
      <c r="F321" t="s">
        <v>451</v>
      </c>
      <c r="G321" t="s">
        <v>2637</v>
      </c>
      <c r="H321" t="s">
        <v>2638</v>
      </c>
      <c r="N321" s="4" t="s">
        <v>2635</v>
      </c>
      <c r="O321">
        <f>IF(C321=N321,1,0)</f>
        <v>1</v>
      </c>
    </row>
    <row r="322" customHeight="1" spans="1:15">
      <c r="A322" s="1" t="s">
        <v>932</v>
      </c>
      <c r="B322" t="str">
        <f>CONCATENATE(CONTABILIDAD!A322,SISTEMAS!A1452)</f>
        <v>CONTABILIDAD</v>
      </c>
      <c r="C322" t="s">
        <v>2639</v>
      </c>
      <c r="D322" t="s">
        <v>2639</v>
      </c>
      <c r="E322" t="s">
        <v>2640</v>
      </c>
      <c r="F322" t="s">
        <v>451</v>
      </c>
      <c r="G322" t="s">
        <v>2641</v>
      </c>
      <c r="H322" t="s">
        <v>1969</v>
      </c>
      <c r="I322" t="s">
        <v>54</v>
      </c>
      <c r="J322" t="s">
        <v>1983</v>
      </c>
      <c r="K322" t="s">
        <v>1984</v>
      </c>
      <c r="N322" t="str">
        <f>CONCATENATE("Acceso: ",D322,"~Menu: ",E322,"~Perfil: ",K322,"~Usuario: ",J322,"~ClaveAccion: ",G322,"~TipoAccion: ",F322,"~Riesgo: ",I322)</f>
        <v>Acceso: RM0741VTASAuxiliarNotasCredilanasRep~Menu: Contabilidad|RM0741 Relación de Facturas / Credilanas~Perfil: CONTM_GERA~Usuario: CONTM00019~ClaveAccion: RM0741VTASAuxiliarNotasCredilanasFrm.frm~TipoAccion: Reportes~Riesgo: NULO</v>
      </c>
      <c r="O322" t="str">
        <f>CONCATENATE("('",B322,"','",C322,"','",D322,"','",E322,"','",F322,"','",G322,"','",H322,"','",I322,"','",J322,"','",K322,"','",L322,"','",M322,"'),")</f>
        <v>('CONTABILIDAD','RM0741VTASAuxiliarNotasCredilanasRep','RM0741VTASAuxiliarNotasCredilanasRep','Contabilidad|RM0741 Relación de Facturas / Credilanas','Reportes','RM0741VTASAuxiliarNotasCredilanasFrm.frm','CONTABILIDAD, SISTEMAS','NULO','CONTM00019','CONTM_GERA','',''),</v>
      </c>
    </row>
    <row r="323" customHeight="1" spans="1:15">
      <c r="A323" s="1" t="s">
        <v>932</v>
      </c>
      <c r="B323" t="str">
        <f>CONCATENATE(CONTABILIDAD!A323,COMPRAS!A94,SISTEMAS!A1457)</f>
        <v>CONTABILIDAD</v>
      </c>
      <c r="C323" t="s">
        <v>917</v>
      </c>
      <c r="D323" t="s">
        <v>917</v>
      </c>
      <c r="E323" t="s">
        <v>918</v>
      </c>
      <c r="F323" t="s">
        <v>451</v>
      </c>
      <c r="G323" t="s">
        <v>919</v>
      </c>
      <c r="H323" t="s">
        <v>869</v>
      </c>
      <c r="I323" t="s">
        <v>54</v>
      </c>
      <c r="J323" t="s">
        <v>1983</v>
      </c>
      <c r="K323" t="s">
        <v>1984</v>
      </c>
      <c r="N323" t="str">
        <f>CONCATENATE("Acceso: ",D323,"~Menu: ",E323,"~Perfil: ",K323,"~Usuario: ",J323,"~ClaveAccion: ",G323,"~TipoAccion: ",F323,"~Riesgo: ",I323)</f>
        <v>Acceso: RM0812ContEstadoCuentaProvRep~Menu: CXP Mavi|RM0812 Estado de Cuenta Proveedores~Perfil: CONTM_GERA~Usuario: CONTM00019~ClaveAccion: RM0812ContEstadoCuentaProvFrm.frm~TipoAccion: Reportes~Riesgo: NULO</v>
      </c>
      <c r="O323" t="str">
        <f>CONCATENATE("('",B323,"','",C323,"','",D323,"','",E323,"','",F323,"','",G323,"','",H323,"','",I323,"','",J323,"','",K323,"','",L323,"','",M323,"'),")</f>
        <v>('CONTABILIDAD','RM0812ContEstadoCuentaProvRep','RM0812ContEstadoCuentaProvRep','CXP Mavi|RM0812 Estado de Cuenta Proveedores','Reportes','RM0812ContEstadoCuentaProvFrm.frm','COMPRAS, CONTABILIDAD, SISTEMAS','NULO','CONTM00019','CONTM_GERA','',''),</v>
      </c>
    </row>
    <row r="324" spans="2:15">
      <c r="B324" t="str">
        <f>CONCATENATE(CONTABILIDAD!A324,ALMACEN!A174,CREDITO!A215,VENTAS!A82,COBRANZA!A79,AUDITORIA!A180,SISTEMAS!A1458)</f>
        <v>COBRANZA</v>
      </c>
      <c r="C324" t="s">
        <v>626</v>
      </c>
      <c r="D324" t="s">
        <v>626</v>
      </c>
      <c r="E324" t="s">
        <v>627</v>
      </c>
      <c r="F324" t="s">
        <v>451</v>
      </c>
      <c r="G324" t="s">
        <v>628</v>
      </c>
      <c r="H324" t="s">
        <v>26</v>
      </c>
      <c r="N324" s="4" t="s">
        <v>626</v>
      </c>
      <c r="O324">
        <f>IF(C324=N324,1,0)</f>
        <v>1</v>
      </c>
    </row>
    <row r="325" ht="25.5" spans="2:15">
      <c r="B325" t="str">
        <f>CONCATENATE(CONTABILIDAD!A325,AUDITORIA!A177)</f>
        <v>AUDITORIA</v>
      </c>
      <c r="C325" t="s">
        <v>2642</v>
      </c>
      <c r="D325" t="s">
        <v>2642</v>
      </c>
      <c r="E325" t="s">
        <v>2643</v>
      </c>
      <c r="F325" t="s">
        <v>451</v>
      </c>
      <c r="G325" t="s">
        <v>156</v>
      </c>
      <c r="H325" t="s">
        <v>2621</v>
      </c>
      <c r="N325" s="4" t="s">
        <v>2642</v>
      </c>
      <c r="O325">
        <f>IF(C325=N325,1,0)</f>
        <v>1</v>
      </c>
    </row>
    <row r="326" ht="25.5" spans="2:14">
      <c r="B326" t="str">
        <f>CONCATENATE(CONTABILIDAD!A326,ALMACEN!A171,COMPRAS!A96,SISTEMAS!A1465)</f>
        <v>COMPRAS</v>
      </c>
      <c r="C326" t="s">
        <v>617</v>
      </c>
      <c r="D326" t="s">
        <v>617</v>
      </c>
      <c r="E326" t="s">
        <v>618</v>
      </c>
      <c r="F326" t="s">
        <v>451</v>
      </c>
      <c r="G326" t="s">
        <v>619</v>
      </c>
      <c r="H326" t="s">
        <v>270</v>
      </c>
      <c r="N326" s="4" t="s">
        <v>617</v>
      </c>
    </row>
    <row r="327" spans="2:14">
      <c r="B327" t="str">
        <f>CONCATENATE(CONTABILIDAD!A327,COMPRAS!A98,SISTEMAS!A1468)</f>
        <v>COMPRAS</v>
      </c>
      <c r="C327" t="s">
        <v>923</v>
      </c>
      <c r="D327" t="s">
        <v>923</v>
      </c>
      <c r="E327" t="s">
        <v>924</v>
      </c>
      <c r="F327" t="s">
        <v>451</v>
      </c>
      <c r="G327" t="s">
        <v>925</v>
      </c>
      <c r="H327" t="s">
        <v>869</v>
      </c>
      <c r="N327" s="4" t="s">
        <v>923</v>
      </c>
    </row>
    <row r="328" customHeight="1" spans="1:15">
      <c r="A328" s="1" t="s">
        <v>932</v>
      </c>
      <c r="B328" t="str">
        <f>CONCATENATE(CONTABILIDAD!A328)</f>
        <v>CONTABILIDAD</v>
      </c>
      <c r="C328" t="s">
        <v>2644</v>
      </c>
      <c r="D328" t="s">
        <v>2644</v>
      </c>
      <c r="E328" t="s">
        <v>2645</v>
      </c>
      <c r="F328" t="s">
        <v>451</v>
      </c>
      <c r="G328" t="s">
        <v>2646</v>
      </c>
      <c r="H328" t="s">
        <v>932</v>
      </c>
      <c r="I328" t="s">
        <v>54</v>
      </c>
      <c r="J328" t="s">
        <v>1983</v>
      </c>
      <c r="K328" t="s">
        <v>1984</v>
      </c>
      <c r="N328" t="str">
        <f>CONCATENATE("Acceso: ",D328,"~Menu: ",E328,"~Perfil: ",K328,"~Usuario: ",J328,"~ClaveAccion: ",G328,"~TipoAccion: ",F328,"~Riesgo: ",I328)</f>
        <v>Acceso: RM1163ReporteEcommerceVtasRep~Menu: CXC Generales Mavi|RM1163 Ecommerce Ventas~Perfil: CONTM_GERA~Usuario: CONTM00019~ClaveAccion: RM1163ReporteEcommerceVtasFrm.frm~TipoAccion: Reportes~Riesgo: NULO</v>
      </c>
      <c r="O328" t="str">
        <f>CONCATENATE("('",B328,"','",C328,"','",D328,"','",E328,"','",F328,"','",G328,"','",H328,"','",I328,"','",J328,"','",K328,"','",L328,"','",M328,"'),")</f>
        <v>('CONTABILIDAD','RM1163ReporteEcommerceVtasRep','RM1163ReporteEcommerceVtasRep','CXC Generales Mavi|RM1163 Ecommerce Ventas','Reportes','RM1163ReporteEcommerceVtasFrm.frm','CONTABILIDAD','NULO','CONTM00019','CONTM_GERA','',''),</v>
      </c>
    </row>
    <row r="329" customHeight="1" spans="1:15">
      <c r="A329" s="1" t="s">
        <v>932</v>
      </c>
      <c r="B329" t="str">
        <f>CONCATENATE(CONTABILIDAD!A329)</f>
        <v>CONTABILIDAD</v>
      </c>
      <c r="C329" t="s">
        <v>2647</v>
      </c>
      <c r="D329" t="s">
        <v>2647</v>
      </c>
      <c r="E329" t="s">
        <v>2648</v>
      </c>
      <c r="F329" t="s">
        <v>451</v>
      </c>
      <c r="G329" t="s">
        <v>2649</v>
      </c>
      <c r="H329" t="s">
        <v>932</v>
      </c>
      <c r="I329" t="s">
        <v>54</v>
      </c>
      <c r="J329" t="s">
        <v>1983</v>
      </c>
      <c r="K329" t="s">
        <v>1984</v>
      </c>
      <c r="N329" t="str">
        <f>CONCATENATE("Acceso: ",D329,"~Menu: ",E329,"~Perfil: ",K329,"~Usuario: ",J329,"~ClaveAccion: ",G329,"~TipoAccion: ",F329,"~Riesgo: ",I329)</f>
        <v>Acceso: RM1164ReporteEcommerceDevolucionRep~Menu: CXC Generales Mavi|RM1164 Ecommerce Devoluciones~Perfil: CONTM_GERA~Usuario: CONTM00019~ClaveAccion: RM1164ReporteEcommerceDevolucionFrm.frm~TipoAccion: Reportes~Riesgo: NULO</v>
      </c>
      <c r="O329" t="str">
        <f>CONCATENATE("('",B329,"','",C329,"','",D329,"','",E329,"','",F329,"','",G329,"','",H329,"','",I329,"','",J329,"','",K329,"','",L329,"','",M329,"'),")</f>
        <v>('CONTABILIDAD','RM1164ReporteEcommerceDevolucionRep','RM1164ReporteEcommerceDevolucionRep','CXC Generales Mavi|RM1164 Ecommerce Devoluciones','Reportes','RM1164ReporteEcommerceDevolucionFrm.frm','CONTABILIDAD','NULO','CONTM00019','CONTM_GERA','',''),</v>
      </c>
    </row>
    <row r="330" customHeight="1" spans="1:15">
      <c r="A330" s="1" t="s">
        <v>932</v>
      </c>
      <c r="B330" t="str">
        <f>CONCATENATE(CONTABILIDAD!A330,SISTEMAS!A1496)</f>
        <v>CONTABILIDAD</v>
      </c>
      <c r="C330" t="s">
        <v>2650</v>
      </c>
      <c r="D330" t="s">
        <v>2650</v>
      </c>
      <c r="E330" t="s">
        <v>2651</v>
      </c>
      <c r="F330" t="s">
        <v>451</v>
      </c>
      <c r="G330" t="s">
        <v>2652</v>
      </c>
      <c r="H330" t="s">
        <v>1969</v>
      </c>
      <c r="I330" t="s">
        <v>54</v>
      </c>
      <c r="J330" t="s">
        <v>1983</v>
      </c>
      <c r="K330" t="s">
        <v>1984</v>
      </c>
      <c r="N330" t="str">
        <f>CONCATENATE("Acceso: ",D330,"~Menu: ",E330,"~Perfil: ",K330,"~Usuario: ",J330,"~ClaveAccion: ",G330,"~TipoAccion: ",F330,"~Riesgo: ",I330)</f>
        <v>Acceso: AuxConsolidadoFinanciamientoMAVI~Menu: Contabilidad|RM745 Consolidado de Importes Exigibles de Financiamiento~Perfil: CONTM_GERA~Usuario: CONTM00019~ClaveAccion: EspecificarFecha.frm~TipoAccion: Reportes~Riesgo: NULO</v>
      </c>
      <c r="O330" t="str">
        <f>CONCATENATE("('",B330,"','",C330,"','",D330,"','",E330,"','",F330,"','",G330,"','",H330,"','",I330,"','",J330,"','",K330,"','",L330,"','",M330,"'),")</f>
        <v>('CONTABILIDAD','AuxConsolidadoFinanciamientoMAVI','AuxConsolidadoFinanciamientoMAVI','Contabilidad|RM745 Consolidado de Importes Exigibles de Financiamiento','Reportes','EspecificarFecha.frm','CONTABILIDAD, SISTEMAS','NULO','CONTM00019','CONTM_GERA','',''),</v>
      </c>
    </row>
    <row r="331" spans="2:14">
      <c r="B331" t="str">
        <f>CONCATENATE(CONTABILIDAD!A331,ALMACEN!A165,AUDITORIA!A171)</f>
        <v>ALMACEN</v>
      </c>
      <c r="C331" t="s">
        <v>597</v>
      </c>
      <c r="D331" t="s">
        <v>597</v>
      </c>
      <c r="E331" t="s">
        <v>598</v>
      </c>
      <c r="F331" t="s">
        <v>451</v>
      </c>
      <c r="G331" t="s">
        <v>599</v>
      </c>
      <c r="H331" t="s">
        <v>600</v>
      </c>
      <c r="N331" s="4" t="s">
        <v>597</v>
      </c>
    </row>
    <row r="332" customHeight="1" spans="1:15">
      <c r="A332" s="1" t="s">
        <v>932</v>
      </c>
      <c r="B332" t="str">
        <f>CONCATENATE(CONTABILIDAD!A332)</f>
        <v>CONTABILIDAD</v>
      </c>
      <c r="C332" t="s">
        <v>2653</v>
      </c>
      <c r="D332" t="s">
        <v>2653</v>
      </c>
      <c r="E332" t="s">
        <v>562</v>
      </c>
      <c r="F332" t="s">
        <v>451</v>
      </c>
      <c r="G332" t="s">
        <v>2654</v>
      </c>
      <c r="H332" t="s">
        <v>932</v>
      </c>
      <c r="I332" t="s">
        <v>72</v>
      </c>
      <c r="N332" s="2" t="s">
        <v>2653</v>
      </c>
      <c r="O332" t="str">
        <f>CONCATENATE("('",B332,"','",C332,"','",D332,"','",E332,"','",F332,"','",G332,"','",H332,"','",I332,"','",J332,"','",K332,"','",L332,"','",M332,"'),")</f>
        <v>('CONTABILIDAD','MaviConExisHistKardexRep','MaviConExisHistKardexRep','Inventarios Mavi|RM238 Consulta Auxiliar de Movimientos Inventario','Reportes','MaviConExisHistKardexFrm.frm','CONTABILIDAD','SIN USO','','','',''),</v>
      </c>
    </row>
    <row r="333" spans="2:14">
      <c r="B333" t="str">
        <f>CONCATENATE(CONTABILIDAD!A333,ALMACEN!A168,AUDITORIA!A164,SISTEMAS!A1517)</f>
        <v>ALMACEN</v>
      </c>
      <c r="C333" t="s">
        <v>608</v>
      </c>
      <c r="D333" t="s">
        <v>608</v>
      </c>
      <c r="E333" t="s">
        <v>609</v>
      </c>
      <c r="F333" t="s">
        <v>451</v>
      </c>
      <c r="G333" t="s">
        <v>610</v>
      </c>
      <c r="H333" t="s">
        <v>145</v>
      </c>
      <c r="N333" s="4" t="s">
        <v>608</v>
      </c>
    </row>
    <row r="334" customHeight="1" spans="1:15">
      <c r="A334" s="1" t="s">
        <v>932</v>
      </c>
      <c r="B334" t="str">
        <f>CONCATENATE(CONTABILIDAD!A334)</f>
        <v>CONTABILIDAD</v>
      </c>
      <c r="C334" t="s">
        <v>2655</v>
      </c>
      <c r="D334" t="s">
        <v>2655</v>
      </c>
      <c r="E334" t="s">
        <v>2656</v>
      </c>
      <c r="F334" t="s">
        <v>451</v>
      </c>
      <c r="G334" t="s">
        <v>156</v>
      </c>
      <c r="H334" t="s">
        <v>932</v>
      </c>
      <c r="I334" t="s">
        <v>72</v>
      </c>
      <c r="N334" s="2" t="s">
        <v>2655</v>
      </c>
      <c r="O334" t="str">
        <f>CONCATENATE("('",B334,"','",C334,"','",D334,"','",E334,"','",F334,"','",G334,"','",H334,"','",I334,"','",J334,"','",K334,"','",L334,"','",M334,"'),")</f>
        <v>('CONTABILIDAD','RM1093REPORTECOMISCAJASCEMAILANTREP','RM1093REPORTECOMISCAJASCEMAILANTREP','RM1093REPORTECOMISCAJASEMAILANTREP','Reportes','NULL','CONTABILIDAD','SIN USO','','','',''),</v>
      </c>
    </row>
    <row r="335" s="1" customFormat="1" customHeight="1" spans="1:15">
      <c r="A335" s="1" t="s">
        <v>932</v>
      </c>
      <c r="B335" s="1" t="str">
        <f>CONCATENATE(CONTABILIDAD!A335,AUDITORIA!A160)</f>
        <v>CONTABILIDAD</v>
      </c>
      <c r="C335" s="1" t="s">
        <v>2657</v>
      </c>
      <c r="D335" s="1" t="s">
        <v>2657</v>
      </c>
      <c r="E335" s="1" t="s">
        <v>2658</v>
      </c>
      <c r="F335" s="1" t="s">
        <v>451</v>
      </c>
      <c r="G335" s="1" t="s">
        <v>2659</v>
      </c>
      <c r="H335" s="1" t="s">
        <v>2621</v>
      </c>
      <c r="I335" s="1" t="s">
        <v>54</v>
      </c>
      <c r="J335" t="s">
        <v>2585</v>
      </c>
      <c r="K335" t="s">
        <v>2586</v>
      </c>
      <c r="N335" t="str">
        <f>CONCATENATE("Acceso: ",D335,"~Menu: ",E335,"~Perfil: ",K335,"~Usuario: ",J335,"~ClaveAccion: ",G335,"~TipoAccion: ",F335,"~Riesgo: ",I335)</f>
        <v>Acceso: RM1097AsignacionActFijosRep~Menu: Activos Fijos Mavi|RM1097 Reporte de Asignacion de Activos Fijos~Perfil: CONGA_GERA~Usuario: CONGA00011~ClaveAccion: RM1097RepAsignActivosFijosFrm.frm~TipoAccion: Reportes~Riesgo: NULO</v>
      </c>
      <c r="O335" s="1">
        <f>IF(C335=N335,1,0)</f>
        <v>0</v>
      </c>
    </row>
    <row r="336" customHeight="1" spans="1:15">
      <c r="A336" s="1" t="s">
        <v>932</v>
      </c>
      <c r="B336" t="str">
        <f>CONCATENATE(CONTABILIDAD!A336,AUDITORIA!A159,SISTEMAS!A1472)</f>
        <v>CONTABILIDAD</v>
      </c>
      <c r="C336" t="s">
        <v>2660</v>
      </c>
      <c r="D336" t="s">
        <v>2660</v>
      </c>
      <c r="E336" t="s">
        <v>2661</v>
      </c>
      <c r="F336" t="s">
        <v>451</v>
      </c>
      <c r="G336" t="s">
        <v>2662</v>
      </c>
      <c r="H336" t="s">
        <v>2638</v>
      </c>
      <c r="I336" t="s">
        <v>54</v>
      </c>
      <c r="J336" t="s">
        <v>2585</v>
      </c>
      <c r="K336" t="s">
        <v>2586</v>
      </c>
      <c r="N336" t="str">
        <f t="shared" ref="N336:N343" si="17">CONCATENATE("Acceso: ",D336,"~Menu: ",E336,"~Perfil: ",K336,"~Usuario: ",J336,"~ClaveAccion: ",G336,"~TipoAccion: ",F336,"~Riesgo: ",I336)</f>
        <v>Acceso: RM1100XMLWebRep~Menu: Gastos Mavi|RM1100 XML de Web~Perfil: CONGA_GERA~Usuario: CONGA00011~ClaveAccion: RM1100XMLprincipalFrm.frm~TipoAccion: Reportes~Riesgo: NULO</v>
      </c>
      <c r="O336" t="str">
        <f t="shared" ref="O336:O343" si="18">CONCATENATE("('",B336,"','",C336,"','",D336,"','",E336,"','",F336,"','",G336,"','",H336,"','",I336,"','",J336,"','",K336,"','",L336,"','",M336,"'),")</f>
        <v>('CONTABILIDAD','RM1100XMLWebRep','RM1100XMLWebRep','Gastos Mavi|RM1100 XML de Web','Reportes','RM1100XMLprincipalFrm.frm','CONTABILIDAD, AUDITORIA, SISTEMAS','NULO','CONGA00011','CONGA_GERA','',''),</v>
      </c>
    </row>
    <row r="337" customHeight="1" spans="1:15">
      <c r="A337" s="1" t="s">
        <v>932</v>
      </c>
      <c r="B337" t="str">
        <f>CONCATENATE(CONTABILIDAD!A337)</f>
        <v>CONTABILIDAD</v>
      </c>
      <c r="C337" t="s">
        <v>2663</v>
      </c>
      <c r="D337" t="s">
        <v>2663</v>
      </c>
      <c r="E337" t="s">
        <v>2664</v>
      </c>
      <c r="F337" t="s">
        <v>451</v>
      </c>
      <c r="G337" t="s">
        <v>2665</v>
      </c>
      <c r="H337" t="s">
        <v>932</v>
      </c>
      <c r="I337" t="s">
        <v>54</v>
      </c>
      <c r="J337" t="s">
        <v>1983</v>
      </c>
      <c r="K337" t="s">
        <v>1984</v>
      </c>
      <c r="N337" t="str">
        <f t="shared" si="17"/>
        <v>Acceso: RM0823AuxCostoVentasREP~Menu: Contabilidad|RM0823 Auxiliar de Costo de Ventas.~Perfil: CONTM_GERA~Usuario: CONTM00019~ClaveAccion: RM0823AuxCostoVentaFrm.frm~TipoAccion: Reportes~Riesgo: NULO</v>
      </c>
      <c r="O337" t="str">
        <f t="shared" si="18"/>
        <v>('CONTABILIDAD','RM0823AuxCostoVentasREP','RM0823AuxCostoVentasREP','Contabilidad|RM0823 Auxiliar de Costo de Ventas.','Reportes','RM0823AuxCostoVentaFrm.frm','CONTABILIDAD','NULO','CONTM00019','CONTM_GERA','',''),</v>
      </c>
    </row>
    <row r="338" customHeight="1" spans="1:15">
      <c r="A338" s="1" t="s">
        <v>932</v>
      </c>
      <c r="B338" t="str">
        <f>CONCATENATE(CONTABILIDAD!A338)</f>
        <v>CONTABILIDAD</v>
      </c>
      <c r="C338" t="s">
        <v>2666</v>
      </c>
      <c r="D338" t="s">
        <v>2666</v>
      </c>
      <c r="E338" t="s">
        <v>2667</v>
      </c>
      <c r="F338" t="s">
        <v>451</v>
      </c>
      <c r="G338" t="s">
        <v>2668</v>
      </c>
      <c r="H338" t="s">
        <v>932</v>
      </c>
      <c r="I338" t="s">
        <v>54</v>
      </c>
      <c r="J338" t="s">
        <v>1983</v>
      </c>
      <c r="K338" t="s">
        <v>1984</v>
      </c>
      <c r="N338" t="str">
        <f t="shared" si="17"/>
        <v>Acceso: RM1064ColocacionCrePrePerRefFrmRep~Menu: Vtas Generales Mavi|RM1064 Colocación de Cred, Prés Pers y Refinan~Perfil: CONTM_GERA~Usuario: CONTM00019~ClaveAccion: RM1064ColocacionCrePrePerRefFrm.frm~TipoAccion: Reportes~Riesgo: NULO</v>
      </c>
      <c r="O338" t="str">
        <f t="shared" si="18"/>
        <v>('CONTABILIDAD','RM1064ColocacionCrePrePerRefFrmRep','RM1064ColocacionCrePrePerRefFrmRep','Vtas Generales Mavi|RM1064 Colocación de Cred, Prés Pers y Refinan','Reportes','RM1064ColocacionCrePrePerRefFrm.frm','CONTABILIDAD','NULO','CONTM00019','CONTM_GERA','',''),</v>
      </c>
    </row>
    <row r="339" customHeight="1" spans="1:15">
      <c r="A339" s="1" t="s">
        <v>932</v>
      </c>
      <c r="B339" t="str">
        <f>CONCATENATE(CONTABILIDAD!A339,SISTEMAS!A1485)</f>
        <v>CONTABILIDAD</v>
      </c>
      <c r="C339" t="s">
        <v>2669</v>
      </c>
      <c r="D339" t="s">
        <v>2669</v>
      </c>
      <c r="E339" t="s">
        <v>2670</v>
      </c>
      <c r="F339" t="s">
        <v>451</v>
      </c>
      <c r="G339" t="s">
        <v>2671</v>
      </c>
      <c r="H339" t="s">
        <v>1969</v>
      </c>
      <c r="I339" t="s">
        <v>54</v>
      </c>
      <c r="J339" t="s">
        <v>1983</v>
      </c>
      <c r="K339" t="s">
        <v>1984</v>
      </c>
      <c r="N339" t="str">
        <f t="shared" si="17"/>
        <v>Acceso: RM0822CONTDetCostoVentasRep~Menu: Contabilidad|RM0822 Determinacion de Costo de Ventas~Perfil: CONTM_GERA~Usuario: CONTM00019~ClaveAccion: RM0822CONTDetCostoVentasFrm.frm~TipoAccion: Reportes~Riesgo: NULO</v>
      </c>
      <c r="O339" t="str">
        <f t="shared" si="18"/>
        <v>('CONTABILIDAD','RM0822CONTDetCostoVentasRep','RM0822CONTDetCostoVentasRep','Contabilidad|RM0822 Determinacion de Costo de Ventas','Reportes','RM0822CONTDetCostoVentasFrm.frm','CONTABILIDAD, SISTEMAS','NULO','CONTM00019','CONTM_GERA','',''),</v>
      </c>
    </row>
    <row r="340" customHeight="1" spans="1:15">
      <c r="A340" s="1" t="s">
        <v>932</v>
      </c>
      <c r="B340" t="str">
        <f>CONCATENATE(CONTABILIDAD!A340,SISTEMAS!A1488)</f>
        <v>CONTABILIDAD</v>
      </c>
      <c r="C340" t="s">
        <v>2672</v>
      </c>
      <c r="D340" t="s">
        <v>2672</v>
      </c>
      <c r="E340" t="s">
        <v>2673</v>
      </c>
      <c r="F340" t="s">
        <v>451</v>
      </c>
      <c r="G340" t="s">
        <v>2674</v>
      </c>
      <c r="H340" t="s">
        <v>1969</v>
      </c>
      <c r="I340" t="s">
        <v>54</v>
      </c>
      <c r="J340" t="s">
        <v>2585</v>
      </c>
      <c r="K340" t="s">
        <v>2586</v>
      </c>
      <c r="L340" t="s">
        <v>2675</v>
      </c>
      <c r="N340" t="str">
        <f t="shared" si="17"/>
        <v>Acceso: RM0952AnalisisyAudGasRep~Menu: Gastos Mavi|RM0952 Análisis y Auditoria de Gastos~Perfil: CONGA_GERA~Usuario: CONGA00011~ClaveAccion: RM0952AanalisisyAudGasFrm.frm~TipoAccion: Reportes~Riesgo: NULO</v>
      </c>
      <c r="O340" t="str">
        <f t="shared" si="18"/>
        <v>('CONTABILIDAD','RM0952AnalisisyAudGasRep','RM0952AnalisisyAudGasRep','Gastos Mavi|RM0952 Análisis y Auditoria de Gastos','Reportes','RM0952AanalisisyAudGasFrm.frm','CONTABILIDAD, SISTEMAS','NULO','CONGA00011','CONGA_GERA','SON DE AREA DE GASTOS',''),</v>
      </c>
    </row>
    <row r="341" customHeight="1" spans="1:15">
      <c r="A341" s="1" t="s">
        <v>932</v>
      </c>
      <c r="B341" t="str">
        <f>CONCATENATE(CONTABILIDAD!A341,AUDITORIA!A148,SISTEMAS!A1491)</f>
        <v>CONTABILIDAD</v>
      </c>
      <c r="C341" t="s">
        <v>2676</v>
      </c>
      <c r="D341" t="s">
        <v>2676</v>
      </c>
      <c r="E341" t="s">
        <v>2677</v>
      </c>
      <c r="F341" t="s">
        <v>451</v>
      </c>
      <c r="G341" t="s">
        <v>2678</v>
      </c>
      <c r="H341" t="s">
        <v>2638</v>
      </c>
      <c r="I341" t="s">
        <v>54</v>
      </c>
      <c r="J341" t="s">
        <v>2585</v>
      </c>
      <c r="K341" t="s">
        <v>2586</v>
      </c>
      <c r="N341" t="str">
        <f t="shared" si="17"/>
        <v>Acceso: RM0954ControlGastoRep~Menu: Gastos Mavi|RM0954 TRANSMISION DE GASTOS MAGISTERIO~Perfil: CONGA_GERA~Usuario: CONGA00011~ClaveAccion: RM0954ControlGastoFrm.frm~TipoAccion: Reportes~Riesgo: NULO</v>
      </c>
      <c r="O341" t="str">
        <f t="shared" si="18"/>
        <v>('CONTABILIDAD','RM0954ControlGastoRep','RM0954ControlGastoRep','Gastos Mavi|RM0954 TRANSMISION DE GASTOS MAGISTERIO','Reportes','RM0954ControlGastoFrm.frm','CONTABILIDAD, AUDITORIA, SISTEMAS','NULO','CONGA00011','CONGA_GERA','',''),</v>
      </c>
    </row>
    <row r="342" customHeight="1" spans="1:15">
      <c r="A342" s="1" t="s">
        <v>932</v>
      </c>
      <c r="B342" t="str">
        <f>CONCATENATE(CONTABILIDAD!A342)</f>
        <v>CONTABILIDAD</v>
      </c>
      <c r="C342" t="s">
        <v>2679</v>
      </c>
      <c r="D342" t="s">
        <v>2679</v>
      </c>
      <c r="E342" t="s">
        <v>2680</v>
      </c>
      <c r="F342" t="s">
        <v>451</v>
      </c>
      <c r="G342" t="s">
        <v>2681</v>
      </c>
      <c r="H342" t="s">
        <v>932</v>
      </c>
      <c r="I342" t="s">
        <v>54</v>
      </c>
      <c r="J342" t="s">
        <v>1983</v>
      </c>
      <c r="K342" t="s">
        <v>1984</v>
      </c>
      <c r="N342" t="str">
        <f t="shared" si="17"/>
        <v>Acceso: RM1019EnviosKPMGMenurep~Menu: Contabilidad|RM1019 Envios a KPMG~Perfil: CONTM_GERA~Usuario: CONTM00019~ClaveAccion: RM1019EnviosKPMGFrm.frm~TipoAccion: Reportes~Riesgo: NULO</v>
      </c>
      <c r="O342" t="str">
        <f t="shared" si="18"/>
        <v>('CONTABILIDAD','RM1019EnviosKPMGMenurep','RM1019EnviosKPMGMenurep','Contabilidad|RM1019 Envios a KPMG','Reportes','RM1019EnviosKPMGFrm.frm','CONTABILIDAD','NULO','CONTM00019','CONTM_GERA','',''),</v>
      </c>
    </row>
    <row r="343" customHeight="1" spans="1:15">
      <c r="A343" s="1" t="s">
        <v>932</v>
      </c>
      <c r="B343" t="str">
        <f>CONCATENATE(CONTABILIDAD!A343)</f>
        <v>CONTABILIDAD</v>
      </c>
      <c r="C343" t="s">
        <v>2682</v>
      </c>
      <c r="D343" t="s">
        <v>2682</v>
      </c>
      <c r="E343" t="s">
        <v>2683</v>
      </c>
      <c r="F343" t="s">
        <v>451</v>
      </c>
      <c r="G343" t="s">
        <v>2684</v>
      </c>
      <c r="H343" t="s">
        <v>932</v>
      </c>
      <c r="I343" t="s">
        <v>54</v>
      </c>
      <c r="J343" t="s">
        <v>1983</v>
      </c>
      <c r="K343" t="s">
        <v>1984</v>
      </c>
      <c r="N343" t="str">
        <f t="shared" si="17"/>
        <v>Acceso: RM1026AnexosDeudoresAnliticoRep~Menu: Contabilidad|RM1026 Anexos de Deudores~Perfil: CONTM_GERA~Usuario: CONTM00019~ClaveAccion: RM1026AnexosDeudoresFRM.frm~TipoAccion: Reportes~Riesgo: NULO</v>
      </c>
      <c r="O343" t="str">
        <f t="shared" si="18"/>
        <v>('CONTABILIDAD','RM1026AnexosDeudoresAnliticoRep','RM1026AnexosDeudoresAnliticoRep','Contabilidad|RM1026 Anexos de Deudores','Reportes','RM1026AnexosDeudoresFRM.frm','CONTABILIDAD','NULO','CONTM00019','CONTM_GERA','',''),</v>
      </c>
    </row>
    <row r="344" ht="25.5" spans="2:14">
      <c r="B344" t="str">
        <f>CONCATENATE(CONTABILIDAD!A344,ALMACEN!A153,COMPRAS!A109,VENTAS!A103,AUDITORIA!A145,SISTEMAS!A1519)</f>
        <v>ALMACEN</v>
      </c>
      <c r="C344" t="s">
        <v>561</v>
      </c>
      <c r="D344" t="s">
        <v>561</v>
      </c>
      <c r="E344" t="s">
        <v>562</v>
      </c>
      <c r="F344" t="s">
        <v>451</v>
      </c>
      <c r="G344" t="s">
        <v>563</v>
      </c>
      <c r="H344" t="s">
        <v>43</v>
      </c>
      <c r="N344" s="4" t="s">
        <v>561</v>
      </c>
    </row>
    <row r="345" ht="30" spans="1:15">
      <c r="A345" s="1" t="s">
        <v>932</v>
      </c>
      <c r="B345" t="str">
        <f>CONCATENATE(CONTABILIDAD!A345,ALMACEN!A159)</f>
        <v>CONTABILIDAD</v>
      </c>
      <c r="C345" t="s">
        <v>579</v>
      </c>
      <c r="D345" t="s">
        <v>579</v>
      </c>
      <c r="E345" t="s">
        <v>580</v>
      </c>
      <c r="F345" t="s">
        <v>451</v>
      </c>
      <c r="G345" t="s">
        <v>156</v>
      </c>
      <c r="H345" t="s">
        <v>581</v>
      </c>
      <c r="I345" t="s">
        <v>72</v>
      </c>
      <c r="N345" s="2" t="s">
        <v>579</v>
      </c>
      <c r="O345">
        <f>IF(C345=N345,1,0)</f>
        <v>1</v>
      </c>
    </row>
    <row r="346" customHeight="1" spans="1:15">
      <c r="A346" s="1" t="s">
        <v>932</v>
      </c>
      <c r="B346" t="str">
        <f>CONCATENATE(CONTABILIDAD!A346,ALMACEN!A161,AUDITORIA!A140,SISTEMAS!A1529)</f>
        <v>CONTABILIDAD</v>
      </c>
      <c r="C346" t="s">
        <v>585</v>
      </c>
      <c r="D346" t="s">
        <v>585</v>
      </c>
      <c r="E346" t="s">
        <v>586</v>
      </c>
      <c r="F346" t="s">
        <v>451</v>
      </c>
      <c r="G346" t="s">
        <v>587</v>
      </c>
      <c r="H346" t="s">
        <v>145</v>
      </c>
      <c r="I346" t="s">
        <v>54</v>
      </c>
      <c r="J346" t="s">
        <v>2585</v>
      </c>
      <c r="K346" t="s">
        <v>2586</v>
      </c>
      <c r="N346" t="str">
        <f t="shared" ref="N346:N353" si="19">CONCATENATE("Acceso: ",D346,"~Menu: ",E346,"~Perfil: ",K346,"~Usuario: ",J346,"~ClaveAccion: ",G346,"~TipoAccion: ",F346,"~Riesgo: ",I346)</f>
        <v>Acceso: RM0474GtosConcMagViaticosRep~Menu: Gastos Mavi|RM0474 Concentrado Magisterio~Perfil: CONGA_GERA~Usuario: CONGA00011~ClaveAccion: RM0474GtosConcMagViaticosFrm.frm~TipoAccion: Reportes~Riesgo: NULO</v>
      </c>
      <c r="O346" t="str">
        <f t="shared" ref="O346:O353" si="20">CONCATENATE("('",B346,"','",C346,"','",D346,"','",E346,"','",F346,"','",G346,"','",H346,"','",I346,"','",J346,"','",K346,"','",L346,"','",M346,"'),")</f>
        <v>('CONTABILIDAD','RM0474GtosConcMagViaticosRep','RM0474GtosConcMagViaticosRep','Gastos Mavi|RM0474 Concentrado Magisterio','Reportes','RM0474GtosConcMagViaticosFrm.frm','ALMACEN, CONTABILIDAD, AUDITORIA, SISTEMAS','NULO','CONGA00011','CONGA_GERA','',''),</v>
      </c>
    </row>
    <row r="347" customHeight="1" spans="1:15">
      <c r="A347" s="1" t="s">
        <v>932</v>
      </c>
      <c r="B347" t="str">
        <f>CONCATENATE(CONTABILIDAD!A347,SISTEMAS!A1547)</f>
        <v>CONTABILIDAD</v>
      </c>
      <c r="C347" t="s">
        <v>2685</v>
      </c>
      <c r="D347" t="s">
        <v>2685</v>
      </c>
      <c r="E347" t="s">
        <v>2686</v>
      </c>
      <c r="F347" t="s">
        <v>451</v>
      </c>
      <c r="G347" t="s">
        <v>2613</v>
      </c>
      <c r="H347" t="s">
        <v>1969</v>
      </c>
      <c r="I347" t="s">
        <v>54</v>
      </c>
      <c r="J347" t="s">
        <v>1983</v>
      </c>
      <c r="K347" t="s">
        <v>1984</v>
      </c>
      <c r="N347" t="str">
        <f t="shared" si="19"/>
        <v>Acceso: rep_AuxImpExiCredilanas~Menu: Contabilidad|Auxiliar de Importes Exigibles de Financiamiento Credilanas~Perfil: CONTM_GERA~Usuario: CONTM00019~ClaveAccion: EspecificarFechas.frm~TipoAccion: Reportes~Riesgo: NULO</v>
      </c>
      <c r="O347" t="str">
        <f t="shared" si="20"/>
        <v>('CONTABILIDAD','rep_AuxImpExiCredilanas','rep_AuxImpExiCredilanas','Contabilidad|Auxiliar de Importes Exigibles de Financiamiento Credilanas','Reportes','EspecificarFechas.frm','CONTABILIDAD, SISTEMAS','NULO','CONTM00019','CONTM_GERA','',''),</v>
      </c>
    </row>
    <row r="348" customHeight="1" spans="1:15">
      <c r="A348" s="1" t="s">
        <v>932</v>
      </c>
      <c r="B348" t="str">
        <f>CONCATENATE(CONTABILIDAD!A348,SISTEMAS!A1554)</f>
        <v>CONTABILIDAD</v>
      </c>
      <c r="C348" t="s">
        <v>2687</v>
      </c>
      <c r="D348" t="s">
        <v>2687</v>
      </c>
      <c r="E348" t="s">
        <v>2688</v>
      </c>
      <c r="F348" t="s">
        <v>451</v>
      </c>
      <c r="G348" t="s">
        <v>2689</v>
      </c>
      <c r="H348" t="s">
        <v>1969</v>
      </c>
      <c r="I348" t="s">
        <v>54</v>
      </c>
      <c r="J348" t="s">
        <v>2585</v>
      </c>
      <c r="K348" t="s">
        <v>2586</v>
      </c>
      <c r="L348" t="s">
        <v>2675</v>
      </c>
      <c r="N348" t="str">
        <f t="shared" si="19"/>
        <v>Acceso: RM1102MenuRep~Menu: Gastos Mavi|RM1102 Relacion de Gastos y Compras Indirectas~Perfil: CONGA_GERA~Usuario: CONGA00011~ClaveAccion: RM1102GasComsIndiFrm.frm~TipoAccion: Reportes~Riesgo: NULO</v>
      </c>
      <c r="O348" t="str">
        <f t="shared" si="20"/>
        <v>('CONTABILIDAD','RM1102MenuRep','RM1102MenuRep','Gastos Mavi|RM1102 Relacion de Gastos y Compras Indirectas','Reportes','RM1102GasComsIndiFrm.frm','CONTABILIDAD, SISTEMAS','NULO','CONGA00011','CONGA_GERA','SON DE AREA DE GASTOS',''),</v>
      </c>
    </row>
    <row r="349" customHeight="1" spans="1:15">
      <c r="A349" s="1" t="s">
        <v>932</v>
      </c>
      <c r="B349" t="str">
        <f>CONCATENATE(CONTABILIDAD!A349,SISTEMAS!A1553)</f>
        <v>CONTABILIDAD</v>
      </c>
      <c r="C349" t="s">
        <v>2690</v>
      </c>
      <c r="D349" t="s">
        <v>2690</v>
      </c>
      <c r="E349" t="s">
        <v>2691</v>
      </c>
      <c r="F349" t="s">
        <v>451</v>
      </c>
      <c r="G349" t="s">
        <v>2692</v>
      </c>
      <c r="H349" t="s">
        <v>1969</v>
      </c>
      <c r="I349" t="s">
        <v>54</v>
      </c>
      <c r="J349" t="s">
        <v>1983</v>
      </c>
      <c r="K349" t="s">
        <v>1984</v>
      </c>
      <c r="N349" t="str">
        <f t="shared" si="19"/>
        <v>Acceso: RM1104CxcAnclaRep~Menu: Contabilidad|RM1104 Cargos con Notas de Crédito Espejo~Perfil: CONTM_GERA~Usuario: CONTM00019~ClaveAccion: rm1104NcargoNcreditoAdjyLocFrm.frm~TipoAccion: Reportes~Riesgo: NULO</v>
      </c>
      <c r="O349" t="str">
        <f t="shared" si="20"/>
        <v>('CONTABILIDAD','RM1104CxcAnclaRep','RM1104CxcAnclaRep','Contabilidad|RM1104 Cargos con Notas de Crédito Espejo','Reportes','rm1104NcargoNcreditoAdjyLocFrm.frm','CONTABILIDAD, SISTEMAS','NULO','CONTM00019','CONTM_GERA','',''),</v>
      </c>
    </row>
    <row r="350" customHeight="1" spans="1:15">
      <c r="A350" s="1" t="s">
        <v>932</v>
      </c>
      <c r="B350" t="str">
        <f>CONCATENATE(CONTABILIDAD!A350)</f>
        <v>CONTABILIDAD</v>
      </c>
      <c r="C350" t="s">
        <v>2693</v>
      </c>
      <c r="D350" t="s">
        <v>2693</v>
      </c>
      <c r="E350" t="s">
        <v>2694</v>
      </c>
      <c r="F350" t="s">
        <v>451</v>
      </c>
      <c r="G350" t="s">
        <v>2695</v>
      </c>
      <c r="H350" t="s">
        <v>932</v>
      </c>
      <c r="I350" t="s">
        <v>54</v>
      </c>
      <c r="J350" t="s">
        <v>1983</v>
      </c>
      <c r="K350" t="s">
        <v>1984</v>
      </c>
      <c r="N350" t="str">
        <f t="shared" si="19"/>
        <v>Acceso: DM0332HerramientaCFDIPadreRep~Menu: Contabilidad|DM0332 Herramienta CFDI Padre~Perfil: CONTM_GERA~Usuario: CONTM00019~ClaveAccion: DM0332HerramientaCFDIPadreFrm.frm~TipoAccion: Reportes~Riesgo: NULO</v>
      </c>
      <c r="O350" t="str">
        <f t="shared" si="20"/>
        <v>('CONTABILIDAD','DM0332HerramientaCFDIPadreRep','DM0332HerramientaCFDIPadreRep','Contabilidad|DM0332 Herramienta CFDI Padre','Reportes','DM0332HerramientaCFDIPadreFrm.frm','CONTABILIDAD','NULO','CONTM00019','CONTM_GERA','',''),</v>
      </c>
    </row>
    <row r="351" customHeight="1" spans="1:15">
      <c r="A351" s="1" t="s">
        <v>932</v>
      </c>
      <c r="B351" t="str">
        <f>CONCATENATE(CONTABILIDAD!A351,SISTEMAS!A1561)</f>
        <v>CONTABILIDAD</v>
      </c>
      <c r="C351" t="s">
        <v>2696</v>
      </c>
      <c r="D351" t="s">
        <v>2696</v>
      </c>
      <c r="E351" t="s">
        <v>2697</v>
      </c>
      <c r="F351" t="s">
        <v>451</v>
      </c>
      <c r="G351" t="s">
        <v>2613</v>
      </c>
      <c r="H351" t="s">
        <v>1969</v>
      </c>
      <c r="I351" t="s">
        <v>54</v>
      </c>
      <c r="J351" t="s">
        <v>1983</v>
      </c>
      <c r="K351" t="s">
        <v>1984</v>
      </c>
      <c r="N351" t="str">
        <f t="shared" si="19"/>
        <v>Acceso: RM744AuxCreditosCredilanas~Menu: Contabilidad|RM744 Auxiliar de Creditos Credilanas~Perfil: CONTM_GERA~Usuario: CONTM00019~ClaveAccion: EspecificarFechas.frm~TipoAccion: Reportes~Riesgo: NULO</v>
      </c>
      <c r="O351" t="str">
        <f t="shared" si="20"/>
        <v>('CONTABILIDAD','RM744AuxCreditosCredilanas','RM744AuxCreditosCredilanas','Contabilidad|RM744 Auxiliar de Creditos Credilanas','Reportes','EspecificarFechas.frm','CONTABILIDAD, SISTEMAS','NULO','CONTM00019','CONTM_GERA','',''),</v>
      </c>
    </row>
    <row r="352" customHeight="1" spans="1:15">
      <c r="A352" s="1" t="s">
        <v>932</v>
      </c>
      <c r="B352" t="str">
        <f>CONCATENATE(CONTABILIDAD!A352,SISTEMAS!A1560)</f>
        <v>CONTABILIDAD</v>
      </c>
      <c r="C352" t="s">
        <v>2698</v>
      </c>
      <c r="D352" t="s">
        <v>2698</v>
      </c>
      <c r="E352" t="s">
        <v>2699</v>
      </c>
      <c r="F352" t="s">
        <v>451</v>
      </c>
      <c r="G352" t="s">
        <v>2700</v>
      </c>
      <c r="H352" t="s">
        <v>1969</v>
      </c>
      <c r="I352" t="s">
        <v>54</v>
      </c>
      <c r="J352" t="s">
        <v>1983</v>
      </c>
      <c r="K352" t="s">
        <v>1984</v>
      </c>
      <c r="N352" t="str">
        <f t="shared" si="19"/>
        <v>Acceso: AuxIngresosCredilanas~Menu: Contabilidad|RM743 Recuperación de Ventas en Abonos~Perfil: CONTM_GERA~Usuario: CONTM00019~ClaveAccion: RM0743EspecificarFechas.frm~TipoAccion: Reportes~Riesgo: NULO</v>
      </c>
      <c r="O352" t="str">
        <f t="shared" si="20"/>
        <v>('CONTABILIDAD','AuxIngresosCredilanas','AuxIngresosCredilanas','Contabilidad|RM743 Recuperación de Ventas en Abonos','Reportes','RM0743EspecificarFechas.frm','CONTABILIDAD, SISTEMAS','NULO','CONTM00019','CONTM_GERA','',''),</v>
      </c>
    </row>
    <row r="353" customHeight="1" spans="1:15">
      <c r="A353" s="1" t="s">
        <v>932</v>
      </c>
      <c r="B353" t="str">
        <f>CONCATENATE(CONTABILIDAD!A353,SISTEMAS!A1558)</f>
        <v>CONTABILIDAD</v>
      </c>
      <c r="C353" t="s">
        <v>2701</v>
      </c>
      <c r="D353" t="s">
        <v>2701</v>
      </c>
      <c r="E353" t="s">
        <v>2702</v>
      </c>
      <c r="F353" t="s">
        <v>451</v>
      </c>
      <c r="G353" t="s">
        <v>2703</v>
      </c>
      <c r="H353" t="s">
        <v>1969</v>
      </c>
      <c r="I353" t="s">
        <v>54</v>
      </c>
      <c r="J353" t="s">
        <v>1983</v>
      </c>
      <c r="K353" t="s">
        <v>1984</v>
      </c>
      <c r="N353" t="str">
        <f t="shared" si="19"/>
        <v>Acceso: CONT_RelacionMovDoctosOriginalesMAVI~Menu: Contabilidad|Relación de Movimientos con Documentos Originales~Perfil: CONTM_GERA~Usuario: CONTM00019~ClaveAccion: RelacionMovDoctosOriginalesMAVI.frm~TipoAccion: Reportes~Riesgo: NULO</v>
      </c>
      <c r="O353" t="str">
        <f t="shared" si="20"/>
        <v>('CONTABILIDAD','CONT_RelacionMovDoctosOriginalesMAVI','CONT_RelacionMovDoctosOriginalesMAVI','Contabilidad|Relación de Movimientos con Documentos Originales','Reportes','RelacionMovDoctosOriginalesMAVI.frm','CONTABILIDAD, SISTEMAS','NULO','CONTM00019','CONTM_GERA','',''),</v>
      </c>
    </row>
    <row r="354" ht="25.5" spans="2:14">
      <c r="B354" t="str">
        <f>CONCATENATE(CONTABILIDAD!A354,ALMACEN!A148,CREDITO!A195,AUDITORIA!A125,SISTEMAS!A1562)</f>
        <v>ALMACEN</v>
      </c>
      <c r="C354" t="s">
        <v>544</v>
      </c>
      <c r="D354" t="s">
        <v>544</v>
      </c>
      <c r="E354" t="s">
        <v>545</v>
      </c>
      <c r="F354" t="s">
        <v>451</v>
      </c>
      <c r="G354" t="s">
        <v>546</v>
      </c>
      <c r="H354" t="s">
        <v>53</v>
      </c>
      <c r="N354" s="4" t="s">
        <v>544</v>
      </c>
    </row>
    <row r="355" customHeight="1" spans="1:15">
      <c r="A355" s="1" t="s">
        <v>932</v>
      </c>
      <c r="B355" t="str">
        <f>CONCATENATE(CONTABILIDAD!A355,SISTEMAS!A1567)</f>
        <v>CONTABILIDAD</v>
      </c>
      <c r="C355" t="s">
        <v>2704</v>
      </c>
      <c r="D355" t="s">
        <v>2704</v>
      </c>
      <c r="E355" t="s">
        <v>2705</v>
      </c>
      <c r="F355" t="s">
        <v>451</v>
      </c>
      <c r="G355" t="s">
        <v>2706</v>
      </c>
      <c r="H355" t="s">
        <v>1969</v>
      </c>
      <c r="I355" t="s">
        <v>54</v>
      </c>
      <c r="J355" t="s">
        <v>1983</v>
      </c>
      <c r="K355" t="s">
        <v>1984</v>
      </c>
      <c r="L355" t="s">
        <v>2707</v>
      </c>
      <c r="N355" t="str">
        <f>CONCATENATE("Acceso: ",D355,"~Menu: ",E355,"~Perfil: ",K355,"~Usuario: ",J355,"~ClaveAccion: ",G355,"~TipoAccion: ",F355,"~Riesgo: ",I355)</f>
        <v>Acceso: MaviConcentCortesCajaXSucRep~Menu: Tesoreria|RM556A Concentrado de Cortes de Caja Por Sucursal~Perfil: CONTM_GERA~Usuario: CONTM00019~ClaveAccion: MaviConcentCortesCajaXSucFrm.frm~TipoAccion: Reportes~Riesgo: NULO</v>
      </c>
      <c r="O355" t="str">
        <f>CONCATENATE("('",B355,"','",C355,"','",D355,"','",E355,"','",F355,"','",G355,"','",H355,"','",I355,"','",J355,"','",K355,"','",L355,"','",M355,"'),")</f>
        <v>('CONTABILIDAD','MaviConcentCortesCajaXSucRep','MaviConcentCortesCajaXSucRep','Tesoreria|RM556A Concentrado de Cortes de Caja Por Sucursal','Reportes','MaviConcentCortesCajaXSucFrm.frm','CONTABILIDAD, SISTEMAS','NULO','CONTM00019','CONTM_GERA','ES DE INGRESOS',''),</v>
      </c>
    </row>
    <row r="356" customHeight="1" spans="1:15">
      <c r="A356" s="1" t="s">
        <v>932</v>
      </c>
      <c r="B356" t="str">
        <f>CONCATENATE(CONTABILIDAD!A356,SISTEMAS!A1566)</f>
        <v>CONTABILIDAD</v>
      </c>
      <c r="C356" t="s">
        <v>2708</v>
      </c>
      <c r="D356" t="s">
        <v>2708</v>
      </c>
      <c r="E356" t="s">
        <v>2709</v>
      </c>
      <c r="F356" t="s">
        <v>451</v>
      </c>
      <c r="G356" t="s">
        <v>2710</v>
      </c>
      <c r="H356" t="s">
        <v>1969</v>
      </c>
      <c r="I356" t="s">
        <v>54</v>
      </c>
      <c r="J356" t="s">
        <v>1983</v>
      </c>
      <c r="K356" t="s">
        <v>1984</v>
      </c>
      <c r="N356" t="str">
        <f>CONCATENATE("Acceso: ",D356,"~Menu: ",E356,"~Perfil: ",K356,"~Usuario: ",J356,"~ClaveAccion: ",G356,"~TipoAccion: ",F356,"~Riesgo: ",I356)</f>
        <v>Acceso: RelacionIngresosMavi~Menu: Contabilidad|RM820 Relación de Ingresos~Perfil: CONTM_GERA~Usuario: CONTM00019~ClaveAccion: RelIngresosMavi.frm~TipoAccion: Reportes~Riesgo: NULO</v>
      </c>
      <c r="O356" t="str">
        <f>CONCATENATE("('",B356,"','",C356,"','",D356,"','",E356,"','",F356,"','",G356,"','",H356,"','",I356,"','",J356,"','",K356,"','",L356,"','",M356,"'),")</f>
        <v>('CONTABILIDAD','RelacionIngresosMavi','RelacionIngresosMavi','Contabilidad|RM820 Relación de Ingresos','Reportes','RelIngresosMavi.frm','CONTABILIDAD, SISTEMAS','NULO','CONTM00019','CONTM_GERA','',''),</v>
      </c>
    </row>
    <row r="357" ht="30" spans="2:14">
      <c r="B357" t="str">
        <f>CONCATENATE(CONTABILIDAD!A357,ALMACEN!A135,COMPRAS!A118,CREDITO!A180,AUDITORIA!A123,SISTEMAS!A1621)</f>
        <v>CREDITO</v>
      </c>
      <c r="C357" t="s">
        <v>504</v>
      </c>
      <c r="D357" t="s">
        <v>504</v>
      </c>
      <c r="E357" t="s">
        <v>505</v>
      </c>
      <c r="F357" t="s">
        <v>451</v>
      </c>
      <c r="G357" t="s">
        <v>506</v>
      </c>
      <c r="H357" t="s">
        <v>507</v>
      </c>
      <c r="N357" s="2" t="s">
        <v>504</v>
      </c>
    </row>
    <row r="358" customHeight="1" spans="1:15">
      <c r="A358" s="1" t="s">
        <v>932</v>
      </c>
      <c r="B358" t="str">
        <f>CONCATENATE(CONTABILIDAD!A358,SISTEMAS!A1622)</f>
        <v>CONTABILIDAD</v>
      </c>
      <c r="C358" t="s">
        <v>2711</v>
      </c>
      <c r="D358" t="s">
        <v>2711</v>
      </c>
      <c r="E358" t="s">
        <v>2712</v>
      </c>
      <c r="F358" t="s">
        <v>451</v>
      </c>
      <c r="G358" t="s">
        <v>2713</v>
      </c>
      <c r="H358" t="s">
        <v>1969</v>
      </c>
      <c r="I358" t="s">
        <v>54</v>
      </c>
      <c r="J358" t="s">
        <v>1983</v>
      </c>
      <c r="K358" t="s">
        <v>1984</v>
      </c>
      <c r="N358" t="str">
        <f>CONCATENATE("Acceso: ",D358,"~Menu: ",E358,"~Perfil: ",K358,"~Usuario: ",J358,"~ClaveAccion: ",G358,"~TipoAccion: ",F358,"~Riesgo: ",I358)</f>
        <v>Acceso: RM0755DAnalisisDeCarteraASCIIRep~Menu: Cuentas por Cobrar|RM0755D Análisis de Cartera ASCII~Perfil: CONTM_GERA~Usuario: CONTM00019~ClaveAccion: RM0755DAnalisisDCarteraASCIIFrm.frm~TipoAccion: Reportes~Riesgo: NULO</v>
      </c>
      <c r="O358" t="str">
        <f>CONCATENATE("('",B358,"','",C358,"','",D358,"','",E358,"','",F358,"','",G358,"','",H358,"','",I358,"','",J358,"','",K358,"','",L358,"','",M358,"'),")</f>
        <v>('CONTABILIDAD','RM0755DAnalisisDeCarteraASCIIRep','RM0755DAnalisisDeCarteraASCIIRep','Cuentas por Cobrar|RM0755D Análisis de Cartera ASCII','Reportes','RM0755DAnalisisDCarteraASCIIFrm.frm','CONTABILIDAD, SISTEMAS','NULO','CONTM00019','CONTM_GERA','',''),</v>
      </c>
    </row>
    <row r="359" ht="25.5" spans="2:14">
      <c r="B359" t="str">
        <f>CONCATENATE(CONTABILIDAD!A359,ALMACEN!A134,SISTEMAS!A1630)</f>
        <v>ALMACEN</v>
      </c>
      <c r="C359" t="s">
        <v>498</v>
      </c>
      <c r="D359" t="s">
        <v>498</v>
      </c>
      <c r="E359" t="s">
        <v>499</v>
      </c>
      <c r="F359" t="s">
        <v>451</v>
      </c>
      <c r="G359" t="s">
        <v>500</v>
      </c>
      <c r="H359" t="s">
        <v>165</v>
      </c>
      <c r="N359" s="4" t="s">
        <v>498</v>
      </c>
    </row>
    <row r="360" spans="2:14">
      <c r="B360" t="str">
        <f>CONCATENATE(CONTABILIDAD!A360,ALMACEN!A140,VENTAS!A113,COBRANZA!A65,AUDITORIA!A121,SISTEMAS!A1612)</f>
        <v>VENTAS</v>
      </c>
      <c r="C360" t="s">
        <v>518</v>
      </c>
      <c r="D360" t="s">
        <v>518</v>
      </c>
      <c r="E360" t="s">
        <v>519</v>
      </c>
      <c r="F360" t="s">
        <v>451</v>
      </c>
      <c r="G360" t="s">
        <v>520</v>
      </c>
      <c r="H360" t="s">
        <v>521</v>
      </c>
      <c r="N360" s="4" t="s">
        <v>518</v>
      </c>
    </row>
    <row r="361" customHeight="1" spans="1:15">
      <c r="A361" s="1" t="s">
        <v>932</v>
      </c>
      <c r="B361" t="str">
        <f>CONCATENATE(CONTABILIDAD!A361,ALMACEN!A141,AUDITORIA!A120,SISTEMAS!A1613)</f>
        <v>CONTABILIDAD</v>
      </c>
      <c r="C361" t="s">
        <v>522</v>
      </c>
      <c r="D361" t="s">
        <v>522</v>
      </c>
      <c r="E361" t="s">
        <v>523</v>
      </c>
      <c r="F361" t="s">
        <v>451</v>
      </c>
      <c r="G361" t="s">
        <v>524</v>
      </c>
      <c r="H361" t="s">
        <v>145</v>
      </c>
      <c r="I361" t="s">
        <v>54</v>
      </c>
      <c r="J361" t="s">
        <v>1983</v>
      </c>
      <c r="K361" t="s">
        <v>1984</v>
      </c>
      <c r="N361" t="str">
        <f>CONCATENATE("Acceso: ",D361,"~Menu: ",E361,"~Perfil: ",K361,"~Usuario: ",J361,"~ClaveAccion: ",G361,"~TipoAccion: ",F361,"~Riesgo: ",I361)</f>
        <v>Acceso: RM1062MovimientosconSaldoRep~Menu: CXC Generales Mavi|RM1062Movimientos de Contado Con Saldo~Perfil: CONTM_GERA~Usuario: CONTM00019~ClaveAccion: RM1062MovimientossaldoPrincipalfrm.frm~TipoAccion: Reportes~Riesgo: NULO</v>
      </c>
      <c r="O361" t="str">
        <f>CONCATENATE("('",B361,"','",C361,"','",D361,"','",E361,"','",F361,"','",G361,"','",H361,"','",I361,"','",J361,"','",K361,"','",L361,"','",M361,"'),")</f>
        <v>('CONTABILIDAD','RM1062MovimientosconSaldoRep','RM1062MovimientosconSaldoRep','CXC Generales Mavi|RM1062Movimientos de Contado Con Saldo','Reportes','RM1062MovimientossaldoPrincipalfrm.frm','ALMACEN, CONTABILIDAD, AUDITORIA, SISTEMAS','NULO','CONTM00019','CONTM_GERA','',''),</v>
      </c>
    </row>
    <row r="362" ht="25.5" spans="2:15">
      <c r="B362" t="str">
        <f>CONCATENATE(CONTABILIDAD!A362,RH!A43,SISTEMAS!A1607)</f>
        <v>RH</v>
      </c>
      <c r="C362" t="s">
        <v>2714</v>
      </c>
      <c r="D362" t="s">
        <v>2714</v>
      </c>
      <c r="E362" t="s">
        <v>2715</v>
      </c>
      <c r="F362" t="s">
        <v>451</v>
      </c>
      <c r="G362" t="s">
        <v>156</v>
      </c>
      <c r="H362" t="s">
        <v>2716</v>
      </c>
      <c r="N362" s="4" t="s">
        <v>2714</v>
      </c>
      <c r="O362">
        <f>IF(C362=N362,1,0)</f>
        <v>1</v>
      </c>
    </row>
    <row r="363" customHeight="1" spans="1:15">
      <c r="A363" s="1" t="s">
        <v>932</v>
      </c>
      <c r="B363" t="str">
        <f>CONCATENATE(CONTABILIDAD!A363,SISTEMAS!A1611)</f>
        <v>CONTABILIDAD</v>
      </c>
      <c r="C363" t="s">
        <v>2717</v>
      </c>
      <c r="D363" t="s">
        <v>2717</v>
      </c>
      <c r="E363" t="s">
        <v>2718</v>
      </c>
      <c r="F363" t="s">
        <v>451</v>
      </c>
      <c r="G363" t="s">
        <v>156</v>
      </c>
      <c r="H363" t="s">
        <v>1969</v>
      </c>
      <c r="I363" t="s">
        <v>72</v>
      </c>
      <c r="N363" s="2" t="s">
        <v>2717</v>
      </c>
      <c r="O363" t="str">
        <f t="shared" ref="O363:O369" si="21">CONCATENATE("('",B363,"','",C363,"','",D363,"','",E363,"','",F363,"','",G363,"','",H363,"','",I363,"','",J363,"','",K363,"','",L363,"','",M363,"'),")</f>
        <v>('CONTABILIDAD','RM1093REPORTECOMISCAJASEMAILREPXLS','RM1093REPORTECOMISCAJASEMAILREPXLS','RM1093 BONO EMAIL CAJAS','Reportes','NULL','CONTABILIDAD, SISTEMAS','SIN USO','','','',''),</v>
      </c>
    </row>
    <row r="364" customHeight="1" spans="2:15">
      <c r="B364" t="str">
        <f>CONCATENATE(CONTABILIDAD!A364,CREDITO!A188,AUDITORIA!A117,SISTEMAS!A1617)</f>
        <v>AUDITORIA</v>
      </c>
      <c r="C364" t="s">
        <v>1475</v>
      </c>
      <c r="D364" t="s">
        <v>1475</v>
      </c>
      <c r="E364" t="s">
        <v>1476</v>
      </c>
      <c r="F364" t="s">
        <v>451</v>
      </c>
      <c r="G364" t="s">
        <v>1477</v>
      </c>
      <c r="H364" t="s">
        <v>1138</v>
      </c>
      <c r="I364" t="s">
        <v>54</v>
      </c>
      <c r="N364" s="2" t="s">
        <v>1475</v>
      </c>
      <c r="O364" t="str">
        <f t="shared" si="21"/>
        <v>('AUDITORIA','RM0988CXCMovimientosRep','RM0988CXCMovimientosRep','CXC Menudeo Mavi|RM0988 Listado de Movimientos','Reportes','RM0988CXCMovimientosFrm.frm','CREDITO, CONTABILIDAD, AUDITORIA, SISTEMAS','NULO','','','',''),</v>
      </c>
    </row>
    <row r="365" customHeight="1" spans="1:15">
      <c r="A365" s="1" t="s">
        <v>932</v>
      </c>
      <c r="B365" t="str">
        <f>CONCATENATE(CONTABILIDAD!A365)</f>
        <v>CONTABILIDAD</v>
      </c>
      <c r="C365" t="s">
        <v>2719</v>
      </c>
      <c r="D365" t="s">
        <v>2719</v>
      </c>
      <c r="E365" t="s">
        <v>2720</v>
      </c>
      <c r="F365" t="s">
        <v>451</v>
      </c>
      <c r="G365" t="s">
        <v>2721</v>
      </c>
      <c r="H365" t="s">
        <v>932</v>
      </c>
      <c r="I365" t="s">
        <v>54</v>
      </c>
      <c r="J365" t="s">
        <v>1983</v>
      </c>
      <c r="K365" t="s">
        <v>1984</v>
      </c>
      <c r="N365" t="str">
        <f>CONCATENATE("Acceso: ",D365,"~Menu: ",E365,"~Perfil: ",K365,"~Usuario: ",J365,"~ClaveAccion: ",G365,"~TipoAccion: ",F365,"~Riesgo: ",I365)</f>
        <v>Acceso: RM1018EnviosBanamexrep~Menu: Contabilidad|RM1018 Envios Banamex~Perfil: CONTM_GERA~Usuario: CONTM00019~ClaveAccion: RM1018EnviosBanamexFrm.frm~TipoAccion: Reportes~Riesgo: NULO</v>
      </c>
      <c r="O365" t="str">
        <f t="shared" si="21"/>
        <v>('CONTABILIDAD','RM1018EnviosBanamexrep','RM1018EnviosBanamexrep','Contabilidad|RM1018 Envios Banamex','Reportes','RM1018EnviosBanamexFrm.frm','CONTABILIDAD','NULO','CONTM00019','CONTM_GERA','',''),</v>
      </c>
    </row>
    <row r="366" customHeight="1" spans="1:15">
      <c r="A366" s="1" t="s">
        <v>932</v>
      </c>
      <c r="B366" t="str">
        <f>CONCATENATE(CONTABILIDAD!A366)</f>
        <v>CONTABILIDAD</v>
      </c>
      <c r="C366" t="s">
        <v>2722</v>
      </c>
      <c r="D366" t="s">
        <v>2722</v>
      </c>
      <c r="E366" t="s">
        <v>2723</v>
      </c>
      <c r="F366" t="s">
        <v>451</v>
      </c>
      <c r="G366" t="s">
        <v>156</v>
      </c>
      <c r="H366" t="s">
        <v>932</v>
      </c>
      <c r="I366" t="s">
        <v>72</v>
      </c>
      <c r="N366" s="2" t="s">
        <v>2722</v>
      </c>
      <c r="O366" t="str">
        <f t="shared" si="21"/>
        <v>('CONTABILIDAD','RM1035ChequesDevueltosrep','RM1035ChequesDevueltosrep','Cheques Devueltos','Reportes','NULL','CONTABILIDAD','SIN USO','','','',''),</v>
      </c>
    </row>
    <row r="367" customHeight="1" spans="1:15">
      <c r="A367" s="1" t="s">
        <v>932</v>
      </c>
      <c r="B367" t="str">
        <f>CONCATENATE(CONTABILIDAD!A367)</f>
        <v>CONTABILIDAD</v>
      </c>
      <c r="C367" t="s">
        <v>2724</v>
      </c>
      <c r="D367" t="s">
        <v>2724</v>
      </c>
      <c r="E367" t="s">
        <v>2725</v>
      </c>
      <c r="F367" t="s">
        <v>451</v>
      </c>
      <c r="G367" t="s">
        <v>156</v>
      </c>
      <c r="H367" t="s">
        <v>932</v>
      </c>
      <c r="I367" t="s">
        <v>72</v>
      </c>
      <c r="N367" s="2" t="s">
        <v>2724</v>
      </c>
      <c r="O367" t="str">
        <f t="shared" si="21"/>
        <v>('CONTABILIDAD','RM1035CredBonificacionrep','RM1035CredBonificacionrep','Cred Bonificacion','Reportes','NULL','CONTABILIDAD','SIN USO','','','',''),</v>
      </c>
    </row>
    <row r="368" customHeight="1" spans="1:15">
      <c r="A368" s="1" t="s">
        <v>932</v>
      </c>
      <c r="B368" t="str">
        <f>CONCATENATE(CONTABILIDAD!A368)</f>
        <v>CONTABILIDAD</v>
      </c>
      <c r="C368" t="s">
        <v>2726</v>
      </c>
      <c r="D368" t="s">
        <v>2726</v>
      </c>
      <c r="E368" t="s">
        <v>2727</v>
      </c>
      <c r="F368" t="s">
        <v>451</v>
      </c>
      <c r="G368" t="s">
        <v>156</v>
      </c>
      <c r="H368" t="s">
        <v>932</v>
      </c>
      <c r="I368" t="s">
        <v>72</v>
      </c>
      <c r="N368" s="2" t="s">
        <v>2726</v>
      </c>
      <c r="O368" t="str">
        <f t="shared" si="21"/>
        <v>('CONTABILIDAD','RM1035Devolucionesrep','RM1035Devolucionesrep','Devoluciones','Reportes','NULL','CONTABILIDAD','SIN USO','','','',''),</v>
      </c>
    </row>
    <row r="369" customHeight="1" spans="1:15">
      <c r="A369" s="1" t="s">
        <v>932</v>
      </c>
      <c r="B369" t="str">
        <f>CONCATENATE(CONTABILIDAD!A369)</f>
        <v>CONTABILIDAD</v>
      </c>
      <c r="C369" t="s">
        <v>2728</v>
      </c>
      <c r="D369" t="s">
        <v>2728</v>
      </c>
      <c r="E369" t="s">
        <v>2729</v>
      </c>
      <c r="F369" t="s">
        <v>451</v>
      </c>
      <c r="G369" t="s">
        <v>156</v>
      </c>
      <c r="H369" t="s">
        <v>932</v>
      </c>
      <c r="I369" t="s">
        <v>72</v>
      </c>
      <c r="N369" s="2" t="s">
        <v>2728</v>
      </c>
      <c r="O369" t="str">
        <f t="shared" si="21"/>
        <v>('CONTABILIDAD','RM1035VentasArtAnaliticorep','RM1035VentasArtAnaliticorep','VentasArtAnalitico','Reportes','NULL','CONTABILIDAD','SIN USO','','','',''),</v>
      </c>
    </row>
    <row r="370" spans="2:14">
      <c r="B370" t="str">
        <f>CONCATENATE(CONTABILIDAD!A370,ALMACEN!A131,COBRANZA!A64,SISTEMAS!A1593)</f>
        <v>ALMACEN</v>
      </c>
      <c r="C370" t="s">
        <v>487</v>
      </c>
      <c r="D370" t="s">
        <v>487</v>
      </c>
      <c r="E370" t="s">
        <v>488</v>
      </c>
      <c r="F370" t="s">
        <v>451</v>
      </c>
      <c r="G370" t="s">
        <v>489</v>
      </c>
      <c r="H370" t="s">
        <v>490</v>
      </c>
      <c r="N370" s="4" t="s">
        <v>487</v>
      </c>
    </row>
    <row r="371" spans="2:14">
      <c r="B371" t="str">
        <f>CONCATENATE(CONTABILIDAD!A371,ALMACEN!A129,AUDITORIA!A110,SISTEMAS!A1603)</f>
        <v>ALMACEN</v>
      </c>
      <c r="C371" t="s">
        <v>478</v>
      </c>
      <c r="D371" t="s">
        <v>478</v>
      </c>
      <c r="E371" t="s">
        <v>479</v>
      </c>
      <c r="F371" t="s">
        <v>451</v>
      </c>
      <c r="G371" t="s">
        <v>480</v>
      </c>
      <c r="H371" t="s">
        <v>145</v>
      </c>
      <c r="N371" s="4" t="s">
        <v>478</v>
      </c>
    </row>
    <row r="372" customHeight="1" spans="1:15">
      <c r="A372" s="1" t="s">
        <v>932</v>
      </c>
      <c r="B372" t="str">
        <f>CONCATENATE(CONTABILIDAD!A372,SISTEMAS!A1605)</f>
        <v>CONTABILIDAD</v>
      </c>
      <c r="C372" t="s">
        <v>2730</v>
      </c>
      <c r="D372" t="s">
        <v>2730</v>
      </c>
      <c r="E372" t="s">
        <v>2731</v>
      </c>
      <c r="F372" t="s">
        <v>451</v>
      </c>
      <c r="G372" t="s">
        <v>2732</v>
      </c>
      <c r="H372" t="s">
        <v>1969</v>
      </c>
      <c r="I372" t="s">
        <v>54</v>
      </c>
      <c r="J372" t="s">
        <v>1983</v>
      </c>
      <c r="K372" t="s">
        <v>1984</v>
      </c>
      <c r="N372" t="str">
        <f>CONCATENATE("Acceso: ",D372,"~Menu: ",E372,"~Perfil: ",K372,"~Usuario: ",J372,"~ClaveAccion: ",G372,"~TipoAccion: ",F372,"~Riesgo: ",I372)</f>
        <v>Acceso: Rep_EspecificacionSaldosClientesMAVI~Menu: Contabilidad|Cedula Determinacion de Saldos de Cliente~Perfil: CONTM_GERA~Usuario: CONTM00019~ClaveAccion: EspecificarEjercicioPeriodo.frm~TipoAccion: Reportes~Riesgo: NULO</v>
      </c>
      <c r="O372" t="str">
        <f>CONCATENATE("('",B372,"','",C372,"','",D372,"','",E372,"','",F372,"','",G372,"','",H372,"','",I372,"','",J372,"','",K372,"','",L372,"','",M372,"'),")</f>
        <v>('CONTABILIDAD','Rep_EspecificacionSaldosClientesMAVI','Rep_EspecificacionSaldosClientesMAVI','Contabilidad|Cedula Determinacion de Saldos de Cliente','Reportes','EspecificarEjercicioPeriodo.frm','CONTABILIDAD, SISTEMAS','NULO','CONTM00019','CONTM_GERA','',''),</v>
      </c>
    </row>
    <row r="373" spans="2:14">
      <c r="B373" t="str">
        <f>CONCATENATE(CONTABILIDAD!A373,COMPRAS!A120,SISTEMAS!A1574)</f>
        <v>COMPRAS</v>
      </c>
      <c r="C373" t="s">
        <v>979</v>
      </c>
      <c r="D373" t="s">
        <v>979</v>
      </c>
      <c r="E373" t="s">
        <v>980</v>
      </c>
      <c r="F373" t="s">
        <v>451</v>
      </c>
      <c r="G373" t="s">
        <v>981</v>
      </c>
      <c r="H373" t="s">
        <v>869</v>
      </c>
      <c r="N373" s="4" t="s">
        <v>979</v>
      </c>
    </row>
    <row r="374" customHeight="1" spans="1:15">
      <c r="A374" s="1" t="s">
        <v>932</v>
      </c>
      <c r="B374" t="str">
        <f>CONCATENATE(CONTABILIDAD!A374,SISTEMAS!A1579)</f>
        <v>CONTABILIDAD</v>
      </c>
      <c r="C374" t="s">
        <v>2733</v>
      </c>
      <c r="D374" t="s">
        <v>2733</v>
      </c>
      <c r="E374" t="s">
        <v>2734</v>
      </c>
      <c r="F374" t="s">
        <v>451</v>
      </c>
      <c r="G374" t="s">
        <v>156</v>
      </c>
      <c r="H374" t="s">
        <v>1969</v>
      </c>
      <c r="I374" t="s">
        <v>54</v>
      </c>
      <c r="J374" t="s">
        <v>1983</v>
      </c>
      <c r="K374" t="s">
        <v>1984</v>
      </c>
      <c r="N374" t="str">
        <f>CONCATENATE("Acceso: ",D374,"~Menu: ",E374,"~Perfil: ",K374,"~Usuario: ",J374,"~ClaveAccion: ",G374,"~TipoAccion: ",F374,"~Riesgo: ",I374)</f>
        <v>Acceso: CONT_AjusteAnualPorInflacionMAVI~Menu: Contabilidad|Ajuste Anual por Inflación~Perfil: CONTM_GERA~Usuario: CONTM00019~ClaveAccion: NULL~TipoAccion: Reportes~Riesgo: NULO</v>
      </c>
      <c r="O374" t="str">
        <f>CONCATENATE("('",B374,"','",C374,"','",D374,"','",E374,"','",F374,"','",G374,"','",H374,"','",I374,"','",J374,"','",K374,"','",L374,"','",M374,"'),")</f>
        <v>('CONTABILIDAD','CONT_AjusteAnualPorInflacionMAVI','CONT_AjusteAnualPorInflacionMAVI','Contabilidad|Ajuste Anual por Inflación','Reportes','NULL','CONTABILIDAD, SISTEMAS','NULO','CONTM00019','CONTM_GERA','',''),</v>
      </c>
    </row>
    <row r="375" customHeight="1" spans="1:15">
      <c r="A375" s="1" t="s">
        <v>932</v>
      </c>
      <c r="B375" t="str">
        <f>CONCATENATE(CONTABILIDAD!A375,SISTEMAS!A1585)</f>
        <v>CONTABILIDAD</v>
      </c>
      <c r="C375" t="s">
        <v>2735</v>
      </c>
      <c r="D375" t="s">
        <v>2735</v>
      </c>
      <c r="E375" t="s">
        <v>2736</v>
      </c>
      <c r="F375" t="s">
        <v>451</v>
      </c>
      <c r="G375" t="s">
        <v>2737</v>
      </c>
      <c r="H375" t="s">
        <v>1969</v>
      </c>
      <c r="I375" t="s">
        <v>54</v>
      </c>
      <c r="J375" t="s">
        <v>1983</v>
      </c>
      <c r="K375" t="s">
        <v>1984</v>
      </c>
      <c r="L375" t="s">
        <v>2675</v>
      </c>
      <c r="N375" t="str">
        <f>CONCATENATE("Acceso: ",D375,"~Menu: ",E375,"~Perfil: ",K375,"~Usuario: ",J375,"~ClaveAccion: ",G375,"~TipoAccion: ",F375,"~Riesgo: ",I375)</f>
        <v>Acceso: MaviContAnalisisGtosSemRep~Menu: Gastos Mavi|RM768 Análisis de Gastos~Perfil: CONTM_GERA~Usuario: CONTM00019~ClaveAccion: MaviContAnalisisGtosSemFrm.frm~TipoAccion: Reportes~Riesgo: NULO</v>
      </c>
      <c r="O375" t="str">
        <f>CONCATENATE("('",B375,"','",C375,"','",D375,"','",E375,"','",F375,"','",G375,"','",H375,"','",I375,"','",J375,"','",K375,"','",L375,"','",M375,"'),")</f>
        <v>('CONTABILIDAD','MaviContAnalisisGtosSemRep','MaviContAnalisisGtosSemRep','Gastos Mavi|RM768 Análisis de Gastos','Reportes','MaviContAnalisisGtosSemFrm.frm','CONTABILIDAD, SISTEMAS','NULO','CONTM00019','CONTM_GERA','SON DE AREA DE GASTOS',''),</v>
      </c>
    </row>
  </sheetData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4"/>
  <sheetViews>
    <sheetView workbookViewId="0">
      <pane xSplit="2" ySplit="1" topLeftCell="J108" activePane="bottomRight" state="frozen"/>
      <selection/>
      <selection pane="topRight"/>
      <selection pane="bottomLeft"/>
      <selection pane="bottomRight" activeCell="J1" sqref="J$1:K$1048576"/>
    </sheetView>
  </sheetViews>
  <sheetFormatPr defaultColWidth="9" defaultRowHeight="15"/>
  <cols>
    <col min="1" max="1" width="16.1428571428571" customWidth="1"/>
    <col min="2" max="2" width="13.2857142857143" customWidth="1"/>
    <col min="3" max="3" width="28.7142857142857" customWidth="1"/>
    <col min="4" max="4" width="22" customWidth="1"/>
    <col min="5" max="7" width="9.14285714285714" customWidth="1"/>
    <col min="8" max="8" width="28" customWidth="1"/>
    <col min="9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ALMACEN!O1</f>
        <v>Concatenacion</v>
      </c>
    </row>
    <row r="2" spans="2:8">
      <c r="B2" t="str">
        <f>CONCATENATE(AUDITORIA!A2,ALMACEN!A20,CREDITO!A10,CONTABILIDAD!A194,SISTEMAS!A1042)</f>
        <v>COBRANZA</v>
      </c>
      <c r="C2" t="s">
        <v>49</v>
      </c>
      <c r="D2" t="s">
        <v>94</v>
      </c>
      <c r="E2" t="s">
        <v>95</v>
      </c>
      <c r="F2" t="s">
        <v>17</v>
      </c>
      <c r="G2" t="s">
        <v>96</v>
      </c>
      <c r="H2" t="s">
        <v>53</v>
      </c>
    </row>
    <row r="3" spans="2:8">
      <c r="B3" t="str">
        <f>CONCATENATE(AUDITORIA!A3,ALMACEN!A19,CREDITO!A11,CONTABILIDAD!A193,SISTEMAS!A1041)</f>
        <v>CREDITO</v>
      </c>
      <c r="C3" t="s">
        <v>49</v>
      </c>
      <c r="D3" t="s">
        <v>91</v>
      </c>
      <c r="E3" t="s">
        <v>92</v>
      </c>
      <c r="F3" t="s">
        <v>17</v>
      </c>
      <c r="G3" t="s">
        <v>93</v>
      </c>
      <c r="H3" t="s">
        <v>53</v>
      </c>
    </row>
    <row r="4" spans="2:8">
      <c r="B4" t="str">
        <f>CONCATENATE(AUDITORIA!A4,ALMACEN!A18,CREDITO!A12,CONTABILIDAD!A192,SISTEMAS!A1040)</f>
        <v>CREDITO</v>
      </c>
      <c r="C4" t="s">
        <v>49</v>
      </c>
      <c r="D4" t="s">
        <v>88</v>
      </c>
      <c r="E4" t="s">
        <v>89</v>
      </c>
      <c r="F4" t="s">
        <v>17</v>
      </c>
      <c r="G4" t="s">
        <v>90</v>
      </c>
      <c r="H4" t="s">
        <v>53</v>
      </c>
    </row>
    <row r="5" spans="2:8">
      <c r="B5" t="str">
        <f>CONCATENATE(AUDITORIA!A5,ALMACEN!A17,CREDITO!A13,CONTABILIDAD!A191,SISTEMAS!A1039)</f>
        <v>COBRANZA</v>
      </c>
      <c r="C5" t="s">
        <v>49</v>
      </c>
      <c r="D5" t="s">
        <v>83</v>
      </c>
      <c r="E5" t="s">
        <v>84</v>
      </c>
      <c r="F5" t="s">
        <v>85</v>
      </c>
      <c r="G5" t="s">
        <v>86</v>
      </c>
      <c r="H5" t="s">
        <v>53</v>
      </c>
    </row>
    <row r="6" spans="2:8">
      <c r="B6" t="str">
        <f>CONCATENATE(AUDITORIA!A6,ALMACEN!A16,CREDITO!A15,CONTABILIDAD!A183,SISTEMAS!A1038)</f>
        <v>CREDITO</v>
      </c>
      <c r="C6" t="s">
        <v>49</v>
      </c>
      <c r="D6" t="s">
        <v>79</v>
      </c>
      <c r="E6" t="s">
        <v>80</v>
      </c>
      <c r="F6" t="s">
        <v>17</v>
      </c>
      <c r="G6" t="s">
        <v>81</v>
      </c>
      <c r="H6" t="s">
        <v>53</v>
      </c>
    </row>
    <row r="7" spans="2:8">
      <c r="B7" t="str">
        <f>CONCATENATE(AUDITORIA!A7,ALMACEN!A15,CREDITO!A16,CONTABILIDAD!A182,SISTEMAS!A1037)</f>
        <v>CREDITO</v>
      </c>
      <c r="C7" t="s">
        <v>49</v>
      </c>
      <c r="D7" t="s">
        <v>76</v>
      </c>
      <c r="E7" t="s">
        <v>77</v>
      </c>
      <c r="F7" t="s">
        <v>17</v>
      </c>
      <c r="G7" t="s">
        <v>78</v>
      </c>
      <c r="H7" t="s">
        <v>53</v>
      </c>
    </row>
    <row r="8" spans="2:8">
      <c r="B8" t="str">
        <f>CONCATENATE(AUDITORIA!A8,ALMACEN!A14,CREDITO!A17,CONTABILIDAD!A181,SISTEMAS!A1036)</f>
        <v>CREDITO</v>
      </c>
      <c r="C8" t="s">
        <v>49</v>
      </c>
      <c r="D8" t="s">
        <v>73</v>
      </c>
      <c r="E8" t="s">
        <v>74</v>
      </c>
      <c r="F8" t="s">
        <v>17</v>
      </c>
      <c r="G8" t="s">
        <v>75</v>
      </c>
      <c r="H8" t="s">
        <v>53</v>
      </c>
    </row>
    <row r="9" spans="2:8">
      <c r="B9" t="str">
        <f>CONCATENATE(AUDITORIA!A9,ALMACEN!A13,CREDITO!A18,CONTABILIDAD!A180,SISTEMAS!A1035)</f>
        <v>CREDITO</v>
      </c>
      <c r="C9" t="s">
        <v>49</v>
      </c>
      <c r="D9" t="s">
        <v>69</v>
      </c>
      <c r="E9" t="s">
        <v>70</v>
      </c>
      <c r="F9" t="s">
        <v>17</v>
      </c>
      <c r="G9" t="s">
        <v>71</v>
      </c>
      <c r="H9" t="s">
        <v>53</v>
      </c>
    </row>
    <row r="10" spans="2:8">
      <c r="B10" t="str">
        <f>CONCATENATE(AUDITORIA!A10,ALMACEN!A12,CREDITO!A19,CONTABILIDAD!A179,SISTEMAS!A1034)</f>
        <v>CONTABILIDAD</v>
      </c>
      <c r="C10" t="s">
        <v>49</v>
      </c>
      <c r="D10" t="s">
        <v>66</v>
      </c>
      <c r="E10" t="s">
        <v>67</v>
      </c>
      <c r="F10" t="s">
        <v>17</v>
      </c>
      <c r="G10" t="s">
        <v>68</v>
      </c>
      <c r="H10" t="s">
        <v>53</v>
      </c>
    </row>
    <row r="11" spans="2:8">
      <c r="B11" t="str">
        <f>CONCATENATE(AUDITORIA!A11,ALMACEN!A11,CREDITO!A20,CONTABILIDAD!A178,SISTEMAS!A1033)</f>
        <v>CONTABILIDAD</v>
      </c>
      <c r="C11" t="s">
        <v>49</v>
      </c>
      <c r="D11" t="s">
        <v>63</v>
      </c>
      <c r="E11" t="s">
        <v>64</v>
      </c>
      <c r="F11" t="s">
        <v>17</v>
      </c>
      <c r="G11" t="s">
        <v>65</v>
      </c>
      <c r="H11" t="s">
        <v>53</v>
      </c>
    </row>
    <row r="12" spans="2:8">
      <c r="B12" t="str">
        <f>CONCATENATE(AUDITORIA!A12,ALMACEN!A10,CREDITO!A21,CONTABILIDAD!A177,SISTEMAS!A1032)</f>
        <v>CONTABILIDAD</v>
      </c>
      <c r="C12" t="s">
        <v>49</v>
      </c>
      <c r="D12" t="s">
        <v>60</v>
      </c>
      <c r="E12" t="s">
        <v>61</v>
      </c>
      <c r="F12" t="s">
        <v>17</v>
      </c>
      <c r="G12" t="s">
        <v>62</v>
      </c>
      <c r="H12" t="s">
        <v>53</v>
      </c>
    </row>
    <row r="13" spans="2:8">
      <c r="B13" t="str">
        <f>CONCATENATE(AUDITORIA!A13,ALMACEN!A9,CREDITO!A22,CONTABILIDAD!A176,SISTEMAS!A1031)</f>
        <v>CONTABILIDAD</v>
      </c>
      <c r="C13" t="s">
        <v>49</v>
      </c>
      <c r="D13" t="s">
        <v>57</v>
      </c>
      <c r="E13" t="s">
        <v>58</v>
      </c>
      <c r="F13" t="s">
        <v>17</v>
      </c>
      <c r="G13" t="s">
        <v>59</v>
      </c>
      <c r="H13" t="s">
        <v>53</v>
      </c>
    </row>
    <row r="14" spans="2:8">
      <c r="B14" t="str">
        <f>CONCATENATE(AUDITORIA!A14,ALMACEN!A8,CREDITO!A23,CONTABILIDAD!A175,SISTEMAS!A1016)</f>
        <v>CONTABILIDAD</v>
      </c>
      <c r="C14" t="s">
        <v>49</v>
      </c>
      <c r="D14" t="s">
        <v>50</v>
      </c>
      <c r="E14" t="s">
        <v>51</v>
      </c>
      <c r="F14" t="s">
        <v>17</v>
      </c>
      <c r="G14" t="s">
        <v>52</v>
      </c>
      <c r="H14" t="s">
        <v>53</v>
      </c>
    </row>
    <row r="15" spans="2:8">
      <c r="B15" t="str">
        <f>CONCATENATE(AUDITORIA!A15,ALMACEN!A4,CREDITO!A5,VENTAS!A46,CONTABILIDAD!A130,SISTEMAS!A953)</f>
        <v>CONTABILIDAD</v>
      </c>
      <c r="C15" t="s">
        <v>29</v>
      </c>
      <c r="D15" t="s">
        <v>29</v>
      </c>
      <c r="E15" t="s">
        <v>30</v>
      </c>
      <c r="F15" t="s">
        <v>17</v>
      </c>
      <c r="G15" t="s">
        <v>31</v>
      </c>
      <c r="H15" t="s">
        <v>32</v>
      </c>
    </row>
    <row r="16" spans="2:8">
      <c r="B16" t="str">
        <f>CONCATENATE(AUDITORIA!A16,ALMACEN!A2,COMPRAS!A61,CREDITO!A4,COBRANZA!A3,CONTABILIDAD!A128,RH!A26,SISTEMAS!A952)</f>
        <v>COMPRAS</v>
      </c>
      <c r="C16" t="s">
        <v>15</v>
      </c>
      <c r="D16" t="s">
        <v>15</v>
      </c>
      <c r="E16" t="s">
        <v>16</v>
      </c>
      <c r="F16" t="s">
        <v>17</v>
      </c>
      <c r="G16" t="s">
        <v>18</v>
      </c>
      <c r="H16" t="s">
        <v>19</v>
      </c>
    </row>
    <row r="17" spans="2:8">
      <c r="B17" t="str">
        <f>CONCATENATE(AUDITORIA!A17,ALMACEN!A7,COMPRAS!A57,CONTABILIDAD!A127,PUBLICIDAD!A3,SISTEMAS!A948)</f>
        <v>COMPRAS</v>
      </c>
      <c r="C17" t="s">
        <v>44</v>
      </c>
      <c r="D17" t="s">
        <v>44</v>
      </c>
      <c r="E17" t="s">
        <v>45</v>
      </c>
      <c r="F17" t="s">
        <v>17</v>
      </c>
      <c r="G17" t="s">
        <v>46</v>
      </c>
      <c r="H17" t="s">
        <v>47</v>
      </c>
    </row>
    <row r="18" spans="2:8">
      <c r="B18" t="str">
        <f>CONCATENATE(AUDITORIA!A18,ALMACEN!A5,COMPRAS!A60,CREDITO!A7,VENTAS!A43,COBRANZA!A4,CONTABILIDAD!A126,PUBLICIDAD!A2,SISTEMAS!A951)</f>
        <v>ALMACEN</v>
      </c>
      <c r="C18" t="s">
        <v>34</v>
      </c>
      <c r="D18" t="s">
        <v>34</v>
      </c>
      <c r="E18" t="s">
        <v>35</v>
      </c>
      <c r="F18" t="s">
        <v>17</v>
      </c>
      <c r="G18" t="s">
        <v>36</v>
      </c>
      <c r="H18" t="s">
        <v>37</v>
      </c>
    </row>
    <row r="19" spans="2:8">
      <c r="B19" t="str">
        <f>CONCATENATE(AUDITORIA!A19,ALMACEN!A6,COMPRAS!A59,VENTAS!A44,CONTABILIDAD!A125,SISTEMAS!A950)</f>
        <v>CONTABILIDAD</v>
      </c>
      <c r="C19" t="s">
        <v>40</v>
      </c>
      <c r="D19" t="s">
        <v>40</v>
      </c>
      <c r="E19" t="s">
        <v>41</v>
      </c>
      <c r="F19" t="s">
        <v>17</v>
      </c>
      <c r="G19" t="s">
        <v>42</v>
      </c>
      <c r="H19" t="s">
        <v>43</v>
      </c>
    </row>
    <row r="20" spans="2:8">
      <c r="B20" t="str">
        <f>CONCATENATE(AUDITORIA!A20,ALMACEN!A34,CONTABILIDAD!A124,RH!A20,SISTEMAS!A723)</f>
        <v>ALMACEN</v>
      </c>
      <c r="C20" t="s">
        <v>147</v>
      </c>
      <c r="D20" t="s">
        <v>147</v>
      </c>
      <c r="E20" t="s">
        <v>148</v>
      </c>
      <c r="F20" t="s">
        <v>17</v>
      </c>
      <c r="G20" t="s">
        <v>149</v>
      </c>
      <c r="H20" t="s">
        <v>150</v>
      </c>
    </row>
    <row r="21" spans="2:8">
      <c r="B21" t="str">
        <f>CONCATENATE(AUDITORIA!A21,ALMACEN!A33,CONTABILIDAD!A120,SISTEMAS!A724)</f>
        <v>ALMACEN</v>
      </c>
      <c r="C21" t="s">
        <v>142</v>
      </c>
      <c r="D21" t="s">
        <v>142</v>
      </c>
      <c r="E21" t="s">
        <v>143</v>
      </c>
      <c r="F21" t="s">
        <v>17</v>
      </c>
      <c r="G21" t="s">
        <v>144</v>
      </c>
      <c r="H21" t="s">
        <v>145</v>
      </c>
    </row>
    <row r="22" spans="2:8">
      <c r="B22" t="str">
        <f>CONCATENATE(AUDITORIA!A22,ALMACEN!A36,VENTAS!A42,SISTEMAS!A830)</f>
        <v>ALMACEN</v>
      </c>
      <c r="C22" t="s">
        <v>157</v>
      </c>
      <c r="D22" t="s">
        <v>157</v>
      </c>
      <c r="E22" t="s">
        <v>158</v>
      </c>
      <c r="F22" t="s">
        <v>17</v>
      </c>
      <c r="G22" t="s">
        <v>159</v>
      </c>
      <c r="H22" t="s">
        <v>160</v>
      </c>
    </row>
    <row r="23" spans="1:15">
      <c r="A23" t="s">
        <v>2738</v>
      </c>
      <c r="B23" t="str">
        <f>CONCATENATE(AUDITORIA!A23,SISTEMAS!A418)</f>
        <v>AUDITORIA</v>
      </c>
      <c r="C23" t="s">
        <v>2739</v>
      </c>
      <c r="D23" t="s">
        <v>2739</v>
      </c>
      <c r="E23" t="s">
        <v>2740</v>
      </c>
      <c r="F23" t="s">
        <v>17</v>
      </c>
      <c r="G23" t="s">
        <v>18</v>
      </c>
      <c r="H23" t="s">
        <v>2741</v>
      </c>
      <c r="I23" t="s">
        <v>27</v>
      </c>
      <c r="J23" t="s">
        <v>2742</v>
      </c>
      <c r="K23" t="s">
        <v>2743</v>
      </c>
      <c r="O23" t="str">
        <f>CONCATENATE("('",B23,"','",C23,"','",D23,"','",E23,"','",F23,"','",G23,"','",H23,"','",I23,"','",J23,"','",K23,"','",L23,"','",M23,"'),")</f>
        <v>('AUDITORIA','Mov.Servicios','Mov.Servicios','Procesos|Servicios','Formas','Venta.frm','AUDITORIA, SISTEMAS','ALTO','AUDIN00024','AUDIN_AUDA','',''),</v>
      </c>
    </row>
    <row r="24" spans="2:8">
      <c r="B24" t="str">
        <f>CONCATENATE(AUDITORIA!A24,ALMACEN!A21,COMPRAS!A56,CREDITO!A41,VENTAS!A41,COBRANZA!A5,CONTABILIDAD!A89,RH!A18,PUBLICIDAD!A4,SISTEMAS!A417)</f>
        <v>CONTABILIDAD</v>
      </c>
      <c r="C24" t="s">
        <v>98</v>
      </c>
      <c r="D24" t="s">
        <v>98</v>
      </c>
      <c r="E24" t="s">
        <v>99</v>
      </c>
      <c r="F24" t="s">
        <v>17</v>
      </c>
      <c r="G24" t="s">
        <v>100</v>
      </c>
      <c r="H24" t="s">
        <v>101</v>
      </c>
    </row>
    <row r="25" spans="2:8">
      <c r="B25" t="str">
        <f>CONCATENATE(AUDITORIA!A25,ALMACEN!A22,CREDITO!A42,COBRANZA!A6,CONTABILIDAD!A88,RH!A17,SISTEMAS!A425)</f>
        <v>ALMACEN</v>
      </c>
      <c r="C25" t="s">
        <v>102</v>
      </c>
      <c r="D25" t="s">
        <v>102</v>
      </c>
      <c r="E25" t="s">
        <v>103</v>
      </c>
      <c r="F25" t="s">
        <v>17</v>
      </c>
      <c r="G25" t="s">
        <v>104</v>
      </c>
      <c r="H25" t="s">
        <v>105</v>
      </c>
    </row>
    <row r="26" spans="2:8">
      <c r="B26" t="str">
        <f>CONCATENATE(AUDITORIA!A26,ALMACEN!A50,COMPRAS!A45,CREDITO!A50,VENTAS!A40,CONTABILIDAD!A75,RH!A16,SISTEMAS!A284)</f>
        <v>COMPRAS</v>
      </c>
      <c r="C26" t="s">
        <v>197</v>
      </c>
      <c r="D26" t="s">
        <v>197</v>
      </c>
      <c r="E26" t="s">
        <v>198</v>
      </c>
      <c r="F26" t="s">
        <v>85</v>
      </c>
      <c r="G26" t="s">
        <v>199</v>
      </c>
      <c r="H26" t="s">
        <v>200</v>
      </c>
    </row>
    <row r="27" spans="2:8">
      <c r="B27" t="str">
        <f>CONCATENATE(AUDITORIA!A27,CREDITO!A61,VENTAS!A37,SISTEMAS!A339)</f>
        <v>VENTAS</v>
      </c>
      <c r="C27" t="s">
        <v>1105</v>
      </c>
      <c r="D27" t="s">
        <v>1105</v>
      </c>
      <c r="E27" t="s">
        <v>1106</v>
      </c>
      <c r="F27" t="s">
        <v>17</v>
      </c>
      <c r="G27" t="s">
        <v>1107</v>
      </c>
      <c r="H27" t="s">
        <v>1108</v>
      </c>
    </row>
    <row r="28" spans="2:8">
      <c r="B28" t="str">
        <f>CONCATENATE(AUDITORIA!A28,CREDITO!A60,SISTEMAS!A337)</f>
        <v>CREDITO</v>
      </c>
      <c r="C28" t="s">
        <v>1102</v>
      </c>
      <c r="D28" t="s">
        <v>1102</v>
      </c>
      <c r="E28" t="s">
        <v>1103</v>
      </c>
      <c r="F28" t="s">
        <v>17</v>
      </c>
      <c r="G28" t="s">
        <v>1104</v>
      </c>
      <c r="H28" t="s">
        <v>1082</v>
      </c>
    </row>
    <row r="29" spans="2:8">
      <c r="B29" t="str">
        <f>CONCATENATE(AUDITORIA!A29,ALMACEN!A56,CREDITO!A52,VENTAS!A38,COBRANZA!A7,CONTABILIDAD!A73,SISTEMAS!A356)</f>
        <v>VENTAS</v>
      </c>
      <c r="C29" t="s">
        <v>220</v>
      </c>
      <c r="D29" t="s">
        <v>220</v>
      </c>
      <c r="E29" t="s">
        <v>221</v>
      </c>
      <c r="F29" t="s">
        <v>17</v>
      </c>
      <c r="G29" t="s">
        <v>222</v>
      </c>
      <c r="H29" t="s">
        <v>26</v>
      </c>
    </row>
    <row r="30" spans="2:8">
      <c r="B30" t="str">
        <f>CONCATENATE(AUDITORIA!A30,CREDITO!A53,SISTEMAS!A355)</f>
        <v>CREDITO</v>
      </c>
      <c r="C30" t="s">
        <v>1079</v>
      </c>
      <c r="D30" t="s">
        <v>1079</v>
      </c>
      <c r="E30" t="s">
        <v>1080</v>
      </c>
      <c r="F30" t="s">
        <v>17</v>
      </c>
      <c r="G30" t="s">
        <v>1081</v>
      </c>
      <c r="H30" t="s">
        <v>1082</v>
      </c>
    </row>
    <row r="31" spans="2:8">
      <c r="B31" t="str">
        <f>CONCATENATE(AUDITORIA!A31,COBRANZA!A14,SISTEMAS!A368)</f>
        <v>COBRANZA</v>
      </c>
      <c r="C31" t="s">
        <v>1815</v>
      </c>
      <c r="D31" t="s">
        <v>1826</v>
      </c>
      <c r="E31" t="s">
        <v>1827</v>
      </c>
      <c r="F31" t="s">
        <v>17</v>
      </c>
      <c r="G31" t="s">
        <v>1828</v>
      </c>
      <c r="H31" t="s">
        <v>1819</v>
      </c>
    </row>
    <row r="32" spans="1:15">
      <c r="A32" t="s">
        <v>2738</v>
      </c>
      <c r="B32" t="str">
        <f>CONCATENATE(AUDITORIA!A32,SISTEMAS!A366)</f>
        <v>AUDITORIA</v>
      </c>
      <c r="C32" t="s">
        <v>2744</v>
      </c>
      <c r="D32" t="s">
        <v>2744</v>
      </c>
      <c r="E32" t="s">
        <v>2745</v>
      </c>
      <c r="F32" t="s">
        <v>17</v>
      </c>
      <c r="G32" t="s">
        <v>2746</v>
      </c>
      <c r="H32" t="s">
        <v>2741</v>
      </c>
      <c r="I32" t="s">
        <v>54</v>
      </c>
      <c r="J32" t="s">
        <v>2747</v>
      </c>
      <c r="K32" t="s">
        <v>2748</v>
      </c>
      <c r="O32" t="str">
        <f>CONCATENATE("('",B32,"','",C32,"','",D32,"','",E32,"','",F32,"','",G32,"','",H32,"','",I32,"','",J32,"','",K32,"','",L32,"','",M32,"'),")</f>
        <v>('AUDITORIA','Herramienta.DM0101MasterG','Herramienta.DM0101MasterG','Herramientas|Master de Gastos','Formas','DM0101GASMasterGastoFrm.frm','AUDITORIA, SISTEMAS','NULO','AUDCC00029','AUDCC_GERA','',''),</v>
      </c>
    </row>
    <row r="33" spans="2:8">
      <c r="B33" t="str">
        <f>CONCATENATE(AUDITORIA!A33,COBRANZA!A13,SISTEMAS!A365)</f>
        <v>COBRANZA</v>
      </c>
      <c r="C33" t="s">
        <v>1815</v>
      </c>
      <c r="D33" t="s">
        <v>1823</v>
      </c>
      <c r="E33" t="s">
        <v>1824</v>
      </c>
      <c r="F33" t="s">
        <v>17</v>
      </c>
      <c r="G33" t="s">
        <v>1825</v>
      </c>
      <c r="H33" t="s">
        <v>1819</v>
      </c>
    </row>
    <row r="34" spans="2:8">
      <c r="B34" t="str">
        <f>CONCATENATE(AUDITORIA!A34,COBRANZA!A12,SISTEMAS!A364)</f>
        <v>COBRANZA</v>
      </c>
      <c r="C34" t="s">
        <v>1815</v>
      </c>
      <c r="D34" t="s">
        <v>1820</v>
      </c>
      <c r="E34" t="s">
        <v>1821</v>
      </c>
      <c r="F34" t="s">
        <v>1185</v>
      </c>
      <c r="G34" t="s">
        <v>1822</v>
      </c>
      <c r="H34" t="s">
        <v>1819</v>
      </c>
    </row>
    <row r="35" spans="2:8">
      <c r="B35" t="str">
        <f>CONCATENATE(AUDITORIA!A35,COBRANZA!A10,SISTEMAS!A360)</f>
        <v>COBRANZA</v>
      </c>
      <c r="C35" t="s">
        <v>1815</v>
      </c>
      <c r="D35" t="s">
        <v>1816</v>
      </c>
      <c r="E35" t="s">
        <v>1817</v>
      </c>
      <c r="F35" t="s">
        <v>17</v>
      </c>
      <c r="G35" t="s">
        <v>1818</v>
      </c>
      <c r="H35" t="s">
        <v>1819</v>
      </c>
    </row>
    <row r="36" spans="2:8">
      <c r="B36" t="str">
        <f>CONCATENATE(AUDITORIA!A36,CREDITO!A71,CONTABILIDAD!A72,SISTEMAS!A415)</f>
        <v>CREDITO</v>
      </c>
      <c r="C36" t="s">
        <v>1135</v>
      </c>
      <c r="D36" t="s">
        <v>1141</v>
      </c>
      <c r="E36" t="s">
        <v>1142</v>
      </c>
      <c r="F36" t="s">
        <v>17</v>
      </c>
      <c r="G36" t="s">
        <v>78</v>
      </c>
      <c r="H36" t="s">
        <v>1138</v>
      </c>
    </row>
    <row r="37" spans="2:8">
      <c r="B37" t="str">
        <f>CONCATENATE(AUDITORIA!A37,CREDITO!A72,CONTABILIDAD!A71,SISTEMAS!A414)</f>
        <v>CREDITO</v>
      </c>
      <c r="C37" t="s">
        <v>1135</v>
      </c>
      <c r="D37" t="s">
        <v>1143</v>
      </c>
      <c r="E37" t="s">
        <v>1144</v>
      </c>
      <c r="F37" t="s">
        <v>17</v>
      </c>
      <c r="G37" t="s">
        <v>81</v>
      </c>
      <c r="H37" t="s">
        <v>1138</v>
      </c>
    </row>
    <row r="38" spans="2:8">
      <c r="B38" t="str">
        <f>CONCATENATE(AUDITORIA!A38,CREDITO!A73,CONTABILIDAD!A70,SISTEMAS!A413)</f>
        <v>CREDITO</v>
      </c>
      <c r="C38" t="s">
        <v>1135</v>
      </c>
      <c r="D38" t="s">
        <v>1145</v>
      </c>
      <c r="E38" t="s">
        <v>1146</v>
      </c>
      <c r="F38" t="s">
        <v>17</v>
      </c>
      <c r="G38" t="s">
        <v>1147</v>
      </c>
      <c r="H38" t="s">
        <v>1138</v>
      </c>
    </row>
    <row r="39" spans="2:8">
      <c r="B39" t="str">
        <f>CONCATENATE(AUDITORIA!A39,CREDITO!A74,COBRANZA!A21,SISTEMAS!A412)</f>
        <v>CREDITO</v>
      </c>
      <c r="C39" t="s">
        <v>1109</v>
      </c>
      <c r="D39" t="s">
        <v>1148</v>
      </c>
      <c r="E39" t="s">
        <v>1149</v>
      </c>
      <c r="F39" t="s">
        <v>17</v>
      </c>
      <c r="G39" t="s">
        <v>96</v>
      </c>
      <c r="H39" t="s">
        <v>1113</v>
      </c>
    </row>
    <row r="40" spans="2:8">
      <c r="B40" t="str">
        <f>CONCATENATE(AUDITORIA!A40,CREDITO!A69,CONTABILIDAD!A69,SISTEMAS!A407)</f>
        <v>CREDITO</v>
      </c>
      <c r="C40" t="s">
        <v>1135</v>
      </c>
      <c r="D40" t="s">
        <v>1136</v>
      </c>
      <c r="E40" t="s">
        <v>1137</v>
      </c>
      <c r="F40" t="s">
        <v>17</v>
      </c>
      <c r="G40" t="s">
        <v>90</v>
      </c>
      <c r="H40" t="s">
        <v>1138</v>
      </c>
    </row>
    <row r="41" spans="2:8">
      <c r="B41" t="str">
        <f>CONCATENATE(AUDITORIA!A41,CREDITO!A70,CONTABILIDAD!A68,SISTEMAS!A406)</f>
        <v>CREDITO</v>
      </c>
      <c r="C41" t="s">
        <v>1135</v>
      </c>
      <c r="D41" t="s">
        <v>1139</v>
      </c>
      <c r="E41" t="s">
        <v>1140</v>
      </c>
      <c r="F41" t="s">
        <v>17</v>
      </c>
      <c r="G41" t="s">
        <v>75</v>
      </c>
      <c r="H41" t="s">
        <v>1138</v>
      </c>
    </row>
    <row r="42" spans="2:8">
      <c r="B42" t="str">
        <f>CONCATENATE(AUDITORIA!A42,COBRANZA!A20,SISTEMAS!A405)</f>
        <v>COBRANZA</v>
      </c>
      <c r="C42" t="s">
        <v>1829</v>
      </c>
      <c r="D42" t="s">
        <v>1845</v>
      </c>
      <c r="E42" t="s">
        <v>1846</v>
      </c>
      <c r="F42" t="s">
        <v>1340</v>
      </c>
      <c r="G42" t="s">
        <v>1847</v>
      </c>
      <c r="H42" t="s">
        <v>1819</v>
      </c>
    </row>
    <row r="43" spans="2:8">
      <c r="B43" t="str">
        <f>CONCATENATE(AUDITORIA!A43,COBRANZA!A19,SISTEMAS!A404)</f>
        <v>COBRANZA</v>
      </c>
      <c r="C43" t="s">
        <v>1829</v>
      </c>
      <c r="D43" t="s">
        <v>1842</v>
      </c>
      <c r="E43" t="s">
        <v>1843</v>
      </c>
      <c r="F43" t="s">
        <v>17</v>
      </c>
      <c r="G43" t="s">
        <v>1844</v>
      </c>
      <c r="H43" t="s">
        <v>1819</v>
      </c>
    </row>
    <row r="44" spans="2:8">
      <c r="B44" t="str">
        <f>CONCATENATE(AUDITORIA!A44,COBRANZA!A18,SISTEMAS!A403)</f>
        <v>COBRANZA</v>
      </c>
      <c r="C44" t="s">
        <v>1829</v>
      </c>
      <c r="D44" t="s">
        <v>1839</v>
      </c>
      <c r="E44" t="s">
        <v>1840</v>
      </c>
      <c r="F44" t="s">
        <v>17</v>
      </c>
      <c r="G44" t="s">
        <v>1841</v>
      </c>
      <c r="H44" t="s">
        <v>1819</v>
      </c>
    </row>
    <row r="45" spans="2:8">
      <c r="B45" t="str">
        <f>CONCATENATE(AUDITORIA!A45,COBRANZA!A17,SISTEMAS!A402)</f>
        <v>COBRANZA</v>
      </c>
      <c r="C45" t="s">
        <v>1829</v>
      </c>
      <c r="D45" t="s">
        <v>1836</v>
      </c>
      <c r="E45" t="s">
        <v>1837</v>
      </c>
      <c r="F45" t="s">
        <v>17</v>
      </c>
      <c r="G45" t="s">
        <v>1838</v>
      </c>
      <c r="H45" t="s">
        <v>1819</v>
      </c>
    </row>
    <row r="46" spans="2:8">
      <c r="B46" t="str">
        <f>CONCATENATE(AUDITORIA!A46,COBRANZA!A16,SISTEMAS!A397)</f>
        <v>COBRANZA</v>
      </c>
      <c r="C46" t="s">
        <v>1829</v>
      </c>
      <c r="D46" t="s">
        <v>1833</v>
      </c>
      <c r="E46" t="s">
        <v>1834</v>
      </c>
      <c r="F46" t="s">
        <v>85</v>
      </c>
      <c r="G46" t="s">
        <v>1835</v>
      </c>
      <c r="H46" t="s">
        <v>1819</v>
      </c>
    </row>
    <row r="47" spans="2:8">
      <c r="B47" t="str">
        <f>CONCATENATE(AUDITORIA!A47,COBRANZA!A15,SISTEMAS!A387)</f>
        <v>COBRANZA</v>
      </c>
      <c r="C47" t="s">
        <v>1829</v>
      </c>
      <c r="D47" t="s">
        <v>1830</v>
      </c>
      <c r="E47" t="s">
        <v>1831</v>
      </c>
      <c r="F47" t="s">
        <v>17</v>
      </c>
      <c r="G47" t="s">
        <v>1832</v>
      </c>
      <c r="H47" t="s">
        <v>1819</v>
      </c>
    </row>
    <row r="48" spans="2:8">
      <c r="B48" t="str">
        <f>CONCATENATE(AUDITORIA!A48,ALMACEN!A62,COMPRAS!A42,CONTABILIDAD!A67,SISTEMAS!A386)</f>
        <v>COMPRAS</v>
      </c>
      <c r="C48" t="s">
        <v>240</v>
      </c>
      <c r="D48" t="s">
        <v>245</v>
      </c>
      <c r="E48" t="s">
        <v>246</v>
      </c>
      <c r="F48" t="s">
        <v>17</v>
      </c>
      <c r="G48" t="s">
        <v>247</v>
      </c>
      <c r="H48" t="s">
        <v>244</v>
      </c>
    </row>
    <row r="49" spans="2:8">
      <c r="B49" t="str">
        <f>CONCATENATE(AUDITORIA!A49,ALMACEN!A61,COMPRAS!A43,CONTABILIDAD!A66,SISTEMAS!A385)</f>
        <v>COMPRAS</v>
      </c>
      <c r="C49" t="s">
        <v>240</v>
      </c>
      <c r="D49" t="s">
        <v>241</v>
      </c>
      <c r="E49" t="s">
        <v>242</v>
      </c>
      <c r="F49" t="s">
        <v>17</v>
      </c>
      <c r="G49" t="s">
        <v>243</v>
      </c>
      <c r="H49" t="s">
        <v>244</v>
      </c>
    </row>
    <row r="50" spans="2:8">
      <c r="B50" t="str">
        <f>CONCATENATE(AUDITORIA!A50,CREDITO!A62,COBRANZA!A28,SISTEMAS!A384)</f>
        <v>COBRANZA</v>
      </c>
      <c r="C50" t="s">
        <v>1109</v>
      </c>
      <c r="D50" t="s">
        <v>1110</v>
      </c>
      <c r="E50" t="s">
        <v>1111</v>
      </c>
      <c r="F50" t="s">
        <v>17</v>
      </c>
      <c r="G50" t="s">
        <v>1112</v>
      </c>
      <c r="H50" t="s">
        <v>1113</v>
      </c>
    </row>
    <row r="51" spans="2:8">
      <c r="B51" t="str">
        <f>CONCATENATE(AUDITORIA!A51,CREDITO!A63,COBRANZA!A27,SISTEMAS!A383)</f>
        <v>CREDITO</v>
      </c>
      <c r="C51" t="s">
        <v>1109</v>
      </c>
      <c r="D51" t="s">
        <v>1114</v>
      </c>
      <c r="E51" t="s">
        <v>1115</v>
      </c>
      <c r="F51" t="s">
        <v>17</v>
      </c>
      <c r="G51" t="s">
        <v>1116</v>
      </c>
      <c r="H51" t="s">
        <v>1113</v>
      </c>
    </row>
    <row r="52" spans="2:8">
      <c r="B52" t="str">
        <f>CONCATENATE(AUDITORIA!A52,CREDITO!A64,COBRANZA!A26,SISTEMAS!A382)</f>
        <v>COBRANZA</v>
      </c>
      <c r="C52" t="s">
        <v>1109</v>
      </c>
      <c r="D52" t="s">
        <v>1117</v>
      </c>
      <c r="E52" t="s">
        <v>1118</v>
      </c>
      <c r="F52" t="s">
        <v>17</v>
      </c>
      <c r="G52" t="s">
        <v>1119</v>
      </c>
      <c r="H52" t="s">
        <v>1113</v>
      </c>
    </row>
    <row r="53" spans="2:8">
      <c r="B53" t="str">
        <f>CONCATENATE(AUDITORIA!A53,CREDITO!A65,COBRANZA!A25,SISTEMAS!A381)</f>
        <v>CREDITO</v>
      </c>
      <c r="C53" t="s">
        <v>1109</v>
      </c>
      <c r="D53" t="s">
        <v>1120</v>
      </c>
      <c r="E53" t="s">
        <v>1121</v>
      </c>
      <c r="F53" t="s">
        <v>17</v>
      </c>
      <c r="G53" t="s">
        <v>1122</v>
      </c>
      <c r="H53" t="s">
        <v>1113</v>
      </c>
    </row>
    <row r="54" spans="2:8">
      <c r="B54" t="str">
        <f>CONCATENATE(AUDITORIA!A54,CREDITO!A66,COBRANZA!A24,SISTEMAS!A380)</f>
        <v>COBRANZA</v>
      </c>
      <c r="C54" t="s">
        <v>1109</v>
      </c>
      <c r="D54" t="s">
        <v>1123</v>
      </c>
      <c r="E54" t="s">
        <v>1124</v>
      </c>
      <c r="F54" t="s">
        <v>17</v>
      </c>
      <c r="G54" t="s">
        <v>1125</v>
      </c>
      <c r="H54" t="s">
        <v>1113</v>
      </c>
    </row>
    <row r="55" spans="2:8">
      <c r="B55" t="str">
        <f>CONCATENATE(AUDITORIA!A55,CREDITO!A67,COBRANZA!A23,SISTEMAS!A379)</f>
        <v>COBRANZA</v>
      </c>
      <c r="C55" t="s">
        <v>1109</v>
      </c>
      <c r="D55" t="s">
        <v>1126</v>
      </c>
      <c r="E55" t="s">
        <v>1127</v>
      </c>
      <c r="F55" t="s">
        <v>17</v>
      </c>
      <c r="G55" t="s">
        <v>1128</v>
      </c>
      <c r="H55" t="s">
        <v>1113</v>
      </c>
    </row>
    <row r="56" spans="2:8">
      <c r="B56" t="str">
        <f>CONCATENATE(AUDITORIA!A56,ALMACEN!A66,COMPRAS!A38,CONTABILIDAD!A65,SISTEMAS!A378)</f>
        <v>COMPRAS</v>
      </c>
      <c r="C56" t="s">
        <v>240</v>
      </c>
      <c r="D56" t="s">
        <v>257</v>
      </c>
      <c r="E56" t="s">
        <v>258</v>
      </c>
      <c r="F56" t="s">
        <v>17</v>
      </c>
      <c r="G56" t="s">
        <v>259</v>
      </c>
      <c r="H56" t="s">
        <v>244</v>
      </c>
    </row>
    <row r="57" spans="2:8">
      <c r="B57" t="str">
        <f>CONCATENATE(AUDITORIA!A57,ALMACEN!A65,COMPRAS!A39,CONTABILIDAD!A64,SISTEMAS!A377)</f>
        <v>COMPRAS</v>
      </c>
      <c r="C57" t="s">
        <v>240</v>
      </c>
      <c r="D57" t="s">
        <v>254</v>
      </c>
      <c r="E57" t="s">
        <v>255</v>
      </c>
      <c r="F57" t="s">
        <v>17</v>
      </c>
      <c r="G57" t="s">
        <v>256</v>
      </c>
      <c r="H57" t="s">
        <v>244</v>
      </c>
    </row>
    <row r="58" spans="2:8">
      <c r="B58" t="str">
        <f>CONCATENATE(AUDITORIA!A58,ALMACEN!A64,COMPRAS!A40,CONTABILIDAD!A63,SISTEMAS!A376)</f>
        <v>COMPRAS</v>
      </c>
      <c r="C58" t="s">
        <v>240</v>
      </c>
      <c r="D58" t="s">
        <v>251</v>
      </c>
      <c r="E58" t="s">
        <v>252</v>
      </c>
      <c r="F58" t="s">
        <v>17</v>
      </c>
      <c r="G58" t="s">
        <v>253</v>
      </c>
      <c r="H58" t="s">
        <v>244</v>
      </c>
    </row>
    <row r="59" spans="2:8">
      <c r="B59" t="str">
        <f>CONCATENATE(AUDITORIA!A59,ALMACEN!A63,COMPRAS!A41,CONTABILIDAD!A62,SISTEMAS!A375)</f>
        <v>COMPRAS</v>
      </c>
      <c r="C59" t="s">
        <v>240</v>
      </c>
      <c r="D59" t="s">
        <v>248</v>
      </c>
      <c r="E59" t="s">
        <v>249</v>
      </c>
      <c r="F59" t="s">
        <v>17</v>
      </c>
      <c r="G59" t="s">
        <v>250</v>
      </c>
      <c r="H59" t="s">
        <v>244</v>
      </c>
    </row>
    <row r="60" spans="2:8">
      <c r="B60" t="str">
        <f>CONCATENATE(AUDITORIA!A60,ALMACEN!A68,COMPRAS!A36,CONTABILIDAD!A61,SISTEMAS!A370)</f>
        <v>COMPRAS</v>
      </c>
      <c r="C60" t="s">
        <v>240</v>
      </c>
      <c r="D60" t="s">
        <v>263</v>
      </c>
      <c r="E60" t="s">
        <v>264</v>
      </c>
      <c r="F60" t="s">
        <v>17</v>
      </c>
      <c r="G60" t="s">
        <v>265</v>
      </c>
      <c r="H60" t="s">
        <v>244</v>
      </c>
    </row>
    <row r="61" spans="2:8">
      <c r="B61" t="str">
        <f>CONCATENATE(AUDITORIA!A61,ALMACEN!A67,COMPRAS!A37,CONTABILIDAD!A60,SISTEMAS!A369)</f>
        <v>COMPRAS</v>
      </c>
      <c r="C61" t="s">
        <v>240</v>
      </c>
      <c r="D61" t="s">
        <v>260</v>
      </c>
      <c r="E61" t="s">
        <v>261</v>
      </c>
      <c r="F61" t="s">
        <v>17</v>
      </c>
      <c r="G61" t="s">
        <v>262</v>
      </c>
      <c r="H61" t="s">
        <v>244</v>
      </c>
    </row>
    <row r="62" spans="2:8">
      <c r="B62" t="str">
        <f>CONCATENATE(AUDITORIA!A62,ALMACEN!A72,CONTABILIDAD!A56,SISTEMAS!A283)</f>
        <v>CONTABILIDAD</v>
      </c>
      <c r="C62" t="s">
        <v>274</v>
      </c>
      <c r="D62" t="s">
        <v>278</v>
      </c>
      <c r="E62" t="s">
        <v>279</v>
      </c>
      <c r="F62" t="s">
        <v>17</v>
      </c>
      <c r="G62" t="s">
        <v>280</v>
      </c>
      <c r="H62" t="s">
        <v>145</v>
      </c>
    </row>
    <row r="63" spans="2:8">
      <c r="B63" t="str">
        <f>CONCATENATE(AUDITORIA!A63,ALMACEN!A73,CONTABILIDAD!A55,SISTEMAS!A282)</f>
        <v>CONTABILIDAD</v>
      </c>
      <c r="C63" t="s">
        <v>274</v>
      </c>
      <c r="D63" t="s">
        <v>281</v>
      </c>
      <c r="E63" t="s">
        <v>282</v>
      </c>
      <c r="F63" t="s">
        <v>17</v>
      </c>
      <c r="G63" t="s">
        <v>283</v>
      </c>
      <c r="H63" t="s">
        <v>145</v>
      </c>
    </row>
    <row r="64" spans="2:8">
      <c r="B64" t="str">
        <f>CONCATENATE(AUDITORIA!A64,ALMACEN!A74,CONTABILIDAD!A54,SISTEMAS!A281)</f>
        <v>CONTABILIDAD</v>
      </c>
      <c r="C64" t="s">
        <v>274</v>
      </c>
      <c r="D64" t="s">
        <v>284</v>
      </c>
      <c r="E64" t="s">
        <v>285</v>
      </c>
      <c r="F64" t="s">
        <v>17</v>
      </c>
      <c r="G64" t="s">
        <v>286</v>
      </c>
      <c r="H64" t="s">
        <v>145</v>
      </c>
    </row>
    <row r="65" spans="2:8">
      <c r="B65" t="str">
        <f>CONCATENATE(AUDITORIA!A65,ALMACEN!A75,CONTABILIDAD!A53,SISTEMAS!A280)</f>
        <v>CONTABILIDAD</v>
      </c>
      <c r="C65" t="s">
        <v>274</v>
      </c>
      <c r="D65" t="s">
        <v>287</v>
      </c>
      <c r="E65" t="s">
        <v>288</v>
      </c>
      <c r="F65" t="s">
        <v>17</v>
      </c>
      <c r="G65" t="s">
        <v>289</v>
      </c>
      <c r="H65" t="s">
        <v>145</v>
      </c>
    </row>
    <row r="66" spans="2:8">
      <c r="B66" t="str">
        <f>CONCATENATE(AUDITORIA!A66,ALMACEN!A71,CONTABILIDAD!A52,SISTEMAS!A275)</f>
        <v>CONTABILIDAD</v>
      </c>
      <c r="C66" t="s">
        <v>274</v>
      </c>
      <c r="D66" t="s">
        <v>275</v>
      </c>
      <c r="E66" t="s">
        <v>276</v>
      </c>
      <c r="F66" t="s">
        <v>17</v>
      </c>
      <c r="G66" t="s">
        <v>277</v>
      </c>
      <c r="H66" t="s">
        <v>145</v>
      </c>
    </row>
    <row r="67" spans="2:8">
      <c r="B67" t="str">
        <f>CONCATENATE(AUDITORIA!A67,ALMACEN!A83,COMPRAS!A27,VENTAS!A36,SISTEMAS!A274)</f>
        <v>ALMACEN</v>
      </c>
      <c r="C67" t="s">
        <v>294</v>
      </c>
      <c r="D67" t="s">
        <v>314</v>
      </c>
      <c r="E67" t="s">
        <v>315</v>
      </c>
      <c r="F67" t="s">
        <v>17</v>
      </c>
      <c r="G67" t="s">
        <v>316</v>
      </c>
      <c r="H67" t="s">
        <v>298</v>
      </c>
    </row>
    <row r="68" spans="2:8">
      <c r="B68" t="str">
        <f>CONCATENATE(AUDITORIA!A68,ALMACEN!A82,COMPRAS!A28,VENTAS!A35,SISTEMAS!A273)</f>
        <v>ALMACEN</v>
      </c>
      <c r="C68" t="s">
        <v>294</v>
      </c>
      <c r="D68" t="s">
        <v>311</v>
      </c>
      <c r="E68" t="s">
        <v>312</v>
      </c>
      <c r="F68" t="s">
        <v>17</v>
      </c>
      <c r="G68" t="s">
        <v>313</v>
      </c>
      <c r="H68" t="s">
        <v>298</v>
      </c>
    </row>
    <row r="69" spans="2:8">
      <c r="B69" t="str">
        <f>CONCATENATE(AUDITORIA!A69,ALMACEN!A81,COMPRAS!A29,VENTAS!A34,SISTEMAS!A272)</f>
        <v>ALMACEN</v>
      </c>
      <c r="C69" t="s">
        <v>294</v>
      </c>
      <c r="D69" t="s">
        <v>308</v>
      </c>
      <c r="E69" t="s">
        <v>309</v>
      </c>
      <c r="F69" t="s">
        <v>17</v>
      </c>
      <c r="G69" t="s">
        <v>310</v>
      </c>
      <c r="H69" t="s">
        <v>298</v>
      </c>
    </row>
    <row r="70" spans="2:8">
      <c r="B70" t="str">
        <f>CONCATENATE(AUDITORIA!A70,ALMACEN!A80,COMPRAS!A30,VENTAS!A33,SISTEMAS!A271)</f>
        <v>ALMACEN</v>
      </c>
      <c r="C70" t="s">
        <v>294</v>
      </c>
      <c r="D70" t="s">
        <v>305</v>
      </c>
      <c r="E70" t="s">
        <v>306</v>
      </c>
      <c r="F70" t="s">
        <v>17</v>
      </c>
      <c r="G70" t="s">
        <v>307</v>
      </c>
      <c r="H70" t="s">
        <v>298</v>
      </c>
    </row>
    <row r="71" spans="2:8">
      <c r="B71" t="str">
        <f>CONCATENATE(AUDITORIA!A71,ALMACEN!A79,COMPRAS!A31,VENTAS!A32,SISTEMAS!A270)</f>
        <v>ALMACEN</v>
      </c>
      <c r="C71" t="s">
        <v>294</v>
      </c>
      <c r="D71" t="s">
        <v>302</v>
      </c>
      <c r="E71" t="s">
        <v>303</v>
      </c>
      <c r="F71" t="s">
        <v>17</v>
      </c>
      <c r="G71" t="s">
        <v>304</v>
      </c>
      <c r="H71" t="s">
        <v>298</v>
      </c>
    </row>
    <row r="72" spans="2:8">
      <c r="B72" t="str">
        <f>CONCATENATE(AUDITORIA!A72,ALMACEN!A78,COMPRAS!A32,VENTAS!A31,SISTEMAS!A269)</f>
        <v>ALMACEN</v>
      </c>
      <c r="C72" t="s">
        <v>294</v>
      </c>
      <c r="D72" t="s">
        <v>299</v>
      </c>
      <c r="E72" t="s">
        <v>300</v>
      </c>
      <c r="F72" t="s">
        <v>17</v>
      </c>
      <c r="G72" t="s">
        <v>301</v>
      </c>
      <c r="H72" t="s">
        <v>298</v>
      </c>
    </row>
    <row r="73" spans="2:8">
      <c r="B73" t="str">
        <f>CONCATENATE(AUDITORIA!A73,ALMACEN!A77,COMPRAS!A33,VENTAS!A30,SISTEMAS!A266)</f>
        <v>ALMACEN</v>
      </c>
      <c r="C73" t="s">
        <v>294</v>
      </c>
      <c r="D73" t="s">
        <v>295</v>
      </c>
      <c r="E73" t="s">
        <v>296</v>
      </c>
      <c r="F73" t="s">
        <v>17</v>
      </c>
      <c r="G73" t="s">
        <v>297</v>
      </c>
      <c r="H73" t="s">
        <v>298</v>
      </c>
    </row>
    <row r="74" spans="2:8">
      <c r="B74" t="str">
        <f>CONCATENATE(AUDITORIA!A74,ALMACEN!A88,COMPRAS!A26,CREDITO!A86,VENTAS!A29,COBRANZA!A30,CONTABILIDAD!A46,RH!A11,SISTEMAS!A253)</f>
        <v>COMPRAS</v>
      </c>
      <c r="C74" t="s">
        <v>331</v>
      </c>
      <c r="D74" t="s">
        <v>332</v>
      </c>
      <c r="E74" t="s">
        <v>333</v>
      </c>
      <c r="F74" t="s">
        <v>17</v>
      </c>
      <c r="G74" t="s">
        <v>334</v>
      </c>
      <c r="H74" t="s">
        <v>335</v>
      </c>
    </row>
    <row r="75" spans="2:8">
      <c r="B75" t="str">
        <f>CONCATENATE(AUDITORIA!A75,ALMACEN!A89,COMPRAS!A25,CREDITO!A87,VENTAS!A28,COBRANZA!A31,CONTABILIDAD!A45,RH!A10,SISTEMAS!A258)</f>
        <v>COMPRAS</v>
      </c>
      <c r="C75" t="s">
        <v>331</v>
      </c>
      <c r="D75" t="s">
        <v>336</v>
      </c>
      <c r="E75" t="s">
        <v>337</v>
      </c>
      <c r="F75" t="s">
        <v>17</v>
      </c>
      <c r="G75" t="s">
        <v>338</v>
      </c>
      <c r="H75" t="s">
        <v>335</v>
      </c>
    </row>
    <row r="76" spans="2:8">
      <c r="B76" t="str">
        <f>CONCATENATE(AUDITORIA!A76,ALMACEN!A90,COMPRAS!A24,CREDITO!A88,VENTAS!A27,COBRANZA!A32,CONTABILIDAD!A44,RH!A9,SISTEMAS!A259)</f>
        <v>COMPRAS</v>
      </c>
      <c r="C76" t="s">
        <v>331</v>
      </c>
      <c r="D76" t="s">
        <v>339</v>
      </c>
      <c r="E76" t="s">
        <v>340</v>
      </c>
      <c r="F76" t="s">
        <v>17</v>
      </c>
      <c r="G76" t="s">
        <v>341</v>
      </c>
      <c r="H76" t="s">
        <v>335</v>
      </c>
    </row>
    <row r="77" spans="2:8">
      <c r="B77" t="str">
        <f>CONCATENATE(AUDITORIA!A77,ALMACEN!A95,CONTABILIDAD!A43,SISTEMAS!A265)</f>
        <v>ALMACEN</v>
      </c>
      <c r="C77" t="s">
        <v>355</v>
      </c>
      <c r="D77" t="s">
        <v>355</v>
      </c>
      <c r="E77" t="s">
        <v>356</v>
      </c>
      <c r="F77" t="s">
        <v>17</v>
      </c>
      <c r="G77" t="s">
        <v>357</v>
      </c>
      <c r="H77" t="s">
        <v>145</v>
      </c>
    </row>
    <row r="78" spans="2:8">
      <c r="B78" t="str">
        <f>CONCATENATE(AUDITORIA!A78,ALMACEN!A96,COMPRAS!A21,SISTEMAS!A264)</f>
        <v>COMPRAS</v>
      </c>
      <c r="C78" t="s">
        <v>358</v>
      </c>
      <c r="D78" t="s">
        <v>358</v>
      </c>
      <c r="E78" t="s">
        <v>359</v>
      </c>
      <c r="F78" t="s">
        <v>17</v>
      </c>
      <c r="G78" t="s">
        <v>360</v>
      </c>
      <c r="H78" t="s">
        <v>361</v>
      </c>
    </row>
    <row r="79" spans="2:8">
      <c r="B79" t="str">
        <f>CONCATENATE(AUDITORIA!A79,ALMACEN!A93,CONTABILIDAD!A42,SISTEMAS!A262)</f>
        <v>ALMACEN</v>
      </c>
      <c r="C79" t="s">
        <v>348</v>
      </c>
      <c r="D79" t="s">
        <v>348</v>
      </c>
      <c r="E79" t="s">
        <v>349</v>
      </c>
      <c r="F79" t="s">
        <v>17</v>
      </c>
      <c r="G79" t="s">
        <v>350</v>
      </c>
      <c r="H79" t="s">
        <v>145</v>
      </c>
    </row>
    <row r="80" spans="2:8">
      <c r="B80" t="str">
        <f>CONCATENATE(AUDITORIA!A80,ALMACEN!A91,COMPRAS!A23,CREDITO!A89,VENTAS!A26,COBRANZA!A33,CONTABILIDAD!A40,RH!A8,SISTEMAS!A260)</f>
        <v>COMPRAS</v>
      </c>
      <c r="C80" t="s">
        <v>331</v>
      </c>
      <c r="D80" t="s">
        <v>342</v>
      </c>
      <c r="E80" t="s">
        <v>343</v>
      </c>
      <c r="F80" t="s">
        <v>17</v>
      </c>
      <c r="G80" t="s">
        <v>344</v>
      </c>
      <c r="H80" t="s">
        <v>335</v>
      </c>
    </row>
    <row r="81" spans="2:8">
      <c r="B81" t="str">
        <f>CONCATENATE(AUDITORIA!A81,ALMACEN!A92,COMPRAS!A22,CREDITO!A90,VENTAS!A25,COBRANZA!A34,CONTABILIDAD!A39,RH!A7,SISTEMAS!A261)</f>
        <v>CREDITO</v>
      </c>
      <c r="C81" t="s">
        <v>331</v>
      </c>
      <c r="D81" t="s">
        <v>345</v>
      </c>
      <c r="E81" t="s">
        <v>346</v>
      </c>
      <c r="F81" t="s">
        <v>17</v>
      </c>
      <c r="G81" t="s">
        <v>347</v>
      </c>
      <c r="H81" t="s">
        <v>335</v>
      </c>
    </row>
    <row r="82" spans="2:8">
      <c r="B82" t="str">
        <f>CONCATENATE(AUDITORIA!A82,ALMACEN!A3,CREDITO!A6,VENTAS!A45,COBRANZA!A2,CONTABILIDAD!A129,SISTEMAS!A954)</f>
        <v>CONTABILIDAD</v>
      </c>
      <c r="C82" t="s">
        <v>23</v>
      </c>
      <c r="D82" t="s">
        <v>23</v>
      </c>
      <c r="E82" t="s">
        <v>24</v>
      </c>
      <c r="F82" t="s">
        <v>17</v>
      </c>
      <c r="G82" t="s">
        <v>25</v>
      </c>
      <c r="H82" t="s">
        <v>26</v>
      </c>
    </row>
    <row r="83" spans="2:8">
      <c r="B83" t="str">
        <f>CONCATENATE(AUDITORIA!A83,ALMACEN!A100,COMPRAS!A19,CONTABILIDAD!A36,SISTEMAS!A206)</f>
        <v>COMPRAS</v>
      </c>
      <c r="C83" t="s">
        <v>371</v>
      </c>
      <c r="D83" t="s">
        <v>371</v>
      </c>
      <c r="E83" t="s">
        <v>372</v>
      </c>
      <c r="F83" t="s">
        <v>17</v>
      </c>
      <c r="G83" t="s">
        <v>373</v>
      </c>
      <c r="H83" t="s">
        <v>244</v>
      </c>
    </row>
    <row r="84" spans="2:8">
      <c r="B84" t="str">
        <f>CONCATENATE(AUDITORIA!A84,ALMACEN!A98,COMPRAS!A20,CREDITO!A92,VENTAS!A24,COBRANZA!A35,CONTABILIDAD!A35,SISTEMAS!A205)</f>
        <v>COBRANZA</v>
      </c>
      <c r="C84" t="s">
        <v>365</v>
      </c>
      <c r="D84" t="s">
        <v>365</v>
      </c>
      <c r="E84" t="s">
        <v>366</v>
      </c>
      <c r="F84" t="s">
        <v>85</v>
      </c>
      <c r="G84" t="s">
        <v>86</v>
      </c>
      <c r="H84" t="s">
        <v>367</v>
      </c>
    </row>
    <row r="85" spans="2:8">
      <c r="B85" t="str">
        <f>CONCATENATE(AUDITORIA!A85,CREDITO!A94,CONTABILIDAD!A33,SISTEMAS!A203)</f>
        <v>CREDITO</v>
      </c>
      <c r="C85" t="s">
        <v>1189</v>
      </c>
      <c r="D85" t="s">
        <v>1189</v>
      </c>
      <c r="E85" t="s">
        <v>1190</v>
      </c>
      <c r="F85" t="s">
        <v>17</v>
      </c>
      <c r="G85" t="s">
        <v>71</v>
      </c>
      <c r="H85" t="s">
        <v>1138</v>
      </c>
    </row>
    <row r="86" spans="2:8">
      <c r="B86" t="str">
        <f>CONCATENATE(AUDITORIA!A86,CREDITO!A96,CONTABILIDAD!A32,SISTEMAS!A199)</f>
        <v>CREDITO</v>
      </c>
      <c r="C86" t="s">
        <v>1194</v>
      </c>
      <c r="D86" t="s">
        <v>1194</v>
      </c>
      <c r="E86" t="s">
        <v>1195</v>
      </c>
      <c r="F86" t="s">
        <v>17</v>
      </c>
      <c r="G86" t="s">
        <v>93</v>
      </c>
      <c r="H86" t="s">
        <v>1138</v>
      </c>
    </row>
    <row r="87" spans="2:8">
      <c r="B87" t="str">
        <f>CONCATENATE(AUDITORIA!A87,ALMACEN!A107)</f>
        <v>ALMACEN</v>
      </c>
      <c r="C87" t="s">
        <v>397</v>
      </c>
      <c r="D87" t="s">
        <v>397</v>
      </c>
      <c r="E87" t="s">
        <v>398</v>
      </c>
      <c r="F87" t="s">
        <v>17</v>
      </c>
      <c r="G87" t="s">
        <v>399</v>
      </c>
      <c r="H87" t="s">
        <v>400</v>
      </c>
    </row>
    <row r="88" spans="1:15">
      <c r="A88" t="s">
        <v>2738</v>
      </c>
      <c r="B88" t="str">
        <f>CONCATENATE(AUDITORIA!A88,SISTEMAS!A187)</f>
        <v>AUDITORIA</v>
      </c>
      <c r="C88" t="s">
        <v>2749</v>
      </c>
      <c r="D88" t="s">
        <v>2749</v>
      </c>
      <c r="E88" t="s">
        <v>2750</v>
      </c>
      <c r="F88" t="s">
        <v>17</v>
      </c>
      <c r="G88" t="s">
        <v>2751</v>
      </c>
      <c r="H88" t="s">
        <v>2741</v>
      </c>
      <c r="I88" t="s">
        <v>377</v>
      </c>
      <c r="J88" t="s">
        <v>2742</v>
      </c>
      <c r="K88" t="s">
        <v>2743</v>
      </c>
      <c r="O88" t="str">
        <f>CONCATENATE("('",B88,"','",C88,"','",D88,"','",E88,"','",F88,"','",G88,"','",H88,"','",I88,"','",J88,"','",K88,"','",L88,"','",M88,"'),")</f>
        <v>('AUDITORIA','Herramienta.DM0173ValidaMonederoFrm','Herramienta.DM0173ValidaMonederoFrm','Herramientas|DM0173 Validacion Monedero','Formas','DM0173ValidaMonederoFrm.frm','AUDITORIA, SISTEMAS','MEDIO','AUDIN00024','AUDIN_AUDA','',''),</v>
      </c>
    </row>
    <row r="89" spans="2:8">
      <c r="B89" t="str">
        <f>CONCATENATE(AUDITORIA!A89,CREDITO!A108,VENTAS!A23,COBRANZA!A37,SISTEMAS!A192)</f>
        <v>VENTAS</v>
      </c>
      <c r="C89" t="s">
        <v>1230</v>
      </c>
      <c r="D89" t="s">
        <v>1230</v>
      </c>
      <c r="E89" t="s">
        <v>1231</v>
      </c>
      <c r="F89" t="s">
        <v>85</v>
      </c>
      <c r="G89" t="s">
        <v>1232</v>
      </c>
      <c r="H89" t="s">
        <v>1233</v>
      </c>
    </row>
    <row r="90" spans="2:8">
      <c r="B90" t="str">
        <f>CONCATENATE(AUDITORIA!A90,ALMACEN!A105,VENTAS!A22)</f>
        <v>VENTAS</v>
      </c>
      <c r="C90" t="s">
        <v>389</v>
      </c>
      <c r="D90" t="s">
        <v>389</v>
      </c>
      <c r="E90" t="s">
        <v>390</v>
      </c>
      <c r="F90" t="s">
        <v>17</v>
      </c>
      <c r="G90" t="s">
        <v>391</v>
      </c>
      <c r="H90" t="s">
        <v>392</v>
      </c>
    </row>
    <row r="91" spans="2:8">
      <c r="B91" t="str">
        <f>CONCATENATE(AUDITORIA!A91,CREDITO!A129,SISTEMAS!A24)</f>
        <v>CREDITO</v>
      </c>
      <c r="C91" t="s">
        <v>1300</v>
      </c>
      <c r="D91" t="s">
        <v>1300</v>
      </c>
      <c r="E91" t="s">
        <v>1301</v>
      </c>
      <c r="F91" t="s">
        <v>17</v>
      </c>
      <c r="G91" t="s">
        <v>1302</v>
      </c>
      <c r="H91" t="s">
        <v>1082</v>
      </c>
    </row>
    <row r="92" spans="2:8">
      <c r="B92" t="str">
        <f>CONCATENATE(AUDITORIA!A92,ALMACEN!A108,COMPRAS!A18,CREDITO!A125,VENTAS!A20,COBRANZA!A42,CONTABILIDAD!A22,RH!A3,PUBLICIDAD!A6,SISTEMAS!A21)</f>
        <v>ALMACEN</v>
      </c>
      <c r="C92" t="s">
        <v>401</v>
      </c>
      <c r="D92" t="s">
        <v>401</v>
      </c>
      <c r="E92" t="s">
        <v>402</v>
      </c>
      <c r="F92" t="s">
        <v>17</v>
      </c>
      <c r="G92" t="s">
        <v>403</v>
      </c>
      <c r="H92" t="s">
        <v>101</v>
      </c>
    </row>
    <row r="93" spans="1:15">
      <c r="A93" t="s">
        <v>2738</v>
      </c>
      <c r="B93" t="str">
        <f>CONCATENATE(AUDITORIA!A93)</f>
        <v>AUDITORIA</v>
      </c>
      <c r="C93" t="s">
        <v>2752</v>
      </c>
      <c r="D93" t="s">
        <v>2752</v>
      </c>
      <c r="E93" t="s">
        <v>2753</v>
      </c>
      <c r="F93" t="s">
        <v>85</v>
      </c>
      <c r="G93" t="s">
        <v>2754</v>
      </c>
      <c r="H93" t="s">
        <v>2738</v>
      </c>
      <c r="I93" t="s">
        <v>54</v>
      </c>
      <c r="J93" t="s">
        <v>2747</v>
      </c>
      <c r="K93" t="s">
        <v>2748</v>
      </c>
      <c r="O93" t="str">
        <f>CONCATENATE("('",B93,"','",C93,"','",D93,"','",E93,"','",F93,"','",G93,"','",H93,"','",I93,"','",J93,"','",K93,"','",L93,"','",M93,"'),")</f>
        <v>('AUDITORIA','Herramienta.AuditoriaCredito','Herramienta.AuditoriaCredito','Herramientas|Auditoria de Credito','Expresion','../3100Capacitacion/PlugIns\AuditoriaCred.exe','AUDITORIA','NULO','AUDCC00029','AUDCC_GERA','',''),</v>
      </c>
    </row>
    <row r="94" spans="2:8">
      <c r="B94" t="str">
        <f>CONCATENATE(AUDITORIA!A94,COMPRAS!A14,SISTEMAS!A36)</f>
        <v>SISTEMAS</v>
      </c>
      <c r="C94" t="s">
        <v>778</v>
      </c>
      <c r="D94" t="s">
        <v>778</v>
      </c>
      <c r="E94" t="s">
        <v>779</v>
      </c>
      <c r="F94" t="s">
        <v>17</v>
      </c>
      <c r="G94" t="s">
        <v>780</v>
      </c>
      <c r="H94" t="s">
        <v>781</v>
      </c>
    </row>
    <row r="95" spans="2:8">
      <c r="B95" t="str">
        <f>CONCATENATE(AUDITORIA!A95,CREDITO!A139)</f>
        <v>CREDITO</v>
      </c>
      <c r="C95" t="s">
        <v>1331</v>
      </c>
      <c r="D95" t="s">
        <v>1331</v>
      </c>
      <c r="E95" t="s">
        <v>1332</v>
      </c>
      <c r="F95" t="s">
        <v>17</v>
      </c>
      <c r="G95" t="s">
        <v>1333</v>
      </c>
      <c r="H95" t="s">
        <v>1334</v>
      </c>
    </row>
    <row r="96" spans="2:8">
      <c r="B96" t="str">
        <f>CONCATENATE(AUDITORIA!A96,CREDITO!A149,VENTAS!A17,SISTEMAS!A29)</f>
        <v>CREDITO</v>
      </c>
      <c r="C96" t="s">
        <v>1365</v>
      </c>
      <c r="D96" t="s">
        <v>1365</v>
      </c>
      <c r="E96" t="s">
        <v>1366</v>
      </c>
      <c r="F96" t="s">
        <v>17</v>
      </c>
      <c r="G96" t="s">
        <v>1367</v>
      </c>
      <c r="H96" t="s">
        <v>1108</v>
      </c>
    </row>
    <row r="97" spans="2:8">
      <c r="B97" t="str">
        <f>CONCATENATE(AUDITORIA!A97,CREDITO!A153)</f>
        <v>CREDITO</v>
      </c>
      <c r="C97" t="s">
        <v>1377</v>
      </c>
      <c r="D97" t="s">
        <v>1377</v>
      </c>
      <c r="E97" t="s">
        <v>1378</v>
      </c>
      <c r="F97" t="s">
        <v>85</v>
      </c>
      <c r="G97" t="s">
        <v>1379</v>
      </c>
      <c r="H97" t="s">
        <v>1334</v>
      </c>
    </row>
    <row r="98" spans="2:8">
      <c r="B98" t="str">
        <f>CONCATENATE(AUDITORIA!A98,COBRANZA!A53)</f>
        <v>COBRANZA</v>
      </c>
      <c r="C98" t="s">
        <v>1875</v>
      </c>
      <c r="D98" t="s">
        <v>1875</v>
      </c>
      <c r="E98" t="s">
        <v>1876</v>
      </c>
      <c r="F98" t="s">
        <v>85</v>
      </c>
      <c r="G98" t="s">
        <v>1877</v>
      </c>
      <c r="H98" t="s">
        <v>1878</v>
      </c>
    </row>
    <row r="99" spans="2:8">
      <c r="B99" t="str">
        <f>CONCATENATE(AUDITORIA!A99,ALMACEN!A112,COMPRAS!A11,CREDITO!A156,VENTAS!A14,COBRANZA!A52,CONTABILIDAD!A12,RH!A2,SISTEMAS!A9)</f>
        <v>COMPRAS</v>
      </c>
      <c r="C99" t="s">
        <v>416</v>
      </c>
      <c r="D99" t="s">
        <v>416</v>
      </c>
      <c r="E99" t="s">
        <v>417</v>
      </c>
      <c r="F99" t="s">
        <v>85</v>
      </c>
      <c r="G99" t="s">
        <v>418</v>
      </c>
      <c r="H99" t="s">
        <v>335</v>
      </c>
    </row>
    <row r="100" spans="1:15">
      <c r="A100" t="s">
        <v>2738</v>
      </c>
      <c r="B100" t="str">
        <f>CONCATENATE(AUDITORIA!A100)</f>
        <v>AUDITORIA</v>
      </c>
      <c r="C100" t="s">
        <v>2755</v>
      </c>
      <c r="D100" t="s">
        <v>2755</v>
      </c>
      <c r="E100" t="s">
        <v>2756</v>
      </c>
      <c r="F100" t="s">
        <v>85</v>
      </c>
      <c r="G100" t="s">
        <v>2757</v>
      </c>
      <c r="H100" t="s">
        <v>2738</v>
      </c>
      <c r="I100" t="s">
        <v>54</v>
      </c>
      <c r="J100" t="s">
        <v>2747</v>
      </c>
      <c r="K100" t="s">
        <v>2748</v>
      </c>
      <c r="O100" t="str">
        <f>CONCATENATE("('",B100,"','",C100,"','",D100,"','",E100,"','",F100,"','",G100,"','",H100,"','",I100,"','",J100,"','",K100,"','",L100,"','",M100,"'),")</f>
        <v>('AUDITORIA','Herramienta.ACW00022AuditoriaCobranza','Herramienta.ACW00022AuditoriaCobranza','Herramientas|Auditoria de Cobranza','Expresion','Asigna(Info.UsuarioGD,SQL(&lt;T&gt;SELECT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&lt;T&gt;+Info.UsuarioGD)&lt;BR&gt;fin','AUDITORIA','NULO','AUDCC00029','AUDCC_GERA','',''),</v>
      </c>
    </row>
    <row r="101" spans="2:12">
      <c r="B101" t="str">
        <f>CONCATENATE(ALMACEN!A120,VENTAS!A3,AUDITORIA!A101,SISTEMAS!A136)</f>
        <v>ALMACEN</v>
      </c>
      <c r="C101" t="s">
        <v>443</v>
      </c>
      <c r="D101" t="s">
        <v>156</v>
      </c>
      <c r="E101" t="s">
        <v>156</v>
      </c>
      <c r="F101" t="s">
        <v>156</v>
      </c>
      <c r="G101" t="s">
        <v>156</v>
      </c>
      <c r="H101" t="s">
        <v>160</v>
      </c>
      <c r="I101" t="s">
        <v>72</v>
      </c>
      <c r="L101" t="s">
        <v>2758</v>
      </c>
    </row>
    <row r="102" spans="2:12">
      <c r="B102" t="str">
        <f>CONCATENATE(VENTAS!A2,AUDITORIA!A102,SISTEMAS!A96)</f>
        <v>VENTAS</v>
      </c>
      <c r="C102" t="s">
        <v>1650</v>
      </c>
      <c r="D102" t="s">
        <v>156</v>
      </c>
      <c r="E102" t="s">
        <v>156</v>
      </c>
      <c r="F102" t="s">
        <v>156</v>
      </c>
      <c r="G102" t="s">
        <v>156</v>
      </c>
      <c r="H102" t="s">
        <v>1651</v>
      </c>
      <c r="I102" t="s">
        <v>72</v>
      </c>
      <c r="L102" t="s">
        <v>2758</v>
      </c>
    </row>
    <row r="103" spans="2:8">
      <c r="B103" t="str">
        <f>CONCATENATE(AUDITORIA!A103,CREDITO!A165,VENTAS!A7,CONTABILIDAD!A6)</f>
        <v>VENTAS</v>
      </c>
      <c r="C103" t="s">
        <v>1411</v>
      </c>
      <c r="D103" t="s">
        <v>1411</v>
      </c>
      <c r="E103" t="s">
        <v>1412</v>
      </c>
      <c r="F103" t="s">
        <v>85</v>
      </c>
      <c r="G103" t="s">
        <v>1413</v>
      </c>
      <c r="H103" t="s">
        <v>1414</v>
      </c>
    </row>
    <row r="104" spans="2:8">
      <c r="B104" t="str">
        <f>CONCATENATE(AUDITORIA!A104,ALMACEN!A114,CREDITO!A164,VENTAS!A8,SISTEMAS!A67)</f>
        <v>VENTAS</v>
      </c>
      <c r="C104" t="s">
        <v>423</v>
      </c>
      <c r="D104" t="s">
        <v>423</v>
      </c>
      <c r="E104" t="s">
        <v>424</v>
      </c>
      <c r="F104" t="s">
        <v>85</v>
      </c>
      <c r="G104" t="s">
        <v>425</v>
      </c>
      <c r="H104" t="s">
        <v>426</v>
      </c>
    </row>
    <row r="105" spans="2:8">
      <c r="B105" t="str">
        <f>CONCATENATE(AUDITORIA!A105,CREDITO!A163,VENTAS!A9,COBRANZA!A57,CONTABILIDAD!A5,SISTEMAS!A66)</f>
        <v>COBRANZA</v>
      </c>
      <c r="C105" t="s">
        <v>1407</v>
      </c>
      <c r="D105" t="s">
        <v>1407</v>
      </c>
      <c r="E105" t="s">
        <v>1408</v>
      </c>
      <c r="F105" t="s">
        <v>85</v>
      </c>
      <c r="G105" t="s">
        <v>1409</v>
      </c>
      <c r="H105" t="s">
        <v>1410</v>
      </c>
    </row>
    <row r="106" spans="2:8">
      <c r="B106" t="str">
        <f>CONCATENATE(AUDITORIA!A106,CREDITO!A162,VENTAS!A10)</f>
        <v>VENTAS</v>
      </c>
      <c r="C106" t="s">
        <v>1403</v>
      </c>
      <c r="D106" t="s">
        <v>1403</v>
      </c>
      <c r="E106" t="s">
        <v>1404</v>
      </c>
      <c r="F106" t="s">
        <v>85</v>
      </c>
      <c r="G106" t="s">
        <v>1405</v>
      </c>
      <c r="H106" t="s">
        <v>1406</v>
      </c>
    </row>
    <row r="107" spans="2:8">
      <c r="B107" t="str">
        <f>CONCATENATE(AUDITORIA!A107,VENTAS!A6,SISTEMAS!A37)</f>
        <v>VENTAS</v>
      </c>
      <c r="C107" t="s">
        <v>1662</v>
      </c>
      <c r="D107" t="s">
        <v>1662</v>
      </c>
      <c r="E107" t="s">
        <v>1663</v>
      </c>
      <c r="F107" t="s">
        <v>85</v>
      </c>
      <c r="G107" t="s">
        <v>1664</v>
      </c>
      <c r="H107" t="s">
        <v>1651</v>
      </c>
    </row>
    <row r="108" spans="1:15">
      <c r="A108" t="s">
        <v>2738</v>
      </c>
      <c r="B108" t="str">
        <f>CONCATENATE(AUDITORIA!A108,ALMACEN!A127,SISTEMAS!A1581)</f>
        <v>AUDITORIA</v>
      </c>
      <c r="C108" t="s">
        <v>471</v>
      </c>
      <c r="D108" t="s">
        <v>471</v>
      </c>
      <c r="E108" t="s">
        <v>472</v>
      </c>
      <c r="F108" t="s">
        <v>451</v>
      </c>
      <c r="G108" t="s">
        <v>473</v>
      </c>
      <c r="H108" t="s">
        <v>474</v>
      </c>
      <c r="I108" t="s">
        <v>54</v>
      </c>
      <c r="J108" t="s">
        <v>2759</v>
      </c>
      <c r="K108" t="s">
        <v>2760</v>
      </c>
      <c r="N108" t="str">
        <f>CONCATENATE("Acceso: ",D108,"~Menu: ",E108,"~Perfil: ",K108,"~Usuario: ",J108,"~ClaveAccion: ",G108,"~TipoAccion: ",F108,"~Riesgo: ",I108)</f>
        <v>Acceso: MaviVentServicredXEquipoRep~Menu: Ventas Externas Mavi|RM002 Servicred Por Equipo~Perfil: AUDCC_GERB~Usuario: AUDCC00006~ClaveAccion: MaviVentServicredXEquipoFrm.frm~TipoAccion: Reportes~Riesgo: NULO</v>
      </c>
      <c r="O108" t="str">
        <f>CONCATENATE("('",B108,"','",C108,"','",D108,"','",E108,"','",F108,"','",G108,"','",H108,"','",I108,"','",J108,"','",K108,"','",L108,"','",M108,"'),")</f>
        <v>('AUDITORIA','MaviVentServicredXEquipoRep','MaviVentServicredXEquipoRep','Ventas Externas Mavi|RM002 Servicred Por Equipo','Reportes','MaviVentServicredXEquipoFrm.frm','ALMACEN, AUDITORIA, SISTEMAS','NULO','AUDCC00006','AUDCC_GERB','',''),</v>
      </c>
    </row>
    <row r="109" spans="2:8">
      <c r="B109" t="str">
        <f>CONCATENATE(AUDITORIA!A109,VENTAS!A117,COBRANZA!A60,SISTEMAS!A1577)</f>
        <v>VENTAS</v>
      </c>
      <c r="C109" t="s">
        <v>1805</v>
      </c>
      <c r="D109" t="s">
        <v>1805</v>
      </c>
      <c r="E109" t="s">
        <v>1806</v>
      </c>
      <c r="F109" t="s">
        <v>451</v>
      </c>
      <c r="G109" t="s">
        <v>1807</v>
      </c>
      <c r="H109" t="s">
        <v>1780</v>
      </c>
    </row>
    <row r="110" spans="2:8">
      <c r="B110" t="str">
        <f>CONCATENATE(AUDITORIA!A110,ALMACEN!A129,CONTABILIDAD!A371,SISTEMAS!A1603)</f>
        <v>ALMACEN</v>
      </c>
      <c r="C110" t="s">
        <v>478</v>
      </c>
      <c r="D110" t="s">
        <v>478</v>
      </c>
      <c r="E110" t="s">
        <v>479</v>
      </c>
      <c r="F110" t="s">
        <v>451</v>
      </c>
      <c r="G110" t="s">
        <v>480</v>
      </c>
      <c r="H110" t="s">
        <v>145</v>
      </c>
    </row>
    <row r="111" spans="2:8">
      <c r="B111" t="str">
        <f>CONCATENATE(AUDITORIA!A111,ALMACEN!A130,SISTEMAS!A1599)</f>
        <v>ALMACEN</v>
      </c>
      <c r="C111" t="s">
        <v>482</v>
      </c>
      <c r="D111" t="s">
        <v>482</v>
      </c>
      <c r="E111" t="s">
        <v>483</v>
      </c>
      <c r="F111" t="s">
        <v>451</v>
      </c>
      <c r="G111" t="s">
        <v>484</v>
      </c>
      <c r="H111" t="s">
        <v>474</v>
      </c>
    </row>
    <row r="112" spans="1:15">
      <c r="A112" t="s">
        <v>2738</v>
      </c>
      <c r="B112" t="str">
        <f>CONCATENATE(AUDITORIA!A112,SISTEMAS!A1598)</f>
        <v>AUDITORIA</v>
      </c>
      <c r="C112" t="s">
        <v>2761</v>
      </c>
      <c r="D112" t="s">
        <v>2761</v>
      </c>
      <c r="E112" t="s">
        <v>2762</v>
      </c>
      <c r="F112" t="s">
        <v>451</v>
      </c>
      <c r="G112" t="s">
        <v>2763</v>
      </c>
      <c r="H112" t="s">
        <v>2741</v>
      </c>
      <c r="I112" t="s">
        <v>54</v>
      </c>
      <c r="J112" t="s">
        <v>2764</v>
      </c>
      <c r="K112" t="s">
        <v>2765</v>
      </c>
      <c r="N112" t="str">
        <f>CONCATENATE("Acceso: ",D112,"~Menu: ",E112,"~Perfil: ",K112,"~Usuario: ",J112,"~ClaveAccion: ",G112,"~TipoAccion: ",F112,"~Riesgo: ",I112)</f>
        <v>Acceso: RM0120BMaviVentFacturasDiariasRep~Menu: Ventas|RM120B Reporte de Facturas Diarias~Perfil: ATENC_GERA~Usuario: ATENC00026~ClaveAccion: RM0120BMaviVentFacturasDiariasFrm.frm~TipoAccion: Reportes~Riesgo: NULO</v>
      </c>
      <c r="O112" t="str">
        <f>CONCATENATE("('",B112,"','",C112,"','",D112,"','",E112,"','",F112,"','",G112,"','",H112,"','",I112,"','",J112,"','",K112,"','",L112,"','",M112,"'),")</f>
        <v>('AUDITORIA','RM0120BMaviVentFacturasDiariasRep','RM0120BMaviVentFacturasDiariasRep','Ventas|RM120B Reporte de Facturas Diarias','Reportes','RM0120BMaviVentFacturasDiariasFrm.frm','AUDITORIA, SISTEMAS','NULO','ATENC00026','ATENC_GERA','',''),</v>
      </c>
    </row>
    <row r="113" spans="2:8">
      <c r="B113" t="str">
        <f>CONCATENATE(AUDITORIA!A113,COMPRAS!A119,CREDITO!A177,VENTAS!A114,RH!A44,SISTEMAS!A1591)</f>
        <v>VENTAS</v>
      </c>
      <c r="C113" t="s">
        <v>975</v>
      </c>
      <c r="D113" t="s">
        <v>975</v>
      </c>
      <c r="E113" t="s">
        <v>976</v>
      </c>
      <c r="F113" t="s">
        <v>451</v>
      </c>
      <c r="G113" t="s">
        <v>977</v>
      </c>
      <c r="H113" t="s">
        <v>978</v>
      </c>
    </row>
    <row r="114" spans="2:8">
      <c r="B114" t="str">
        <f>CONCATENATE(AUDITORIA!A114,ALMACEN!A132,CREDITO!A179,SISTEMAS!A1597)</f>
        <v>CREDITO</v>
      </c>
      <c r="C114" t="s">
        <v>491</v>
      </c>
      <c r="D114" t="s">
        <v>491</v>
      </c>
      <c r="E114" t="s">
        <v>492</v>
      </c>
      <c r="F114" t="s">
        <v>451</v>
      </c>
      <c r="G114" t="s">
        <v>493</v>
      </c>
      <c r="H114" t="s">
        <v>494</v>
      </c>
    </row>
    <row r="115" spans="1:15">
      <c r="A115" t="s">
        <v>2738</v>
      </c>
      <c r="B115" t="str">
        <f>CONCATENATE(AUDITORIA!A115,ALMACEN!A133,SISTEMAS!A1594)</f>
        <v>AUDITORIA</v>
      </c>
      <c r="C115" t="s">
        <v>495</v>
      </c>
      <c r="D115" t="s">
        <v>495</v>
      </c>
      <c r="E115" t="s">
        <v>496</v>
      </c>
      <c r="F115" t="s">
        <v>451</v>
      </c>
      <c r="G115" t="s">
        <v>497</v>
      </c>
      <c r="H115" t="s">
        <v>474</v>
      </c>
      <c r="I115" t="s">
        <v>54</v>
      </c>
      <c r="J115" t="s">
        <v>2742</v>
      </c>
      <c r="K115" t="s">
        <v>2743</v>
      </c>
      <c r="N115" t="str">
        <f>CONCATENATE("Acceso: ",D115,"~Menu: ",E115,"~Perfil: ",K115,"~Usuario: ",J115,"~ClaveAccion: ",G115,"~TipoAccion: ",F115,"~Riesgo: ",I115)</f>
        <v>Acceso: RM0256DisProductosUnicosRep~Menu: Inventarios Mavi|RM0256 Listado de Productos Unicos~Perfil: AUDIN_AUDA~Usuario: AUDIN00024~ClaveAccion: RM0256SucursalFrm.frm~TipoAccion: Reportes~Riesgo: NULO</v>
      </c>
      <c r="O115" t="str">
        <f>CONCATENATE("('",B115,"','",C115,"','",D115,"','",E115,"','",F115,"','",G115,"','",H115,"','",I115,"','",J115,"','",K115,"','",L115,"','",M115,"'),")</f>
        <v>('AUDITORIA','RM0256DisProductosUnicosRep','RM0256DisProductosUnicosRep','Inventarios Mavi|RM0256 Listado de Productos Unicos','Reportes','RM0256SucursalFrm.frm','ALMACEN, AUDITORIA, SISTEMAS','NULO','AUDIN00024','AUDIN_AUDA','',''),</v>
      </c>
    </row>
    <row r="116" spans="2:8">
      <c r="B116" t="str">
        <f>CONCATENATE(AUDITORIA!A116,ALMACEN!A139,SISTEMAS!A1618)</f>
        <v>ALMACEN</v>
      </c>
      <c r="C116" t="s">
        <v>516</v>
      </c>
      <c r="D116" t="s">
        <v>516</v>
      </c>
      <c r="E116" t="s">
        <v>517</v>
      </c>
      <c r="F116" t="s">
        <v>451</v>
      </c>
      <c r="G116" t="s">
        <v>156</v>
      </c>
      <c r="H116" t="s">
        <v>474</v>
      </c>
    </row>
    <row r="117" spans="1:14">
      <c r="A117" t="s">
        <v>2738</v>
      </c>
      <c r="B117" t="str">
        <f>CONCATENATE(AUDITORIA!A117,CREDITO!A188,CONTABILIDAD!A364,SISTEMAS!A1617)</f>
        <v>AUDITORIA</v>
      </c>
      <c r="C117" t="s">
        <v>1475</v>
      </c>
      <c r="D117" t="s">
        <v>1475</v>
      </c>
      <c r="E117" t="s">
        <v>1476</v>
      </c>
      <c r="F117" t="s">
        <v>451</v>
      </c>
      <c r="G117" t="s">
        <v>1477</v>
      </c>
      <c r="H117" t="s">
        <v>1138</v>
      </c>
      <c r="I117" t="s">
        <v>54</v>
      </c>
      <c r="J117" t="s">
        <v>2759</v>
      </c>
      <c r="K117" t="s">
        <v>2760</v>
      </c>
      <c r="N117" t="str">
        <f>CONCATENATE("Acceso: ",D117,"~Menu: ",E117,"~Perfil: ",K117,"~Usuario: ",J117,"~ClaveAccion: ",G117,"~TipoAccion: ",F117,"~Riesgo: ",I117)</f>
        <v>Acceso: RM0988CXCMovimientosRep~Menu: CXC Menudeo Mavi|RM0988 Listado de Movimientos~Perfil: AUDCC_GERB~Usuario: AUDCC00006~ClaveAccion: RM0988CXCMovimientosFrm.frm~TipoAccion: Reportes~Riesgo: NULO</v>
      </c>
    </row>
    <row r="118" spans="1:15">
      <c r="A118" t="s">
        <v>2738</v>
      </c>
      <c r="B118" t="str">
        <f>CONCATENATE(AUDITORIA!A118,SISTEMAS!A1615)</f>
        <v>AUDITORIA</v>
      </c>
      <c r="C118" t="s">
        <v>2766</v>
      </c>
      <c r="D118" t="s">
        <v>2766</v>
      </c>
      <c r="E118" t="s">
        <v>2767</v>
      </c>
      <c r="F118" t="s">
        <v>451</v>
      </c>
      <c r="G118" t="s">
        <v>2768</v>
      </c>
      <c r="H118" t="s">
        <v>2741</v>
      </c>
      <c r="I118" t="s">
        <v>54</v>
      </c>
      <c r="J118" t="s">
        <v>2759</v>
      </c>
      <c r="K118" t="s">
        <v>2760</v>
      </c>
      <c r="N118" t="str">
        <f>CONCATENATE("Acceso: ",D118,"~Menu: ",E118,"~Perfil: ",K118,"~Usuario: ",J118,"~ClaveAccion: ",G118,"~TipoAccion: ",F118,"~Riesgo: ",I118)</f>
        <v>Acceso: RM0952AnalisisyAuditoriadeGastosRep~Menu: Gastos Mavi|RM0952 Detalle de Gasto semanal~Perfil: AUDCC_GERB~Usuario: AUDCC00006~ClaveAccion: Rm0952DetalledegastosFrm.frm~TipoAccion: Reportes~Riesgo: NULO</v>
      </c>
      <c r="O118" t="str">
        <f>CONCATENATE("('",B118,"','",C118,"','",D118,"','",E118,"','",F118,"','",G118,"','",H118,"','",I118,"','",J118,"','",K118,"','",L118,"','",M118,"'),")</f>
        <v>('AUDITORIA','RM0952AnalisisyAuditoriadeGastosRep','RM0952AnalisisyAuditoriadeGastosRep','Gastos Mavi|RM0952 Detalle de Gasto semanal','Reportes','Rm0952DetalledegastosFrm.frm','AUDITORIA, SISTEMAS','NULO','AUDCC00006','AUDCC_GERB','',''),</v>
      </c>
    </row>
    <row r="119" spans="2:8">
      <c r="B119" t="str">
        <f>CONCATENATE(AUDITORIA!A119,ALMACEN!A142,SISTEMAS!A1610)</f>
        <v>ALMACEN</v>
      </c>
      <c r="C119" t="s">
        <v>525</v>
      </c>
      <c r="D119" t="s">
        <v>525</v>
      </c>
      <c r="E119" t="s">
        <v>526</v>
      </c>
      <c r="F119" t="s">
        <v>451</v>
      </c>
      <c r="G119" t="s">
        <v>527</v>
      </c>
      <c r="H119" t="s">
        <v>474</v>
      </c>
    </row>
    <row r="120" spans="2:8">
      <c r="B120" t="str">
        <f>CONCATENATE(AUDITORIA!A120,ALMACEN!A141,CONTABILIDAD!A361,SISTEMAS!A1613)</f>
        <v>CONTABILIDAD</v>
      </c>
      <c r="C120" t="s">
        <v>522</v>
      </c>
      <c r="D120" t="s">
        <v>522</v>
      </c>
      <c r="E120" t="s">
        <v>523</v>
      </c>
      <c r="F120" t="s">
        <v>451</v>
      </c>
      <c r="G120" t="s">
        <v>524</v>
      </c>
      <c r="H120" t="s">
        <v>145</v>
      </c>
    </row>
    <row r="121" spans="2:8">
      <c r="B121" t="str">
        <f>CONCATENATE(AUDITORIA!A121,ALMACEN!A140,VENTAS!A113,COBRANZA!A65,CONTABILIDAD!A360,SISTEMAS!A1612)</f>
        <v>VENTAS</v>
      </c>
      <c r="C121" t="s">
        <v>518</v>
      </c>
      <c r="D121" t="s">
        <v>518</v>
      </c>
      <c r="E121" t="s">
        <v>519</v>
      </c>
      <c r="F121" t="s">
        <v>451</v>
      </c>
      <c r="G121" t="s">
        <v>520</v>
      </c>
      <c r="H121" t="s">
        <v>521</v>
      </c>
    </row>
    <row r="122" spans="2:8">
      <c r="B122" t="str">
        <f>CONCATENATE(AUDITORIA!A122,CREDITO!A185,SISTEMAS!A1627)</f>
        <v>CREDITO</v>
      </c>
      <c r="C122" t="s">
        <v>1466</v>
      </c>
      <c r="D122" t="s">
        <v>1466</v>
      </c>
      <c r="E122" t="s">
        <v>1467</v>
      </c>
      <c r="F122" t="s">
        <v>451</v>
      </c>
      <c r="G122" t="s">
        <v>1468</v>
      </c>
      <c r="H122" t="s">
        <v>1082</v>
      </c>
    </row>
    <row r="123" spans="2:8">
      <c r="B123" t="str">
        <f>CONCATENATE(AUDITORIA!A123,ALMACEN!A135,COMPRAS!A118,CREDITO!A180,CONTABILIDAD!A357,SISTEMAS!A1621)</f>
        <v>CREDITO</v>
      </c>
      <c r="C123" t="s">
        <v>504</v>
      </c>
      <c r="D123" t="s">
        <v>504</v>
      </c>
      <c r="E123" t="s">
        <v>505</v>
      </c>
      <c r="F123" t="s">
        <v>451</v>
      </c>
      <c r="G123" t="s">
        <v>506</v>
      </c>
      <c r="H123" t="s">
        <v>507</v>
      </c>
    </row>
    <row r="124" spans="1:15">
      <c r="A124" t="s">
        <v>2738</v>
      </c>
      <c r="B124" t="str">
        <f>CONCATENATE(AUDITORIA!A124,SISTEMAS!A1620)</f>
        <v>AUDITORIA</v>
      </c>
      <c r="C124" t="s">
        <v>2769</v>
      </c>
      <c r="D124" t="s">
        <v>2769</v>
      </c>
      <c r="E124" t="s">
        <v>2770</v>
      </c>
      <c r="F124" t="s">
        <v>451</v>
      </c>
      <c r="G124" t="s">
        <v>2771</v>
      </c>
      <c r="H124" t="s">
        <v>2741</v>
      </c>
      <c r="I124" t="s">
        <v>54</v>
      </c>
      <c r="J124" t="s">
        <v>2759</v>
      </c>
      <c r="K124" t="s">
        <v>2760</v>
      </c>
      <c r="N124" t="str">
        <f>CONCATENATE("Acceso: ",D124,"~Menu: ",E124,"~Perfil: ",K124,"~Usuario: ",J124,"~ClaveAccion: ",G124,"~TipoAccion: ",F124,"~Riesgo: ",I124)</f>
        <v>Acceso: RM0497CobranPromoRep~Menu: CXC Menudeo Mavi|RM0497 Cobranza de Promotores~Perfil: AUDCC_GERB~Usuario: AUDCC00006~ClaveAccion: RM0497CobranPromoFrm.frm~TipoAccion: Reportes~Riesgo: NULO</v>
      </c>
      <c r="O124" t="str">
        <f>CONCATENATE("('",B124,"','",C124,"','",D124,"','",E124,"','",F124,"','",G124,"','",H124,"','",I124,"','",J124,"','",K124,"','",L124,"','",M124,"'),")</f>
        <v>('AUDITORIA','RM0497CobranPromoRep','RM0497CobranPromoRep','CXC Menudeo Mavi|RM0497 Cobranza de Promotores','Reportes','RM0497CobranPromoFrm.frm','AUDITORIA, SISTEMAS','NULO','AUDCC00006','AUDCC_GERB','',''),</v>
      </c>
    </row>
    <row r="125" spans="2:8">
      <c r="B125" t="str">
        <f>CONCATENATE(AUDITORIA!A125,ALMACEN!A148,CREDITO!A195,CONTABILIDAD!A354,SISTEMAS!A1562)</f>
        <v>ALMACEN</v>
      </c>
      <c r="C125" t="s">
        <v>544</v>
      </c>
      <c r="D125" t="s">
        <v>544</v>
      </c>
      <c r="E125" t="s">
        <v>545</v>
      </c>
      <c r="F125" t="s">
        <v>451</v>
      </c>
      <c r="G125" t="s">
        <v>546</v>
      </c>
      <c r="H125" t="s">
        <v>53</v>
      </c>
    </row>
    <row r="126" spans="2:8">
      <c r="B126" t="str">
        <f>CONCATENATE(AUDITORIA!A126,ALMACEN!A147,CREDITO!A196)</f>
        <v>ALMACEN</v>
      </c>
      <c r="C126" t="s">
        <v>540</v>
      </c>
      <c r="D126" t="s">
        <v>540</v>
      </c>
      <c r="E126" t="s">
        <v>541</v>
      </c>
      <c r="F126" t="s">
        <v>451</v>
      </c>
      <c r="G126" t="s">
        <v>542</v>
      </c>
      <c r="H126" t="s">
        <v>543</v>
      </c>
    </row>
    <row r="127" spans="2:8">
      <c r="B127" t="str">
        <f>CONCATENATE(AUDITORIA!A127,CREDITO!A191,VENTAS!A110,SISTEMAS!A1552)</f>
        <v>VENTAS</v>
      </c>
      <c r="C127" t="s">
        <v>1484</v>
      </c>
      <c r="D127" t="s">
        <v>1484</v>
      </c>
      <c r="E127" t="s">
        <v>1485</v>
      </c>
      <c r="F127" t="s">
        <v>451</v>
      </c>
      <c r="G127" t="s">
        <v>1486</v>
      </c>
      <c r="H127" t="s">
        <v>1108</v>
      </c>
    </row>
    <row r="128" spans="2:8">
      <c r="B128" t="str">
        <f>CONCATENATE(AUDITORIA!A128,CREDITO!A192)</f>
        <v>CREDITO</v>
      </c>
      <c r="C128" t="s">
        <v>1487</v>
      </c>
      <c r="D128" t="s">
        <v>1487</v>
      </c>
      <c r="E128" t="s">
        <v>1488</v>
      </c>
      <c r="F128" t="s">
        <v>451</v>
      </c>
      <c r="G128" t="s">
        <v>1489</v>
      </c>
      <c r="H128" t="s">
        <v>1334</v>
      </c>
    </row>
    <row r="129" spans="1:15">
      <c r="A129" t="s">
        <v>2738</v>
      </c>
      <c r="B129" t="str">
        <f>CONCATENATE(AUDITORIA!A129,SISTEMAS!A1551)</f>
        <v>AUDITORIA</v>
      </c>
      <c r="C129" t="s">
        <v>2772</v>
      </c>
      <c r="D129" t="s">
        <v>2772</v>
      </c>
      <c r="E129" t="s">
        <v>2773</v>
      </c>
      <c r="F129" t="s">
        <v>451</v>
      </c>
      <c r="G129" t="s">
        <v>2774</v>
      </c>
      <c r="H129" t="s">
        <v>2741</v>
      </c>
      <c r="I129" t="s">
        <v>54</v>
      </c>
      <c r="J129" t="s">
        <v>2742</v>
      </c>
      <c r="K129" t="s">
        <v>2743</v>
      </c>
      <c r="N129" t="str">
        <f>CONCATENATE("Acceso: ",D129,"~Menu: ",E129,"~Perfil: ",K129,"~Usuario: ",J129,"~ClaveAccion: ",G129,"~TipoAccion: ",F129,"~Riesgo: ",I129)</f>
        <v>Acceso: RM1112AuditoriaVtasPisoRep~Menu: Vtas Generales Mavi|RM1112Auditoria Ventas Piso~Perfil: AUDIN_AUDA~Usuario: AUDIN00024~ClaveAccion: rm1112AnalisisEmbarquesFrm.frm~TipoAccion: Reportes~Riesgo: NULO</v>
      </c>
      <c r="O129" t="str">
        <f>CONCATENATE("('",B129,"','",C129,"','",D129,"','",E129,"','",F129,"','",G129,"','",H129,"','",I129,"','",J129,"','",K129,"','",L129,"','",M129,"'),")</f>
        <v>('AUDITORIA','RM1112AuditoriaVtasPisoRep','RM1112AuditoriaVtasPisoRep','Vtas Generales Mavi|RM1112Auditoria Ventas Piso','Reportes','rm1112AnalisisEmbarquesFrm.frm','AUDITORIA, SISTEMAS','NULO','AUDIN00024','AUDIN_AUDA','',''),</v>
      </c>
    </row>
    <row r="130" spans="2:8">
      <c r="B130" t="str">
        <f>CONCATENATE(AUDITORIA!A130,VENTAS!A111)</f>
        <v>VENTAS</v>
      </c>
      <c r="C130" t="s">
        <v>1794</v>
      </c>
      <c r="D130" t="s">
        <v>1794</v>
      </c>
      <c r="E130" t="s">
        <v>1795</v>
      </c>
      <c r="F130" t="s">
        <v>451</v>
      </c>
      <c r="G130" t="s">
        <v>1796</v>
      </c>
      <c r="H130" t="s">
        <v>1695</v>
      </c>
    </row>
    <row r="131" spans="2:8">
      <c r="B131" t="str">
        <f>CONCATENATE(AUDITORIA!A131,CREDITO!A189)</f>
        <v>CREDITO</v>
      </c>
      <c r="C131" t="s">
        <v>1478</v>
      </c>
      <c r="D131" t="s">
        <v>1478</v>
      </c>
      <c r="E131" t="s">
        <v>1479</v>
      </c>
      <c r="F131" t="s">
        <v>451</v>
      </c>
      <c r="G131" t="s">
        <v>1480</v>
      </c>
      <c r="H131" t="s">
        <v>1334</v>
      </c>
    </row>
    <row r="132" spans="1:15">
      <c r="A132" t="s">
        <v>2738</v>
      </c>
      <c r="B132" t="str">
        <f>CONCATENATE(AUDITORIA!A132,SISTEMAS!A1546)</f>
        <v>AUDITORIA</v>
      </c>
      <c r="C132" t="s">
        <v>2775</v>
      </c>
      <c r="D132" t="s">
        <v>2775</v>
      </c>
      <c r="E132" t="s">
        <v>2776</v>
      </c>
      <c r="F132" t="s">
        <v>451</v>
      </c>
      <c r="G132" t="s">
        <v>2777</v>
      </c>
      <c r="H132" t="s">
        <v>2741</v>
      </c>
      <c r="I132" t="s">
        <v>54</v>
      </c>
      <c r="J132" t="s">
        <v>2759</v>
      </c>
      <c r="K132" t="s">
        <v>2760</v>
      </c>
      <c r="N132" t="str">
        <f>CONCATENATE("Acceso: ",D132,"~Menu: ",E132,"~Perfil: ",K132,"~Usuario: ",J132,"~ClaveAccion: ",G132,"~TipoAccion: ",F132,"~Riesgo: ",I132)</f>
        <v>Acceso: RM0006ACobranzaPorSucursalRep~Menu: CXC Menudeo Mavi|RM0006A CobroPorSucursal~Perfil: AUDCC_GERB~Usuario: AUDCC00006~ClaveAccion: RM0006ACobroPorSucursalfRM.frm~TipoAccion: Reportes~Riesgo: NULO</v>
      </c>
      <c r="O132" t="str">
        <f>CONCATENATE("('",B132,"','",C132,"','",D132,"','",E132,"','",F132,"','",G132,"','",H132,"','",I132,"','",J132,"','",K132,"','",L132,"','",M132,"'),")</f>
        <v>('AUDITORIA','RM0006ACobranzaPorSucursalRep','RM0006ACobranzaPorSucursalRep','CXC Menudeo Mavi|RM0006A CobroPorSucursal','Reportes','RM0006ACobroPorSucursalfRM.frm','AUDITORIA, SISTEMAS','NULO','AUDCC00006','AUDCC_GERB','',''),</v>
      </c>
    </row>
    <row r="133" spans="1:15">
      <c r="A133" t="s">
        <v>2738</v>
      </c>
      <c r="B133" t="str">
        <f>CONCATENATE(AUDITORIA!A133,SISTEMAS!A1544)</f>
        <v>AUDITORIA</v>
      </c>
      <c r="C133" t="s">
        <v>2778</v>
      </c>
      <c r="D133" t="s">
        <v>2778</v>
      </c>
      <c r="E133" t="s">
        <v>2779</v>
      </c>
      <c r="F133" t="s">
        <v>451</v>
      </c>
      <c r="G133" t="s">
        <v>2780</v>
      </c>
      <c r="H133" t="s">
        <v>2741</v>
      </c>
      <c r="I133" t="s">
        <v>54</v>
      </c>
      <c r="J133" t="s">
        <v>2759</v>
      </c>
      <c r="K133" t="s">
        <v>2760</v>
      </c>
      <c r="N133" t="str">
        <f>CONCATENATE("Acceso: ",D133,"~Menu: ",E133,"~Perfil: ",K133,"~Usuario: ",J133,"~ClaveAccion: ",G133,"~TipoAccion: ",F133,"~Riesgo: ",I133)</f>
        <v>Acceso: RM0009COBCobranzaXSucursalXDiaRep~Menu: CXC Menudeo Mavi|RM0009 Concentrado de Cobranza Diaria por Sucursal~Perfil: AUDCC_GERB~Usuario: AUDCC00006~ClaveAccion: RM0009COBCobranzaXSucursalXDiaFrm.frm~TipoAccion: Reportes~Riesgo: NULO</v>
      </c>
      <c r="O133" t="str">
        <f>CONCATENATE("('",B133,"','",C133,"','",D133,"','",E133,"','",F133,"','",G133,"','",H133,"','",I133,"','",J133,"','",K133,"','",L133,"','",M133,"'),")</f>
        <v>('AUDITORIA','RM0009COBCobranzaXSucursalXDiaRep','RM0009COBCobranzaXSucursalXDiaRep','CXC Menudeo Mavi|RM0009 Concentrado de Cobranza Diaria por Sucursal','Reportes','RM0009COBCobranzaXSucursalXDiaFrm.frm','AUDITORIA, SISTEMAS','NULO','AUDCC00006','AUDCC_GERB','',''),</v>
      </c>
    </row>
    <row r="134" spans="1:15">
      <c r="A134" t="s">
        <v>2738</v>
      </c>
      <c r="B134" t="str">
        <f>CONCATENATE(AUDITORIA!A134,SISTEMAS!A1543)</f>
        <v>AUDITORIA</v>
      </c>
      <c r="C134" t="s">
        <v>2781</v>
      </c>
      <c r="D134" t="s">
        <v>2781</v>
      </c>
      <c r="E134" t="s">
        <v>2782</v>
      </c>
      <c r="F134" t="s">
        <v>451</v>
      </c>
      <c r="G134" t="s">
        <v>2783</v>
      </c>
      <c r="H134" t="s">
        <v>2741</v>
      </c>
      <c r="I134" t="s">
        <v>54</v>
      </c>
      <c r="J134" t="s">
        <v>2759</v>
      </c>
      <c r="K134" t="s">
        <v>2760</v>
      </c>
      <c r="N134" t="str">
        <f>CONCATENATE("Acceso: ",D134,"~Menu: ",E134,"~Perfil: ",K134,"~Usuario: ",J134,"~ClaveAccion: ",G134,"~TipoAccion: ",F134,"~Riesgo: ",I134)</f>
        <v>Acceso: RM0011AudAudCampoRep~Menu: Vtas Generales Mavi|RM0011 Auditoria de Campo~Perfil: AUDCC_GERB~Usuario: AUDCC00006~ClaveAccion: RM0011AudAudCampoFrm.frm~TipoAccion: Reportes~Riesgo: NULO</v>
      </c>
      <c r="O134" t="str">
        <f>CONCATENATE("('",B134,"','",C134,"','",D134,"','",E134,"','",F134,"','",G134,"','",H134,"','",I134,"','",J134,"','",K134,"','",L134,"','",M134,"'),")</f>
        <v>('AUDITORIA','RM0011AudAudCampoRep','RM0011AudAudCampoRep','Vtas Generales Mavi|RM0011 Auditoria de Campo','Reportes','RM0011AudAudCampoFrm.frm','AUDITORIA, SISTEMAS','NULO','AUDCC00006','AUDCC_GERB','',''),</v>
      </c>
    </row>
    <row r="135" spans="2:8">
      <c r="B135" t="str">
        <f>CONCATENATE(AUDITORIA!A135,VENTAS!A105,SISTEMAS!A1541)</f>
        <v>VENTAS</v>
      </c>
      <c r="C135" t="s">
        <v>1781</v>
      </c>
      <c r="D135" t="s">
        <v>1781</v>
      </c>
      <c r="E135" t="s">
        <v>1782</v>
      </c>
      <c r="F135" t="s">
        <v>451</v>
      </c>
      <c r="G135" t="s">
        <v>1783</v>
      </c>
      <c r="H135" t="s">
        <v>1651</v>
      </c>
    </row>
    <row r="136" spans="2:8">
      <c r="B136" t="str">
        <f>CONCATENATE(AUDITORIA!A136,ALMACEN!A150,CREDITO!A199,SISTEMAS!A1540)</f>
        <v>ALMACEN</v>
      </c>
      <c r="C136" t="s">
        <v>550</v>
      </c>
      <c r="D136" t="s">
        <v>550</v>
      </c>
      <c r="E136" t="s">
        <v>551</v>
      </c>
      <c r="F136" t="s">
        <v>451</v>
      </c>
      <c r="G136" t="s">
        <v>552</v>
      </c>
      <c r="H136" t="s">
        <v>494</v>
      </c>
    </row>
    <row r="137" spans="2:8">
      <c r="B137" t="str">
        <f>CONCATENATE(AUDITORIA!A137,ALMACEN!A152,VENTAS!A106,COBRANZA!A71,SISTEMAS!A1539)</f>
        <v>ALMACEN</v>
      </c>
      <c r="C137" t="s">
        <v>557</v>
      </c>
      <c r="D137" t="s">
        <v>557</v>
      </c>
      <c r="E137" t="s">
        <v>558</v>
      </c>
      <c r="F137" t="s">
        <v>451</v>
      </c>
      <c r="G137" t="s">
        <v>559</v>
      </c>
      <c r="H137" t="s">
        <v>560</v>
      </c>
    </row>
    <row r="138" spans="2:8">
      <c r="B138" t="str">
        <f>CONCATENATE(AUDITORIA!A138,ALMACEN!A151,COMPRAS!A110,SISTEMAS!A1537)</f>
        <v>COMPRAS</v>
      </c>
      <c r="C138" t="s">
        <v>554</v>
      </c>
      <c r="D138" t="s">
        <v>554</v>
      </c>
      <c r="E138" t="s">
        <v>555</v>
      </c>
      <c r="F138" t="s">
        <v>451</v>
      </c>
      <c r="G138" t="s">
        <v>556</v>
      </c>
      <c r="H138" t="s">
        <v>361</v>
      </c>
    </row>
    <row r="139" spans="1:15">
      <c r="A139" t="s">
        <v>2738</v>
      </c>
      <c r="B139" t="str">
        <f>CONCATENATE(AUDITORIA!A139,SISTEMAS!A1530)</f>
        <v>AUDITORIA</v>
      </c>
      <c r="C139" t="s">
        <v>2784</v>
      </c>
      <c r="D139" t="s">
        <v>2784</v>
      </c>
      <c r="E139" t="s">
        <v>2785</v>
      </c>
      <c r="F139" t="s">
        <v>451</v>
      </c>
      <c r="G139" t="s">
        <v>2786</v>
      </c>
      <c r="H139" t="s">
        <v>2741</v>
      </c>
      <c r="I139" t="s">
        <v>54</v>
      </c>
      <c r="J139" t="s">
        <v>2759</v>
      </c>
      <c r="K139" t="s">
        <v>2760</v>
      </c>
      <c r="N139" t="str">
        <f>CONCATENATE("Acceso: ",D139,"~Menu: ",E139,"~Perfil: ",K139,"~Usuario: ",J139,"~ClaveAccion: ",G139,"~TipoAccion: ",F139,"~Riesgo: ",I139)</f>
        <v>Acceso: RM0120AVentRepPedBodRep~Menu: Vtas Generales Mavi|RM0120A Reporte de Pedidos en Bodega~Perfil: AUDCC_GERB~Usuario: AUDCC00006~ClaveAccion: RM0120AVentRepPedBodFrm.frm~TipoAccion: Reportes~Riesgo: NULO</v>
      </c>
      <c r="O139" t="str">
        <f>CONCATENATE("('",B139,"','",C139,"','",D139,"','",E139,"','",F139,"','",G139,"','",H139,"','",I139,"','",J139,"','",K139,"','",L139,"','",M139,"'),")</f>
        <v>('AUDITORIA','RM0120AVentRepPedBodRep','RM0120AVentRepPedBodRep','Vtas Generales Mavi|RM0120A Reporte de Pedidos en Bodega','Reportes','RM0120AVentRepPedBodFrm.frm','AUDITORIA, SISTEMAS','NULO','AUDCC00006','AUDCC_GERB','',''),</v>
      </c>
    </row>
    <row r="140" spans="2:8">
      <c r="B140" t="str">
        <f>CONCATENATE(AUDITORIA!A140,ALMACEN!A161,CONTABILIDAD!A346,SISTEMAS!A1529)</f>
        <v>CONTABILIDAD</v>
      </c>
      <c r="C140" t="s">
        <v>585</v>
      </c>
      <c r="D140" t="s">
        <v>585</v>
      </c>
      <c r="E140" t="s">
        <v>586</v>
      </c>
      <c r="F140" t="s">
        <v>451</v>
      </c>
      <c r="G140" t="s">
        <v>587</v>
      </c>
      <c r="H140" t="s">
        <v>145</v>
      </c>
    </row>
    <row r="141" spans="2:8">
      <c r="B141" t="str">
        <f>CONCATENATE(AUDITORIA!A141,CREDITO!A200)</f>
        <v>CREDITO</v>
      </c>
      <c r="C141" t="s">
        <v>1503</v>
      </c>
      <c r="D141" t="s">
        <v>1503</v>
      </c>
      <c r="E141" t="s">
        <v>1504</v>
      </c>
      <c r="F141" t="s">
        <v>451</v>
      </c>
      <c r="G141" t="s">
        <v>1505</v>
      </c>
      <c r="H141" t="s">
        <v>1334</v>
      </c>
    </row>
    <row r="142" spans="2:8">
      <c r="B142" t="str">
        <f>CONCATENATE(AUDITORIA!A142,CREDITO!A201,VENTAS!A102,SISTEMAS!A1524)</f>
        <v>VENTAS</v>
      </c>
      <c r="C142" t="s">
        <v>1506</v>
      </c>
      <c r="D142" t="s">
        <v>1506</v>
      </c>
      <c r="E142" t="s">
        <v>1507</v>
      </c>
      <c r="F142" t="s">
        <v>451</v>
      </c>
      <c r="G142" t="s">
        <v>1508</v>
      </c>
      <c r="H142" t="s">
        <v>1108</v>
      </c>
    </row>
    <row r="143" spans="2:8">
      <c r="B143" t="str">
        <f>CONCATENATE(AUDITORIA!A143,ALMACEN!A156,SISTEMAS!A1521)</f>
        <v>ALMACEN</v>
      </c>
      <c r="C143" t="s">
        <v>571</v>
      </c>
      <c r="D143" t="s">
        <v>571</v>
      </c>
      <c r="E143" t="s">
        <v>572</v>
      </c>
      <c r="F143" t="s">
        <v>451</v>
      </c>
      <c r="G143" t="s">
        <v>573</v>
      </c>
      <c r="H143" t="s">
        <v>474</v>
      </c>
    </row>
    <row r="144" spans="2:8">
      <c r="B144" t="str">
        <f>CONCATENATE(AUDITORIA!A144,ALMACEN!A155,SISTEMAS!A1520)</f>
        <v>ALMACEN</v>
      </c>
      <c r="C144" t="s">
        <v>568</v>
      </c>
      <c r="D144" t="s">
        <v>568</v>
      </c>
      <c r="E144" t="s">
        <v>569</v>
      </c>
      <c r="F144" t="s">
        <v>451</v>
      </c>
      <c r="G144" t="s">
        <v>570</v>
      </c>
      <c r="H144" t="s">
        <v>474</v>
      </c>
    </row>
    <row r="145" spans="2:8">
      <c r="B145" t="str">
        <f>CONCATENATE(AUDITORIA!A145,ALMACEN!A153,COMPRAS!A109,VENTAS!A103,CONTABILIDAD!A344,SISTEMAS!A1519)</f>
        <v>ALMACEN</v>
      </c>
      <c r="C145" t="s">
        <v>561</v>
      </c>
      <c r="D145" t="s">
        <v>561</v>
      </c>
      <c r="E145" t="s">
        <v>562</v>
      </c>
      <c r="F145" t="s">
        <v>451</v>
      </c>
      <c r="G145" t="s">
        <v>563</v>
      </c>
      <c r="H145" t="s">
        <v>43</v>
      </c>
    </row>
    <row r="146" spans="2:8">
      <c r="B146" t="str">
        <f>CONCATENATE(AUDITORIA!A146,ALMACEN!A154,COMPRAS!A108,VENTAS!A104,COBRANZA!A72,PUBLICIDAD!A12,SISTEMAS!A1518)</f>
        <v>COMPRAS</v>
      </c>
      <c r="C146" t="s">
        <v>564</v>
      </c>
      <c r="D146" t="s">
        <v>564</v>
      </c>
      <c r="E146" t="s">
        <v>565</v>
      </c>
      <c r="F146" t="s">
        <v>451</v>
      </c>
      <c r="G146" t="s">
        <v>566</v>
      </c>
      <c r="H146" t="s">
        <v>567</v>
      </c>
    </row>
    <row r="147" spans="1:15">
      <c r="A147" t="s">
        <v>2738</v>
      </c>
      <c r="B147" t="str">
        <f>CONCATENATE(AUDITORIA!A147,SISTEMAS!A1493)</f>
        <v>AUDITORIA</v>
      </c>
      <c r="C147" t="s">
        <v>2787</v>
      </c>
      <c r="D147" t="s">
        <v>2787</v>
      </c>
      <c r="E147" t="s">
        <v>2788</v>
      </c>
      <c r="F147" t="s">
        <v>451</v>
      </c>
      <c r="G147" t="s">
        <v>156</v>
      </c>
      <c r="H147" t="s">
        <v>2741</v>
      </c>
      <c r="I147" t="s">
        <v>54</v>
      </c>
      <c r="J147" t="s">
        <v>2742</v>
      </c>
      <c r="K147" t="s">
        <v>2743</v>
      </c>
      <c r="N147" t="str">
        <f>CONCATENATE("Acceso: ",D147,"~Menu: ",E147,"~Perfil: ",K147,"~Usuario: ",J147,"~ClaveAccion: ",G147,"~TipoAccion: ",F147,"~Riesgo: ",I147)</f>
        <v>Acceso: RM1039KardexMonederoRep~Menu: RM1039 Kardex Monedero~Perfil: AUDIN_AUDA~Usuario: AUDIN00024~ClaveAccion: NULL~TipoAccion: Reportes~Riesgo: NULO</v>
      </c>
      <c r="O147" t="str">
        <f>CONCATENATE("('",B147,"','",C147,"','",D147,"','",E147,"','",F147,"','",G147,"','",H147,"','",I147,"','",J147,"','",K147,"','",L147,"','",M147,"'),")</f>
        <v>('AUDITORIA','RM1039KardexMonederoRep','RM1039KardexMonederoRep','RM1039 Kardex Monedero','Reportes','NULL','AUDITORIA, SISTEMAS','NULO','AUDIN00024','AUDIN_AUDA','',''),</v>
      </c>
    </row>
    <row r="148" spans="2:12">
      <c r="B148" t="str">
        <f>CONCATENATE(AUDITORIA!A148,CONTABILIDAD!A341,SISTEMAS!A1491)</f>
        <v>CONTABILIDAD</v>
      </c>
      <c r="C148" t="s">
        <v>2676</v>
      </c>
      <c r="D148" t="s">
        <v>2676</v>
      </c>
      <c r="E148" t="s">
        <v>2677</v>
      </c>
      <c r="F148" t="s">
        <v>451</v>
      </c>
      <c r="G148" t="s">
        <v>2678</v>
      </c>
      <c r="H148" t="s">
        <v>2638</v>
      </c>
      <c r="I148" t="s">
        <v>54</v>
      </c>
      <c r="L148" t="s">
        <v>503</v>
      </c>
    </row>
    <row r="149" spans="2:8">
      <c r="B149" t="str">
        <f>CONCATENATE(AUDITORIA!A149,CREDITO!A204,SISTEMAS!A1486)</f>
        <v>CREDITO</v>
      </c>
      <c r="C149" t="s">
        <v>1514</v>
      </c>
      <c r="D149" t="s">
        <v>1514</v>
      </c>
      <c r="E149" t="s">
        <v>1515</v>
      </c>
      <c r="F149" t="s">
        <v>451</v>
      </c>
      <c r="G149" t="s">
        <v>1516</v>
      </c>
      <c r="H149" t="s">
        <v>1082</v>
      </c>
    </row>
    <row r="150" spans="1:15">
      <c r="A150" t="s">
        <v>2738</v>
      </c>
      <c r="B150" t="str">
        <f>CONCATENATE(AUDITORIA!A150,SISTEMAS!A1484)</f>
        <v>AUDITORIA</v>
      </c>
      <c r="C150" t="s">
        <v>2789</v>
      </c>
      <c r="D150" t="s">
        <v>2789</v>
      </c>
      <c r="E150" t="s">
        <v>2790</v>
      </c>
      <c r="F150" t="s">
        <v>451</v>
      </c>
      <c r="G150" t="s">
        <v>2791</v>
      </c>
      <c r="H150" t="s">
        <v>2741</v>
      </c>
      <c r="I150" t="s">
        <v>54</v>
      </c>
      <c r="J150" t="s">
        <v>2759</v>
      </c>
      <c r="K150" t="s">
        <v>2760</v>
      </c>
      <c r="N150" t="str">
        <f>CONCATENATE("Acceso: ",D150,"~Menu: ",E150,"~Perfil: ",K150,"~Usuario: ",J150,"~ClaveAccion: ",G150,"~TipoAccion: ",F150,"~Riesgo: ",I150)</f>
        <v>Acceso: RM0755EAnalisisDeCarteraAnaliticoASCIIRep~Menu: CXC Generales Mavi|undefined~Perfil: AUDCC_GERB~Usuario: AUDCC00006~ClaveAccion: RM0755EAnalisisDeCarteraASCIIFrm.frm~TipoAccion: Reportes~Riesgo: NULO</v>
      </c>
      <c r="O150" t="str">
        <f>CONCATENATE("('",B150,"','",C150,"','",D150,"','",E150,"','",F150,"','",G150,"','",H150,"','",I150,"','",J150,"','",K150,"','",L150,"','",M150,"'),")</f>
        <v>('AUDITORIA','RM0755EAnalisisDeCarteraAnaliticoASCIIRep','RM0755EAnalisisDeCarteraAnaliticoASCIIRep','CXC Generales Mavi|undefined','Reportes','RM0755EAnalisisDeCarteraASCIIFrm.frm','AUDITORIA, SISTEMAS','NULO','AUDCC00006','AUDCC_GERB','',''),</v>
      </c>
    </row>
    <row r="151" spans="2:8">
      <c r="B151" t="str">
        <f>CONCATENATE(AUDITORIA!A151,COMPRAS!A107,VENTAS!A100,SISTEMAS!A1483)</f>
        <v>VENTAS</v>
      </c>
      <c r="C151" t="s">
        <v>950</v>
      </c>
      <c r="D151" t="s">
        <v>950</v>
      </c>
      <c r="E151" t="s">
        <v>951</v>
      </c>
      <c r="F151" t="s">
        <v>451</v>
      </c>
      <c r="G151" t="s">
        <v>952</v>
      </c>
      <c r="H151" t="s">
        <v>953</v>
      </c>
    </row>
    <row r="152" spans="2:8">
      <c r="B152" t="str">
        <f>CONCATENATE(AUDITORIA!A152,COBRANZA!A75)</f>
        <v>COBRANZA</v>
      </c>
      <c r="C152" t="s">
        <v>1916</v>
      </c>
      <c r="D152" t="s">
        <v>1916</v>
      </c>
      <c r="E152" t="s">
        <v>1917</v>
      </c>
      <c r="F152" t="s">
        <v>451</v>
      </c>
      <c r="G152" t="s">
        <v>1918</v>
      </c>
      <c r="H152" t="s">
        <v>1878</v>
      </c>
    </row>
    <row r="153" spans="2:8">
      <c r="B153" t="str">
        <f>CONCATENATE(AUDITORIA!A153,COBRANZA!A74)</f>
        <v>COBRANZA</v>
      </c>
      <c r="C153" t="s">
        <v>1913</v>
      </c>
      <c r="D153" t="s">
        <v>1913</v>
      </c>
      <c r="E153" t="s">
        <v>1914</v>
      </c>
      <c r="F153" t="s">
        <v>451</v>
      </c>
      <c r="G153" t="s">
        <v>1915</v>
      </c>
      <c r="H153" t="s">
        <v>1878</v>
      </c>
    </row>
    <row r="154" spans="2:8">
      <c r="B154" t="str">
        <f>CONCATENATE(AUDITORIA!A154,VENTAS!A101,COBRANZA!A73,SISTEMAS!A1481)</f>
        <v>COBRANZA</v>
      </c>
      <c r="C154" t="s">
        <v>1777</v>
      </c>
      <c r="D154" t="s">
        <v>1777</v>
      </c>
      <c r="E154" t="s">
        <v>1778</v>
      </c>
      <c r="F154" t="s">
        <v>451</v>
      </c>
      <c r="G154" t="s">
        <v>1779</v>
      </c>
      <c r="H154" t="s">
        <v>1780</v>
      </c>
    </row>
    <row r="155" spans="1:15">
      <c r="A155" t="s">
        <v>2738</v>
      </c>
      <c r="B155" t="str">
        <f>CONCATENATE(AUDITORIA!A155,SISTEMAS!A1478)</f>
        <v>AUDITORIA</v>
      </c>
      <c r="C155" t="s">
        <v>2792</v>
      </c>
      <c r="D155" t="s">
        <v>2792</v>
      </c>
      <c r="E155" t="s">
        <v>2793</v>
      </c>
      <c r="F155" t="s">
        <v>451</v>
      </c>
      <c r="G155" t="s">
        <v>2794</v>
      </c>
      <c r="H155" t="s">
        <v>2741</v>
      </c>
      <c r="I155" t="s">
        <v>54</v>
      </c>
      <c r="J155" t="s">
        <v>2742</v>
      </c>
      <c r="K155" t="s">
        <v>2743</v>
      </c>
      <c r="N155" t="str">
        <f>CONCATENATE("Acceso: ",D155,"~Menu: ",E155,"~Perfil: ",K155,"~Usuario: ",J155,"~ClaveAccion: ",G155,"~TipoAccion: ",F155,"~Riesgo: ",I155)</f>
        <v>Acceso: RM1075AutSolDevPRINCIPALRep~Menu: Vtas Generales Mavi|RM1075 Autorizaciones de Solicitud Devolucion~Perfil: AUDIN_AUDA~Usuario: AUDIN00024~ClaveAccion: RM1075AutSolDevPRINCIPALFrm.frm~TipoAccion: Reportes~Riesgo: NULO</v>
      </c>
      <c r="O155" t="str">
        <f>CONCATENATE("('",B155,"','",C155,"','",D155,"','",E155,"','",F155,"','",G155,"','",H155,"','",I155,"','",J155,"','",K155,"','",L155,"','",M155,"'),")</f>
        <v>('AUDITORIA','RM1075AutSolDevPRINCIPALRep','RM1075AutSolDevPRINCIPALRep','Vtas Generales Mavi|RM1075 Autorizaciones de Solicitud Devolucion','Reportes','RM1075AutSolDevPRINCIPALFrm.frm','AUDITORIA, SISTEMAS','NULO','AUDIN00024','AUDIN_AUDA','',''),</v>
      </c>
    </row>
    <row r="156" spans="2:8">
      <c r="B156" t="str">
        <f>CONCATENATE(AUDITORIA!A156,ALMACEN!A162,VENTAS!A99,SISTEMAS!A1476)</f>
        <v>VENTAS</v>
      </c>
      <c r="C156" t="s">
        <v>588</v>
      </c>
      <c r="D156" t="s">
        <v>588</v>
      </c>
      <c r="E156" t="s">
        <v>589</v>
      </c>
      <c r="F156" t="s">
        <v>451</v>
      </c>
      <c r="G156" t="s">
        <v>590</v>
      </c>
      <c r="H156" t="s">
        <v>160</v>
      </c>
    </row>
    <row r="157" spans="1:15">
      <c r="A157" t="s">
        <v>2738</v>
      </c>
      <c r="B157" t="str">
        <f>CONCATENATE(AUDITORIA!A157,SISTEMAS!A1475)</f>
        <v>AUDITORIA</v>
      </c>
      <c r="C157" t="s">
        <v>2795</v>
      </c>
      <c r="D157" t="s">
        <v>2795</v>
      </c>
      <c r="E157" t="s">
        <v>2796</v>
      </c>
      <c r="F157" t="s">
        <v>451</v>
      </c>
      <c r="G157" t="s">
        <v>2797</v>
      </c>
      <c r="H157" t="s">
        <v>2741</v>
      </c>
      <c r="I157" t="s">
        <v>54</v>
      </c>
      <c r="J157" t="s">
        <v>2759</v>
      </c>
      <c r="K157" t="s">
        <v>2760</v>
      </c>
      <c r="N157" t="str">
        <f>CONCATENATE("Acceso: ",D157,"~Menu: ",E157,"~Perfil: ",K157,"~Usuario: ",J157,"~ClaveAccion: ",G157,"~TipoAccion: ",F157,"~Riesgo: ",I157)</f>
        <v>Acceso: RM0945AudCuentasInactivasRep~Menu: CXC Menudeo Mavi|RM0945 Cuentas Inactivas~Perfil: AUDCC_GERB~Usuario: AUDCC00006~ClaveAccion: RM0945AudCuentasInactivasFrm.frm~TipoAccion: Reportes~Riesgo: NULO</v>
      </c>
      <c r="O157" t="str">
        <f>CONCATENATE("('",B157,"','",C157,"','",D157,"','",E157,"','",F157,"','",G157,"','",H157,"','",I157,"','",J157,"','",K157,"','",L157,"','",M157,"'),")</f>
        <v>('AUDITORIA','RM0945AudCuentasInactivasRep','RM0945AudCuentasInactivasRep','CXC Menudeo Mavi|RM0945 Cuentas Inactivas','Reportes','RM0945AudCuentasInactivasFrm.frm','AUDITORIA, SISTEMAS','NULO','AUDCC00006','AUDCC_GERB','',''),</v>
      </c>
    </row>
    <row r="158" spans="1:15">
      <c r="A158" t="s">
        <v>2738</v>
      </c>
      <c r="B158" t="str">
        <f>CONCATENATE(AUDITORIA!A158,SISTEMAS!A1474)</f>
        <v>AUDITORIA</v>
      </c>
      <c r="C158" t="s">
        <v>2798</v>
      </c>
      <c r="D158" t="s">
        <v>2798</v>
      </c>
      <c r="E158" t="s">
        <v>2799</v>
      </c>
      <c r="F158" t="s">
        <v>451</v>
      </c>
      <c r="G158" t="s">
        <v>2800</v>
      </c>
      <c r="H158" t="s">
        <v>2741</v>
      </c>
      <c r="I158" t="s">
        <v>54</v>
      </c>
      <c r="J158" t="s">
        <v>2742</v>
      </c>
      <c r="K158" t="s">
        <v>2743</v>
      </c>
      <c r="N158" t="str">
        <f>CONCATENATE("Acceso: ",D158,"~Menu: ",E158,"~Perfil: ",K158,"~Usuario: ",J158,"~ClaveAccion: ",G158,"~TipoAccion: ",F158,"~Riesgo: ",I158)</f>
        <v>Acceso: RM1041RevMonederoCteRep~Menu: Vtas Generales Mavi|RM1041 Revision MonederoCte~Perfil: AUDIN_AUDA~Usuario: AUDIN00024~ClaveAccion: RM1041RevMonederoCteFrm.frm~TipoAccion: Reportes~Riesgo: NULO</v>
      </c>
      <c r="O158" t="str">
        <f>CONCATENATE("('",B158,"','",C158,"','",D158,"','",E158,"','",F158,"','",G158,"','",H158,"','",I158,"','",J158,"','",K158,"','",L158,"','",M158,"'),")</f>
        <v>('AUDITORIA','RM1041RevMonederoCteRep','RM1041RevMonederoCteRep','Vtas Generales Mavi|RM1041 Revision MonederoCte','Reportes','RM1041RevMonederoCteFrm.frm','AUDITORIA, SISTEMAS','NULO','AUDIN00024','AUDIN_AUDA','',''),</v>
      </c>
    </row>
    <row r="159" spans="2:12">
      <c r="B159" t="str">
        <f>CONCATENATE(AUDITORIA!A159,CONTABILIDAD!A336,SISTEMAS!A1472)</f>
        <v>CONTABILIDAD</v>
      </c>
      <c r="C159" t="s">
        <v>2660</v>
      </c>
      <c r="D159" t="s">
        <v>2660</v>
      </c>
      <c r="E159" t="s">
        <v>2661</v>
      </c>
      <c r="F159" t="s">
        <v>451</v>
      </c>
      <c r="G159" t="s">
        <v>2662</v>
      </c>
      <c r="H159" t="s">
        <v>2638</v>
      </c>
      <c r="I159" t="s">
        <v>54</v>
      </c>
      <c r="L159" t="s">
        <v>503</v>
      </c>
    </row>
    <row r="160" spans="2:15">
      <c r="B160" t="str">
        <f>CONCATENATE(AUDITORIA!A160,CONTABILIDAD!A335)</f>
        <v>CONTABILIDAD</v>
      </c>
      <c r="C160" t="s">
        <v>2657</v>
      </c>
      <c r="D160" t="s">
        <v>2657</v>
      </c>
      <c r="E160" t="s">
        <v>2658</v>
      </c>
      <c r="F160" t="s">
        <v>451</v>
      </c>
      <c r="G160" t="s">
        <v>2659</v>
      </c>
      <c r="H160" t="s">
        <v>2621</v>
      </c>
      <c r="I160" t="s">
        <v>54</v>
      </c>
      <c r="J160" t="s">
        <v>2585</v>
      </c>
      <c r="K160" t="s">
        <v>2586</v>
      </c>
      <c r="O160" t="str">
        <f>CONCATENATE("('",B160,"','",C160,"','",D160,"','",E160,"','",F160,"','",G160,"','",H160,"','",I160,"','",J160,"','",K160,"','",L160,"','",M160,"'),")</f>
        <v>('CONTABILIDAD','RM1097AsignacionActFijosRep','RM1097AsignacionActFijosRep','Activos Fijos Mavi|RM1097 Reporte de Asignacion de Activos Fijos','Reportes','RM1097RepAsignActivosFijosFrm.frm','CONTABILIDAD, AUDITORIA','NULO','CONGA00011','CONGA_GERA','',''),</v>
      </c>
    </row>
    <row r="161" spans="2:8">
      <c r="B161" t="str">
        <f>CONCATENATE(AUDITORIA!A161,VENTAS!A96,SISTEMAS!A1471)</f>
        <v>VENTAS</v>
      </c>
      <c r="C161" t="s">
        <v>1770</v>
      </c>
      <c r="D161" t="s">
        <v>1770</v>
      </c>
      <c r="E161" t="s">
        <v>1771</v>
      </c>
      <c r="F161" t="s">
        <v>451</v>
      </c>
      <c r="G161" t="s">
        <v>1772</v>
      </c>
      <c r="H161" t="s">
        <v>1651</v>
      </c>
    </row>
    <row r="162" spans="2:8">
      <c r="B162" t="str">
        <f>CONCATENATE(AUDITORIA!A162,VENTAS!A98,COBRANZA!A76,RH!A40,SISTEMAS!A1469)</f>
        <v>VENTAS</v>
      </c>
      <c r="C162" t="s">
        <v>1773</v>
      </c>
      <c r="D162" t="s">
        <v>1773</v>
      </c>
      <c r="E162" t="s">
        <v>1774</v>
      </c>
      <c r="F162" t="s">
        <v>451</v>
      </c>
      <c r="G162" t="s">
        <v>1775</v>
      </c>
      <c r="H162" t="s">
        <v>1776</v>
      </c>
    </row>
    <row r="163" spans="2:8">
      <c r="B163" t="str">
        <f>CONCATENATE(AUDITORIA!A163,ALMACEN!A164,VENTAS!A97,SISTEMAS!A1470)</f>
        <v>ALMACEN</v>
      </c>
      <c r="C163" t="s">
        <v>594</v>
      </c>
      <c r="D163" t="s">
        <v>594</v>
      </c>
      <c r="E163" t="s">
        <v>595</v>
      </c>
      <c r="F163" t="s">
        <v>451</v>
      </c>
      <c r="G163" t="s">
        <v>596</v>
      </c>
      <c r="H163" t="s">
        <v>160</v>
      </c>
    </row>
    <row r="164" spans="2:8">
      <c r="B164" t="str">
        <f>CONCATENATE(AUDITORIA!A164,ALMACEN!A168,CONTABILIDAD!A333,SISTEMAS!A1517)</f>
        <v>ALMACEN</v>
      </c>
      <c r="C164" t="s">
        <v>608</v>
      </c>
      <c r="D164" t="s">
        <v>608</v>
      </c>
      <c r="E164" t="s">
        <v>609</v>
      </c>
      <c r="F164" t="s">
        <v>451</v>
      </c>
      <c r="G164" t="s">
        <v>610</v>
      </c>
      <c r="H164" t="s">
        <v>145</v>
      </c>
    </row>
    <row r="165" spans="1:9">
      <c r="A165" t="s">
        <v>2738</v>
      </c>
      <c r="B165" t="str">
        <f>CONCATENATE(AUDITORIA!A165,SISTEMAS!A1515)</f>
        <v>AUDITORIA</v>
      </c>
      <c r="C165" t="s">
        <v>2801</v>
      </c>
      <c r="D165" t="s">
        <v>2801</v>
      </c>
      <c r="E165" t="s">
        <v>2802</v>
      </c>
      <c r="F165" t="s">
        <v>451</v>
      </c>
      <c r="G165" t="s">
        <v>2803</v>
      </c>
      <c r="H165" t="s">
        <v>2741</v>
      </c>
      <c r="I165" t="s">
        <v>72</v>
      </c>
    </row>
    <row r="166" spans="1:15">
      <c r="A166" t="s">
        <v>2738</v>
      </c>
      <c r="B166" t="str">
        <f>CONCATENATE(AUDITORIA!A166,SISTEMAS!A1512)</f>
        <v>AUDITORIA</v>
      </c>
      <c r="C166" t="s">
        <v>2804</v>
      </c>
      <c r="D166" t="s">
        <v>2804</v>
      </c>
      <c r="E166" t="s">
        <v>2805</v>
      </c>
      <c r="F166" t="s">
        <v>451</v>
      </c>
      <c r="G166" t="s">
        <v>2806</v>
      </c>
      <c r="H166" t="s">
        <v>2741</v>
      </c>
      <c r="I166" t="s">
        <v>54</v>
      </c>
      <c r="J166" t="s">
        <v>2759</v>
      </c>
      <c r="K166" t="s">
        <v>2760</v>
      </c>
      <c r="N166" t="str">
        <f>CONCATENATE("Acceso: ",D166,"~Menu: ",E166,"~Perfil: ",K166,"~Usuario: ",J166,"~ClaveAccion: ",G166,"~TipoAccion: ",F166,"~Riesgo: ",I166)</f>
        <v>Acceso: RM0006AudCredCobResCobxDiaRep~Menu: CXC Menudeo Mavi|RM0006 Resumen de Cobranza por Día~Perfil: AUDCC_GERB~Usuario: AUDCC00006~ClaveAccion: RM0006AudCredCobResCobxDiaFrm.frm~TipoAccion: Reportes~Riesgo: NULO</v>
      </c>
      <c r="O166" t="str">
        <f>CONCATENATE("('",B166,"','",C166,"','",D166,"','",E166,"','",F166,"','",G166,"','",H166,"','",I166,"','",J166,"','",K166,"','",L166,"','",M166,"'),")</f>
        <v>('AUDITORIA','RM0006AudCredCobResCobxDiaRep','RM0006AudCredCobResCobxDiaRep','CXC Menudeo Mavi|RM0006 Resumen de Cobranza por Día','Reportes','RM0006AudCredCobResCobxDiaFrm.frm','AUDITORIA, SISTEMAS','NULO','AUDCC00006','AUDCC_GERB','',''),</v>
      </c>
    </row>
    <row r="167" spans="2:8">
      <c r="B167" t="str">
        <f>CONCATENATE(AUDITORIA!A167,ALMACEN!A170,VENTAS!A90,SISTEMAS!A1510)</f>
        <v>VENTAS</v>
      </c>
      <c r="C167" t="s">
        <v>614</v>
      </c>
      <c r="D167" t="s">
        <v>614</v>
      </c>
      <c r="E167" t="s">
        <v>615</v>
      </c>
      <c r="F167" t="s">
        <v>451</v>
      </c>
      <c r="G167" t="s">
        <v>616</v>
      </c>
      <c r="H167" t="s">
        <v>160</v>
      </c>
    </row>
    <row r="168" spans="2:8">
      <c r="B168" t="str">
        <f>CONCATENATE(AUDITORIA!A168,CREDITO!A211,SISTEMAS!A1508)</f>
        <v>CREDITO</v>
      </c>
      <c r="C168" t="s">
        <v>1532</v>
      </c>
      <c r="D168" t="s">
        <v>1532</v>
      </c>
      <c r="E168" t="s">
        <v>1533</v>
      </c>
      <c r="F168" t="s">
        <v>451</v>
      </c>
      <c r="G168" t="s">
        <v>1534</v>
      </c>
      <c r="H168" t="s">
        <v>1082</v>
      </c>
    </row>
    <row r="169" spans="2:8">
      <c r="B169" t="str">
        <f>CONCATENATE(AUDITORIA!A169,VENTAS!A88,SISTEMAS!A1507)</f>
        <v>VENTAS</v>
      </c>
      <c r="C169" t="s">
        <v>1755</v>
      </c>
      <c r="D169" t="s">
        <v>1755</v>
      </c>
      <c r="E169" t="s">
        <v>1756</v>
      </c>
      <c r="F169" t="s">
        <v>451</v>
      </c>
      <c r="G169" t="s">
        <v>1757</v>
      </c>
      <c r="H169" t="s">
        <v>1651</v>
      </c>
    </row>
    <row r="170" spans="2:8">
      <c r="B170" t="str">
        <f>CONCATENATE(AUDITORIA!A170,CREDITO!A212,VENTAS!A87,SISTEMAS!A1506)</f>
        <v>VENTAS</v>
      </c>
      <c r="C170" t="s">
        <v>1535</v>
      </c>
      <c r="D170" t="s">
        <v>1535</v>
      </c>
      <c r="E170" t="s">
        <v>1536</v>
      </c>
      <c r="F170" t="s">
        <v>451</v>
      </c>
      <c r="G170" t="s">
        <v>1537</v>
      </c>
      <c r="H170" t="s">
        <v>1108</v>
      </c>
    </row>
    <row r="171" spans="2:8">
      <c r="B171" t="str">
        <f>CONCATENATE(AUDITORIA!A171,ALMACEN!A165,CONTABILIDAD!A331)</f>
        <v>ALMACEN</v>
      </c>
      <c r="C171" t="s">
        <v>597</v>
      </c>
      <c r="D171" t="s">
        <v>597</v>
      </c>
      <c r="E171" t="s">
        <v>598</v>
      </c>
      <c r="F171" t="s">
        <v>451</v>
      </c>
      <c r="G171" t="s">
        <v>599</v>
      </c>
      <c r="H171" t="s">
        <v>600</v>
      </c>
    </row>
    <row r="172" spans="2:8">
      <c r="B172" t="str">
        <f>CONCATENATE(AUDITORIA!A172,VENTAS!A93,RH!A39,SISTEMAS!A1494)</f>
        <v>VENTAS</v>
      </c>
      <c r="C172" t="s">
        <v>1761</v>
      </c>
      <c r="D172" t="s">
        <v>1761</v>
      </c>
      <c r="E172" t="s">
        <v>1762</v>
      </c>
      <c r="F172" t="s">
        <v>451</v>
      </c>
      <c r="G172" t="s">
        <v>1763</v>
      </c>
      <c r="H172" t="s">
        <v>1703</v>
      </c>
    </row>
    <row r="173" spans="2:8">
      <c r="B173" t="str">
        <f>CONCATENATE(AUDITORIA!A173,VENTAS!A95,SISTEMAS!A1504)</f>
        <v>VENTAS</v>
      </c>
      <c r="C173" t="s">
        <v>1767</v>
      </c>
      <c r="D173" t="s">
        <v>1767</v>
      </c>
      <c r="E173" t="s">
        <v>1768</v>
      </c>
      <c r="F173" t="s">
        <v>451</v>
      </c>
      <c r="G173" t="s">
        <v>1769</v>
      </c>
      <c r="H173" t="s">
        <v>1651</v>
      </c>
    </row>
    <row r="174" spans="1:15">
      <c r="A174" t="s">
        <v>2738</v>
      </c>
      <c r="B174" t="str">
        <f>CONCATENATE(AUDITORIA!A174)</f>
        <v>AUDITORIA</v>
      </c>
      <c r="C174" t="s">
        <v>2807</v>
      </c>
      <c r="D174" t="s">
        <v>2807</v>
      </c>
      <c r="E174" t="s">
        <v>2808</v>
      </c>
      <c r="F174" t="s">
        <v>451</v>
      </c>
      <c r="G174" t="s">
        <v>2809</v>
      </c>
      <c r="H174" t="s">
        <v>2738</v>
      </c>
      <c r="I174" t="s">
        <v>54</v>
      </c>
      <c r="J174" t="s">
        <v>2747</v>
      </c>
      <c r="K174" t="s">
        <v>2748</v>
      </c>
      <c r="N174" t="str">
        <f>CONCATENATE("Acceso: ",D174,"~Menu: ",E174,"~Perfil: ",K174,"~Usuario: ",J174,"~ClaveAccion: ",G174,"~TipoAccion: ",F174,"~Riesgo: ",I174)</f>
        <v>Acceso: RM1090PrincipalREP~Menu: CXC Menudeo Mavi|RM1090 Clientes Saldo 0~Perfil: AUDCC_GERA~Usuario: AUDCC00029~ClaveAccion: RM1090PrincipalFRM.frm~TipoAccion: Reportes~Riesgo: NULO</v>
      </c>
      <c r="O174" t="str">
        <f>CONCATENATE("('",B174,"','",C174,"','",D174,"','",E174,"','",F174,"','",G174,"','",H174,"','",I174,"','",J174,"','",K174,"','",L174,"','",M174,"'),")</f>
        <v>('AUDITORIA','RM1090PrincipalREP','RM1090PrincipalREP','CXC Menudeo Mavi|RM1090 Clientes Saldo 0','Reportes','RM1090PrincipalFRM.frm','AUDITORIA','NULO','AUDCC00029','AUDCC_GERA','',''),</v>
      </c>
    </row>
    <row r="175" spans="2:8">
      <c r="B175" t="str">
        <f>CONCATENATE(AUDITORIA!A175,CREDITO!A214,SISTEMAS!A1466)</f>
        <v>CREDITO</v>
      </c>
      <c r="C175" t="s">
        <v>1541</v>
      </c>
      <c r="D175" t="s">
        <v>1541</v>
      </c>
      <c r="E175" t="s">
        <v>1542</v>
      </c>
      <c r="F175" t="s">
        <v>451</v>
      </c>
      <c r="G175" t="s">
        <v>1543</v>
      </c>
      <c r="H175" t="s">
        <v>1082</v>
      </c>
    </row>
    <row r="176" spans="2:8">
      <c r="B176" t="str">
        <f>CONCATENATE(AUDITORIA!A176,ALMACEN!A172,COMPRAS!A95,VENTAS!A85,SISTEMAS!A1464)</f>
        <v>COMPRAS</v>
      </c>
      <c r="C176" t="s">
        <v>620</v>
      </c>
      <c r="D176" t="s">
        <v>620</v>
      </c>
      <c r="E176" t="s">
        <v>621</v>
      </c>
      <c r="F176" t="s">
        <v>451</v>
      </c>
      <c r="G176" t="s">
        <v>622</v>
      </c>
      <c r="H176" t="s">
        <v>298</v>
      </c>
    </row>
    <row r="177" spans="1:15">
      <c r="A177" t="s">
        <v>2738</v>
      </c>
      <c r="B177" t="str">
        <f>CONCATENATE(AUDITORIA!A177,CONTABILIDAD!A325)</f>
        <v>AUDITORIA</v>
      </c>
      <c r="C177" t="s">
        <v>2642</v>
      </c>
      <c r="D177" t="s">
        <v>2642</v>
      </c>
      <c r="E177" t="s">
        <v>2643</v>
      </c>
      <c r="F177" t="s">
        <v>451</v>
      </c>
      <c r="G177" t="s">
        <v>156</v>
      </c>
      <c r="H177" t="s">
        <v>2621</v>
      </c>
      <c r="I177" t="s">
        <v>54</v>
      </c>
      <c r="J177" t="s">
        <v>2759</v>
      </c>
      <c r="K177" t="s">
        <v>2760</v>
      </c>
      <c r="N177" t="str">
        <f>CONCATENATE("Acceso: ",D177,"~Menu: ",E177,"~Perfil: ",K177,"~Usuario: ",J177,"~ClaveAccion: ",G177,"~TipoAccion: ",F177,"~Riesgo: ",I177)</f>
        <v>Acceso: RM0291BMaviVtasPsoRelVtasxTdaRep~Menu: RM0291-B Relación de Ventas Total~Perfil: AUDCC_GERB~Usuario: AUDCC00006~ClaveAccion: NULL~TipoAccion: Reportes~Riesgo: NULO</v>
      </c>
      <c r="O177" t="str">
        <f>CONCATENATE("('",B177,"','",C177,"','",D177,"','",E177,"','",F177,"','",G177,"','",H177,"','",I177,"','",J177,"','",K177,"','",L177,"','",M177,"'),")</f>
        <v>('AUDITORIA','RM0291BMaviVtasPsoRelVtasxTdaRep','RM0291BMaviVtasPsoRelVtasxTdaRep','RM0291-B Relación de Ventas Total','Reportes','NULL','CONTABILIDAD, AUDITORIA','NULO','AUDCC00006','AUDCC_GERB','',''),</v>
      </c>
    </row>
    <row r="178" spans="2:8">
      <c r="B178" t="str">
        <f>CONCATENATE(AUDITORIA!A178,VENTAS!A81,SISTEMAS!A1462)</f>
        <v>VENTAS</v>
      </c>
      <c r="C178" t="s">
        <v>1747</v>
      </c>
      <c r="D178" t="s">
        <v>1747</v>
      </c>
      <c r="E178" t="s">
        <v>1748</v>
      </c>
      <c r="F178" t="s">
        <v>451</v>
      </c>
      <c r="G178" t="s">
        <v>1749</v>
      </c>
      <c r="H178" t="s">
        <v>1651</v>
      </c>
    </row>
    <row r="179" spans="2:8">
      <c r="B179" t="str">
        <f>CONCATENATE(AUDITORIA!A179,ALMACEN!A173,CREDITO!A218,VENTAS!A80,SISTEMAS!A1461)</f>
        <v>VENTAS</v>
      </c>
      <c r="C179" t="s">
        <v>623</v>
      </c>
      <c r="D179" t="s">
        <v>623</v>
      </c>
      <c r="E179" t="s">
        <v>624</v>
      </c>
      <c r="F179" t="s">
        <v>451</v>
      </c>
      <c r="G179" t="s">
        <v>625</v>
      </c>
      <c r="H179" t="s">
        <v>426</v>
      </c>
    </row>
    <row r="180" spans="2:8">
      <c r="B180" t="str">
        <f>CONCATENATE(AUDITORIA!A180,ALMACEN!A174,CREDITO!A215,VENTAS!A82,COBRANZA!A79,CONTABILIDAD!A324,SISTEMAS!A1458)</f>
        <v>COBRANZA</v>
      </c>
      <c r="C180" t="s">
        <v>626</v>
      </c>
      <c r="D180" t="s">
        <v>626</v>
      </c>
      <c r="E180" t="s">
        <v>627</v>
      </c>
      <c r="F180" t="s">
        <v>451</v>
      </c>
      <c r="G180" t="s">
        <v>628</v>
      </c>
      <c r="H180" t="s">
        <v>26</v>
      </c>
    </row>
    <row r="181" spans="2:8">
      <c r="B181" t="str">
        <f>CONCATENATE(AUDITORIA!A181,ALMACEN!A175,SISTEMAS!A1456)</f>
        <v>ALMACEN</v>
      </c>
      <c r="C181" t="s">
        <v>629</v>
      </c>
      <c r="D181" t="s">
        <v>629</v>
      </c>
      <c r="E181" t="s">
        <v>630</v>
      </c>
      <c r="F181" t="s">
        <v>451</v>
      </c>
      <c r="G181" t="s">
        <v>631</v>
      </c>
      <c r="H181" t="s">
        <v>474</v>
      </c>
    </row>
    <row r="182" spans="2:8">
      <c r="B182" t="str">
        <f>CONCATENATE(AUDITORIA!A182,ALMACEN!A176,COMPRAS!A93,SISTEMAS!A1453)</f>
        <v>ALMACEN</v>
      </c>
      <c r="C182" t="s">
        <v>632</v>
      </c>
      <c r="D182" t="s">
        <v>632</v>
      </c>
      <c r="E182" t="s">
        <v>633</v>
      </c>
      <c r="F182" t="s">
        <v>451</v>
      </c>
      <c r="G182" t="s">
        <v>634</v>
      </c>
      <c r="H182" t="s">
        <v>361</v>
      </c>
    </row>
    <row r="183" spans="2:8">
      <c r="B183" t="str">
        <f>CONCATENATE(AUDITORIA!A183,CREDITO!A219,VENTAS!A79,COBRANZA!A80,SISTEMAS!A1451)</f>
        <v>COBRANZA</v>
      </c>
      <c r="C183" t="s">
        <v>1549</v>
      </c>
      <c r="D183" t="s">
        <v>1549</v>
      </c>
      <c r="E183" t="s">
        <v>1550</v>
      </c>
      <c r="F183" t="s">
        <v>451</v>
      </c>
      <c r="G183" t="s">
        <v>1551</v>
      </c>
      <c r="H183" t="s">
        <v>1233</v>
      </c>
    </row>
    <row r="184" spans="2:8">
      <c r="B184" t="str">
        <f>CONCATENATE(AUDITORIA!A184,CREDITO!A222,VENTAS!A78,SISTEMAS!A1444)</f>
        <v>VENTAS</v>
      </c>
      <c r="C184" t="s">
        <v>1558</v>
      </c>
      <c r="D184" t="s">
        <v>1558</v>
      </c>
      <c r="E184" t="s">
        <v>1559</v>
      </c>
      <c r="F184" t="s">
        <v>451</v>
      </c>
      <c r="G184" t="s">
        <v>1560</v>
      </c>
      <c r="H184" t="s">
        <v>1108</v>
      </c>
    </row>
    <row r="185" spans="1:15">
      <c r="A185" t="s">
        <v>2738</v>
      </c>
      <c r="B185" t="str">
        <f>CONCATENATE(AUDITORIA!A185,CONTABILIDAD!A321,SISTEMAS!A1440)</f>
        <v>AUDITORIA</v>
      </c>
      <c r="C185" t="s">
        <v>2635</v>
      </c>
      <c r="D185" t="s">
        <v>2635</v>
      </c>
      <c r="E185" t="s">
        <v>2636</v>
      </c>
      <c r="F185" t="s">
        <v>451</v>
      </c>
      <c r="G185" t="s">
        <v>2637</v>
      </c>
      <c r="H185" t="s">
        <v>2638</v>
      </c>
      <c r="I185" t="s">
        <v>54</v>
      </c>
      <c r="J185" t="s">
        <v>2759</v>
      </c>
      <c r="K185" t="s">
        <v>2760</v>
      </c>
      <c r="N185" t="str">
        <f>CONCATENATE("Acceso: ",D185,"~Menu: ",E185,"~Perfil: ",K185,"~Usuario: ",J185,"~ClaveAccion: ",G185,"~TipoAccion: ",F185,"~Riesgo: ",I185)</f>
        <v>Acceso: RM0953AudDescSancionesGastosRep~Menu: Gastos Mavi|RM0953 Descuentos por Sanciones Gastos~Perfil: AUDCC_GERB~Usuario: AUDCC00006~ClaveAccion: RM0953GasSancionesAnaliyAudGastosFrm.frm~TipoAccion: Reportes~Riesgo: NULO</v>
      </c>
      <c r="O185" t="str">
        <f>CONCATENATE("('",B185,"','",C185,"','",D185,"','",E185,"','",F185,"','",G185,"','",H185,"','",I185,"','",J185,"','",K185,"','",L185,"','",M185,"'),")</f>
        <v>('AUDITORIA','RM0953AudDescSancionesGastosRep','RM0953AudDescSancionesGastosRep','Gastos Mavi|RM0953 Descuentos por Sanciones Gastos','Reportes','RM0953GasSancionesAnaliyAudGastosFrm.frm','CONTABILIDAD, AUDITORIA, SISTEMAS','NULO','AUDCC00006','AUDCC_GERB','',''),</v>
      </c>
    </row>
    <row r="186" spans="2:8">
      <c r="B186" t="str">
        <f>CONCATENATE(AUDITORIA!A186,ALMACEN!A178,VENTAS!A77,SISTEMAS!A1439)</f>
        <v>VENTAS</v>
      </c>
      <c r="C186" t="s">
        <v>638</v>
      </c>
      <c r="D186" t="s">
        <v>638</v>
      </c>
      <c r="E186" t="s">
        <v>639</v>
      </c>
      <c r="F186" t="s">
        <v>451</v>
      </c>
      <c r="G186" t="s">
        <v>640</v>
      </c>
      <c r="H186" t="s">
        <v>160</v>
      </c>
    </row>
    <row r="187" spans="2:9">
      <c r="B187" t="str">
        <f>CONCATENATE(AUDITORIA!A187,CONTABILIDAD!A315)</f>
        <v>CONTABILIDAD</v>
      </c>
      <c r="C187" t="s">
        <v>2618</v>
      </c>
      <c r="D187" t="s">
        <v>2618</v>
      </c>
      <c r="E187" t="s">
        <v>2619</v>
      </c>
      <c r="F187" t="s">
        <v>451</v>
      </c>
      <c r="G187" t="s">
        <v>2620</v>
      </c>
      <c r="H187" t="s">
        <v>2621</v>
      </c>
      <c r="I187" t="s">
        <v>54</v>
      </c>
    </row>
    <row r="188" spans="2:8">
      <c r="B188" t="str">
        <f>CONCATENATE(AUDITORIA!A188,ALMACEN!A179,SISTEMAS!A1435)</f>
        <v>VENTAS</v>
      </c>
      <c r="C188" t="s">
        <v>642</v>
      </c>
      <c r="D188" t="s">
        <v>642</v>
      </c>
      <c r="E188" t="s">
        <v>643</v>
      </c>
      <c r="F188" t="s">
        <v>451</v>
      </c>
      <c r="G188" t="s">
        <v>156</v>
      </c>
      <c r="H188" t="s">
        <v>474</v>
      </c>
    </row>
    <row r="189" spans="2:8">
      <c r="B189" t="str">
        <f>CONCATENATE(AUDITORIA!A189,ALMACEN!A180)</f>
        <v>ALMACEN</v>
      </c>
      <c r="C189" t="s">
        <v>644</v>
      </c>
      <c r="D189" t="s">
        <v>644</v>
      </c>
      <c r="E189" t="s">
        <v>645</v>
      </c>
      <c r="F189" t="s">
        <v>451</v>
      </c>
      <c r="G189" t="s">
        <v>646</v>
      </c>
      <c r="H189" t="s">
        <v>400</v>
      </c>
    </row>
    <row r="190" spans="2:8">
      <c r="B190" t="str">
        <f>CONCATENATE(AUDITORIA!A190,ALMACEN!A181,COMPRAS!A90,VENTAS!A76,SISTEMAS!A1427)</f>
        <v>COMPRAS</v>
      </c>
      <c r="C190" t="s">
        <v>647</v>
      </c>
      <c r="D190" t="s">
        <v>647</v>
      </c>
      <c r="E190" t="s">
        <v>648</v>
      </c>
      <c r="F190" t="s">
        <v>451</v>
      </c>
      <c r="G190" t="s">
        <v>649</v>
      </c>
      <c r="H190" t="s">
        <v>298</v>
      </c>
    </row>
    <row r="191" spans="2:8">
      <c r="B191" t="str">
        <f>CONCATENATE(AUDITORIA!A191,ALMACEN!A182,VENTAS!A75,SISTEMAS!A1428)</f>
        <v>ALMACEN</v>
      </c>
      <c r="C191" t="s">
        <v>650</v>
      </c>
      <c r="D191" t="s">
        <v>650</v>
      </c>
      <c r="E191" t="s">
        <v>651</v>
      </c>
      <c r="F191" t="s">
        <v>451</v>
      </c>
      <c r="G191" t="s">
        <v>652</v>
      </c>
      <c r="H191" t="s">
        <v>160</v>
      </c>
    </row>
    <row r="192" spans="2:8">
      <c r="B192" t="str">
        <f>CONCATENATE(AUDITORIA!A192,ALMACEN!A184,VENTAS!A73,RH!A34,SISTEMAS!A1430)</f>
        <v>VENTAS</v>
      </c>
      <c r="C192" t="s">
        <v>656</v>
      </c>
      <c r="D192" t="s">
        <v>656</v>
      </c>
      <c r="E192" t="s">
        <v>657</v>
      </c>
      <c r="F192" t="s">
        <v>451</v>
      </c>
      <c r="G192" t="s">
        <v>658</v>
      </c>
      <c r="H192" t="s">
        <v>659</v>
      </c>
    </row>
    <row r="193" spans="1:15">
      <c r="A193" t="s">
        <v>2738</v>
      </c>
      <c r="B193" t="str">
        <f>CONCATENATE(AUDITORIA!A193,SISTEMAS!A1313)</f>
        <v>AUDITORIA</v>
      </c>
      <c r="C193" t="s">
        <v>2810</v>
      </c>
      <c r="D193" t="s">
        <v>2810</v>
      </c>
      <c r="E193" t="s">
        <v>2811</v>
      </c>
      <c r="F193" t="s">
        <v>451</v>
      </c>
      <c r="G193" t="s">
        <v>2812</v>
      </c>
      <c r="H193" t="s">
        <v>2741</v>
      </c>
      <c r="I193" t="s">
        <v>54</v>
      </c>
      <c r="J193" t="s">
        <v>2759</v>
      </c>
      <c r="K193" t="s">
        <v>2760</v>
      </c>
      <c r="N193" t="str">
        <f>CONCATENATE("Acceso: ",D193,"~Menu: ",E193,"~Perfil: ",K193,"~Usuario: ",J193,"~ClaveAccion: ",G193,"~TipoAccion: ",F193,"~Riesgo: ",I193)</f>
        <v>Acceso: RM0010AudCredCobSolCredTramRep~Menu: Vtas Generales Mavi|RM0010 Solicitud de Crédito en Tramite - Condensado~Perfil: AUDCC_GERB~Usuario: AUDCC00006~ClaveAccion: RM0010AudCredCobSolCredTramFrm.frm~TipoAccion: Reportes~Riesgo: NULO</v>
      </c>
      <c r="O193" t="str">
        <f>CONCATENATE("('",B193,"','",C193,"','",D193,"','",E193,"','",F193,"','",G193,"','",H193,"','",I193,"','",J193,"','",K193,"','",L193,"','",M193,"'),")</f>
        <v>('AUDITORIA','RM0010AudCredCobSolCredTramRep','RM0010AudCredCobSolCredTramRep','Vtas Generales Mavi|RM0010 Solicitud de Crédito en Tramite - Condensado','Reportes','RM0010AudCredCobSolCredTramFrm.frm','AUDITORIA, SISTEMAS','NULO','AUDCC00006','AUDCC_GERB','',''),</v>
      </c>
    </row>
    <row r="194" spans="2:8">
      <c r="B194" t="str">
        <f>CONCATENATE(AUDITORIA!A194,ALMACEN!A191,VENTAS!A70,SISTEMAS!A1312)</f>
        <v>ALMACEN</v>
      </c>
      <c r="C194" t="s">
        <v>679</v>
      </c>
      <c r="D194" t="s">
        <v>679</v>
      </c>
      <c r="E194" t="s">
        <v>680</v>
      </c>
      <c r="F194" t="s">
        <v>451</v>
      </c>
      <c r="G194" t="s">
        <v>681</v>
      </c>
      <c r="H194" t="s">
        <v>160</v>
      </c>
    </row>
    <row r="195" spans="2:8">
      <c r="B195" t="str">
        <f>CONCATENATE(AUDITORIA!A195,ALMACEN!A190,CREDITO!A230,SISTEMAS!A1311)</f>
        <v>COBRANZA</v>
      </c>
      <c r="C195" t="s">
        <v>676</v>
      </c>
      <c r="D195" t="s">
        <v>676</v>
      </c>
      <c r="E195" t="s">
        <v>677</v>
      </c>
      <c r="F195" t="s">
        <v>451</v>
      </c>
      <c r="G195" t="s">
        <v>678</v>
      </c>
      <c r="H195" t="s">
        <v>494</v>
      </c>
    </row>
    <row r="196" spans="1:15">
      <c r="A196" t="s">
        <v>2738</v>
      </c>
      <c r="B196" t="str">
        <f>CONCATENATE(AUDITORIA!A196,SISTEMAS!A1307)</f>
        <v>AUDITORIA</v>
      </c>
      <c r="C196" t="s">
        <v>2813</v>
      </c>
      <c r="D196" t="s">
        <v>2813</v>
      </c>
      <c r="E196" t="s">
        <v>2814</v>
      </c>
      <c r="F196" t="s">
        <v>451</v>
      </c>
      <c r="G196" t="s">
        <v>2815</v>
      </c>
      <c r="H196" t="s">
        <v>2741</v>
      </c>
      <c r="I196" t="s">
        <v>54</v>
      </c>
      <c r="J196" t="s">
        <v>2742</v>
      </c>
      <c r="K196" t="s">
        <v>2743</v>
      </c>
      <c r="N196" t="str">
        <f>CONCATENATE("Acceso: ",D196,"~Menu: ",E196,"~Perfil: ",K196,"~Usuario: ",J196,"~ClaveAccion: ",G196,"~TipoAccion: ",F196,"~Riesgo: ",I196)</f>
        <v>Acceso: MaviTiempoAireRep~Menu: Vtas Generales Mavi|RM203 Reporte de Recargas Tiempo Aire~Perfil: AUDIN_AUDA~Usuario: AUDIN00024~ClaveAccion: MaviTiempoAireFrm.frm~TipoAccion: Reportes~Riesgo: NULO</v>
      </c>
      <c r="O196" t="str">
        <f>CONCATENATE("('",B196,"','",C196,"','",D196,"','",E196,"','",F196,"','",G196,"','",H196,"','",I196,"','",J196,"','",K196,"','",L196,"','",M196,"'),")</f>
        <v>('AUDITORIA','MaviTiempoAireRep','MaviTiempoAireRep','Vtas Generales Mavi|RM203 Reporte de Recargas Tiempo Aire','Reportes','MaviTiempoAireFrm.frm','AUDITORIA, SISTEMAS','NULO','AUDIN00024','AUDIN_AUDA','',''),</v>
      </c>
    </row>
    <row r="197" spans="2:8">
      <c r="B197" t="str">
        <f>CONCATENATE(AUDITORIA!A197,ALMACEN!A188,SISTEMAS!A1299)</f>
        <v>ALMACEN</v>
      </c>
      <c r="C197" t="s">
        <v>670</v>
      </c>
      <c r="D197" t="s">
        <v>670</v>
      </c>
      <c r="E197" t="s">
        <v>671</v>
      </c>
      <c r="F197" t="s">
        <v>451</v>
      </c>
      <c r="G197" t="s">
        <v>672</v>
      </c>
      <c r="H197" t="s">
        <v>474</v>
      </c>
    </row>
    <row r="198" spans="2:8">
      <c r="B198" t="str">
        <f>CONCATENATE(AUDITORIA!A198,ALMACEN!A194,CONTABILIDAD!A309,SISTEMAS!A1298)</f>
        <v>ALMACEN</v>
      </c>
      <c r="C198" t="s">
        <v>688</v>
      </c>
      <c r="D198" t="s">
        <v>688</v>
      </c>
      <c r="E198" t="s">
        <v>689</v>
      </c>
      <c r="F198" t="s">
        <v>451</v>
      </c>
      <c r="G198" t="s">
        <v>690</v>
      </c>
      <c r="H198" t="s">
        <v>145</v>
      </c>
    </row>
    <row r="199" spans="2:8">
      <c r="B199" t="str">
        <f>CONCATENATE(AUDITORIA!A199,ALMACEN!A193,SISTEMAS!A1296)</f>
        <v>ALMACEN</v>
      </c>
      <c r="C199" t="s">
        <v>685</v>
      </c>
      <c r="D199" t="s">
        <v>685</v>
      </c>
      <c r="E199" t="s">
        <v>686</v>
      </c>
      <c r="F199" t="s">
        <v>451</v>
      </c>
      <c r="G199" t="s">
        <v>687</v>
      </c>
      <c r="H199" t="s">
        <v>474</v>
      </c>
    </row>
    <row r="200" spans="2:8">
      <c r="B200" t="str">
        <f>CONCATENATE(AUDITORIA!A200,VENTAS!A63,SISTEMAS!A1294)</f>
        <v>VENTAS</v>
      </c>
      <c r="C200" t="s">
        <v>1726</v>
      </c>
      <c r="D200" t="s">
        <v>1726</v>
      </c>
      <c r="E200" t="s">
        <v>1727</v>
      </c>
      <c r="F200" t="s">
        <v>451</v>
      </c>
      <c r="G200" t="s">
        <v>1728</v>
      </c>
      <c r="H200" t="s">
        <v>1651</v>
      </c>
    </row>
    <row r="201" spans="2:8">
      <c r="B201" t="str">
        <f>CONCATENATE(AUDITORIA!A201,CREDITO!A232,SISTEMAS!A1293)</f>
        <v>CREDITO</v>
      </c>
      <c r="C201" t="s">
        <v>1586</v>
      </c>
      <c r="D201" t="s">
        <v>1586</v>
      </c>
      <c r="E201" t="s">
        <v>1587</v>
      </c>
      <c r="F201" t="s">
        <v>451</v>
      </c>
      <c r="G201" t="s">
        <v>1588</v>
      </c>
      <c r="H201" t="s">
        <v>1082</v>
      </c>
    </row>
    <row r="202" spans="2:8">
      <c r="B202" t="str">
        <f>CONCATENATE(AUDITORIA!A202,CREDITO!A231,SISTEMAS!A1292)</f>
        <v>CREDITO</v>
      </c>
      <c r="C202" t="s">
        <v>1583</v>
      </c>
      <c r="D202" t="s">
        <v>1583</v>
      </c>
      <c r="E202" t="s">
        <v>1584</v>
      </c>
      <c r="F202" t="s">
        <v>451</v>
      </c>
      <c r="G202" t="s">
        <v>1585</v>
      </c>
      <c r="H202" t="s">
        <v>1082</v>
      </c>
    </row>
    <row r="203" spans="2:8">
      <c r="B203" t="str">
        <f>CONCATENATE(AUDITORIA!A203,ALMACEN!A197,COMPRAS!A78,VENTAS!A66,COBRANZA!A89,PUBLICIDAD!A14,SISTEMAS!A1285)</f>
        <v>ALMACEN</v>
      </c>
      <c r="C203" t="s">
        <v>697</v>
      </c>
      <c r="D203" t="s">
        <v>697</v>
      </c>
      <c r="E203" t="s">
        <v>698</v>
      </c>
      <c r="F203" t="s">
        <v>451</v>
      </c>
      <c r="G203" t="s">
        <v>699</v>
      </c>
      <c r="H203" t="s">
        <v>567</v>
      </c>
    </row>
    <row r="204" spans="2:8">
      <c r="B204" t="str">
        <f>CONCATENATE(AUDITORIA!A204,ALMACEN!A195,VENTAS!A69,SISTEMAS!A1290)</f>
        <v>VENTAS</v>
      </c>
      <c r="C204" t="s">
        <v>691</v>
      </c>
      <c r="D204" t="s">
        <v>691</v>
      </c>
      <c r="E204" t="s">
        <v>692</v>
      </c>
      <c r="F204" t="s">
        <v>451</v>
      </c>
      <c r="G204" t="s">
        <v>693</v>
      </c>
      <c r="H204" t="s">
        <v>160</v>
      </c>
    </row>
    <row r="205" spans="1:15">
      <c r="A205" t="s">
        <v>2738</v>
      </c>
      <c r="B205" t="str">
        <f>CONCATENATE(AUDITORIA!A205)</f>
        <v>AUDITORIA</v>
      </c>
      <c r="C205" t="s">
        <v>2816</v>
      </c>
      <c r="D205" t="s">
        <v>2816</v>
      </c>
      <c r="E205" t="s">
        <v>2817</v>
      </c>
      <c r="F205" t="s">
        <v>451</v>
      </c>
      <c r="G205" t="s">
        <v>2818</v>
      </c>
      <c r="H205" t="s">
        <v>2738</v>
      </c>
      <c r="I205" t="s">
        <v>54</v>
      </c>
      <c r="J205" t="s">
        <v>2742</v>
      </c>
      <c r="K205" t="s">
        <v>2743</v>
      </c>
      <c r="N205" t="str">
        <f>CONCATENATE("Acceso: ",D205,"~Menu: ",E205,"~Perfil: ",K205,"~Usuario: ",J205,"~ClaveAccion: ",G205,"~TipoAccion: ",F205,"~Riesgo: ",I205)</f>
        <v>Acceso: RM0156ARelFactyNotasVtaArtRep~Menu: Vtas Generales Mavi|RM156A Relación de Facturas y Notas de Venta por Articulo~Perfil: AUDIN_AUDA~Usuario: AUDIN00024~ClaveAccion: RM0156ARelFactyNotasVtaArtFrm.frm~TipoAccion: Reportes~Riesgo: NULO</v>
      </c>
      <c r="O205" t="str">
        <f>CONCATENATE("('",B205,"','",C205,"','",D205,"','",E205,"','",F205,"','",G205,"','",H205,"','",I205,"','",J205,"','",K205,"','",L205,"','",M205,"'),")</f>
        <v>('AUDITORIA','RM0156ARelFactyNotasVtaArtRep','RM0156ARelFactyNotasVtaArtRep','Vtas Generales Mavi|RM156A Relación de Facturas y Notas de Venta por Articulo','Reportes','RM0156ARelFactyNotasVtaArtFrm.frm','AUDITORIA','NULO','AUDIN00024','AUDIN_AUDA','',''),</v>
      </c>
    </row>
    <row r="206" spans="1:15">
      <c r="A206" t="s">
        <v>2738</v>
      </c>
      <c r="B206" t="str">
        <f>CONCATENATE(AUDITORIA!A206,SISTEMAS!A1324)</f>
        <v>AUDITORIA</v>
      </c>
      <c r="C206" t="s">
        <v>2819</v>
      </c>
      <c r="D206" t="s">
        <v>2819</v>
      </c>
      <c r="E206" t="s">
        <v>2790</v>
      </c>
      <c r="F206" t="s">
        <v>451</v>
      </c>
      <c r="G206" t="s">
        <v>2820</v>
      </c>
      <c r="H206" t="s">
        <v>2741</v>
      </c>
      <c r="I206" t="s">
        <v>54</v>
      </c>
      <c r="J206" t="s">
        <v>2759</v>
      </c>
      <c r="K206" t="s">
        <v>2760</v>
      </c>
      <c r="N206" t="str">
        <f>CONCATENATE("Acceso: ",D206,"~Menu: ",E206,"~Perfil: ",K206,"~Usuario: ",J206,"~ClaveAccion: ",G206,"~TipoAccion: ",F206,"~Riesgo: ",I206)</f>
        <v>Acceso: RM0755CAnalisisDeCarteraAnaliticoASCIIRep~Menu: CXC Generales Mavi|undefined~Perfil: AUDCC_GERB~Usuario: AUDCC00006~ClaveAccion: RM0755CAnalisisDeCarteraASCIIFrm.frm~TipoAccion: Reportes~Riesgo: NULO</v>
      </c>
      <c r="O206" t="str">
        <f>CONCATENATE("('",B206,"','",C206,"','",D206,"','",E206,"','",F206,"','",G206,"','",H206,"','",I206,"','",J206,"','",K206,"','",L206,"','",M206,"'),")</f>
        <v>('AUDITORIA','RM0755CAnalisisDeCarteraAnaliticoASCIIRep','RM0755CAnalisisDeCarteraAnaliticoASCIIRep','CXC Generales Mavi|undefined','Reportes','RM0755CAnalisisDeCarteraASCIIFrm.frm','AUDITORIA, SISTEMAS','NULO','AUDCC00006','AUDCC_GERB','',''),</v>
      </c>
    </row>
    <row r="207" spans="2:8">
      <c r="B207" t="str">
        <f>CONCATENATE(AUDITORIA!A207,ALMACEN!A203,SISTEMAS!A1323)</f>
        <v>ALMACEN</v>
      </c>
      <c r="C207" t="s">
        <v>715</v>
      </c>
      <c r="D207" t="s">
        <v>715</v>
      </c>
      <c r="E207" t="s">
        <v>716</v>
      </c>
      <c r="F207" t="s">
        <v>451</v>
      </c>
      <c r="G207" t="s">
        <v>717</v>
      </c>
      <c r="H207" t="s">
        <v>474</v>
      </c>
    </row>
    <row r="208" spans="2:8">
      <c r="B208" t="str">
        <f>CONCATENATE(AUDITORIA!A208,ALMACEN!A205,SISTEMAS!A1320)</f>
        <v>ALMACEN</v>
      </c>
      <c r="C208" t="s">
        <v>721</v>
      </c>
      <c r="D208" t="s">
        <v>721</v>
      </c>
      <c r="E208" t="s">
        <v>722</v>
      </c>
      <c r="F208" t="s">
        <v>451</v>
      </c>
      <c r="G208" t="s">
        <v>723</v>
      </c>
      <c r="H208" t="s">
        <v>474</v>
      </c>
    </row>
    <row r="209" spans="2:8">
      <c r="B209" t="str">
        <f>CONCATENATE(AUDITORIA!A209,ALMACEN!A204,SISTEMAS!A1319)</f>
        <v>ALMACEN</v>
      </c>
      <c r="C209" t="s">
        <v>718</v>
      </c>
      <c r="D209" t="s">
        <v>718</v>
      </c>
      <c r="E209" t="s">
        <v>719</v>
      </c>
      <c r="F209" t="s">
        <v>451</v>
      </c>
      <c r="G209" t="s">
        <v>720</v>
      </c>
      <c r="H209" t="s">
        <v>474</v>
      </c>
    </row>
    <row r="210" spans="1:15">
      <c r="A210" t="s">
        <v>2738</v>
      </c>
      <c r="B210" t="str">
        <f>CONCATENATE(AUDITORIA!A210,SISTEMAS!A1315)</f>
        <v>AUDITORIA</v>
      </c>
      <c r="C210" t="s">
        <v>2821</v>
      </c>
      <c r="D210" t="s">
        <v>2821</v>
      </c>
      <c r="E210" t="s">
        <v>2822</v>
      </c>
      <c r="F210" t="s">
        <v>451</v>
      </c>
      <c r="G210" t="s">
        <v>2823</v>
      </c>
      <c r="H210" t="s">
        <v>2741</v>
      </c>
      <c r="I210" t="s">
        <v>54</v>
      </c>
      <c r="J210" t="s">
        <v>2759</v>
      </c>
      <c r="K210" t="s">
        <v>2760</v>
      </c>
      <c r="N210" t="str">
        <f>CONCATENATE("Acceso: ",D210,"~Menu: ",E210,"~Perfil: ",K210,"~Usuario: ",J210,"~ClaveAccion: ",G210,"~TipoAccion: ",F210,"~Riesgo: ",I210)</f>
        <v>Acceso: RM0958CobranPromoInstRep~Menu: CXC Menudeo Mavi|RM0958 Cobranza de Promotores de Instituciones~Perfil: AUDCC_GERB~Usuario: AUDCC00006~ClaveAccion: RM0958CobranPromoFrm.frm~TipoAccion: Reportes~Riesgo: NULO</v>
      </c>
      <c r="O210" t="str">
        <f>CONCATENATE("('",B210,"','",C210,"','",D210,"','",E210,"','",F210,"','",G210,"','",H210,"','",I210,"','",J210,"','",K210,"','",L210,"','",M210,"'),")</f>
        <v>('AUDITORIA','RM0958CobranPromoInstRep','RM0958CobranPromoInstRep','CXC Menudeo Mavi|RM0958 Cobranza de Promotores de Instituciones','Reportes','RM0958CobranPromoFrm.frm','AUDITORIA, SISTEMAS','NULO','AUDCC00006','AUDCC_GERB','',''),</v>
      </c>
    </row>
    <row r="211" spans="2:8">
      <c r="B211" t="str">
        <f>CONCATENATE(AUDITORIA!A211,VENTAS!A59,RH!A32,SISTEMAS!A1327)</f>
        <v>VENTAS</v>
      </c>
      <c r="C211" t="s">
        <v>1716</v>
      </c>
      <c r="D211" t="s">
        <v>1716</v>
      </c>
      <c r="E211" t="s">
        <v>1717</v>
      </c>
      <c r="F211" t="s">
        <v>451</v>
      </c>
      <c r="G211" t="s">
        <v>1718</v>
      </c>
      <c r="H211" t="s">
        <v>1703</v>
      </c>
    </row>
    <row r="212" spans="2:8">
      <c r="B212" t="str">
        <f>CONCATENATE(AUDITORIA!A212,ALMACEN!A199,VENTAS!A58,RH!A31,SISTEMAS!A1331)</f>
        <v>VENTAS</v>
      </c>
      <c r="C212" t="s">
        <v>703</v>
      </c>
      <c r="D212" t="s">
        <v>703</v>
      </c>
      <c r="E212" t="s">
        <v>704</v>
      </c>
      <c r="F212" t="s">
        <v>451</v>
      </c>
      <c r="G212" t="s">
        <v>705</v>
      </c>
      <c r="H212" t="s">
        <v>659</v>
      </c>
    </row>
    <row r="213" spans="2:8">
      <c r="B213" t="str">
        <f>CONCATENATE(AUDITORIA!A213,ALMACEN!A200,CREDITO!A241,VENTAS!A57,SISTEMAS!A1332)</f>
        <v>VENTAS</v>
      </c>
      <c r="C213" t="s">
        <v>706</v>
      </c>
      <c r="D213" t="s">
        <v>706</v>
      </c>
      <c r="E213" t="s">
        <v>707</v>
      </c>
      <c r="F213" t="s">
        <v>451</v>
      </c>
      <c r="G213" t="s">
        <v>708</v>
      </c>
      <c r="H213" t="s">
        <v>426</v>
      </c>
    </row>
    <row r="214" spans="2:8">
      <c r="B214" t="str">
        <f>CONCATENATE(AUDITORIA!A214,CREDITO!A237,SISTEMAS!A1333)</f>
        <v>CREDITO</v>
      </c>
      <c r="C214" t="s">
        <v>1597</v>
      </c>
      <c r="D214" t="s">
        <v>1597</v>
      </c>
      <c r="E214" t="s">
        <v>1598</v>
      </c>
      <c r="F214" t="s">
        <v>451</v>
      </c>
      <c r="G214" t="s">
        <v>1599</v>
      </c>
      <c r="H214" t="s">
        <v>1082</v>
      </c>
    </row>
    <row r="215" spans="1:12">
      <c r="A215" t="s">
        <v>2738</v>
      </c>
      <c r="B215" t="str">
        <f>CONCATENATE(AUDITORIA!A215)</f>
        <v>AUDITORIA</v>
      </c>
      <c r="C215" t="s">
        <v>2824</v>
      </c>
      <c r="D215" t="s">
        <v>2824</v>
      </c>
      <c r="E215" t="s">
        <v>156</v>
      </c>
      <c r="F215" t="s">
        <v>451</v>
      </c>
      <c r="G215" t="s">
        <v>156</v>
      </c>
      <c r="H215" t="s">
        <v>2738</v>
      </c>
      <c r="I215" t="s">
        <v>72</v>
      </c>
      <c r="L215" t="s">
        <v>2758</v>
      </c>
    </row>
    <row r="216" spans="2:8">
      <c r="B216" t="str">
        <f>CONCATENATE(AUDITORIA!A216,VENTAS!A48,SISTEMAS!A1369)</f>
        <v>VENTAS</v>
      </c>
      <c r="C216" t="s">
        <v>1691</v>
      </c>
      <c r="D216" t="s">
        <v>1691</v>
      </c>
      <c r="E216" t="s">
        <v>156</v>
      </c>
      <c r="F216" t="s">
        <v>451</v>
      </c>
      <c r="G216" t="s">
        <v>156</v>
      </c>
      <c r="H216" t="s">
        <v>1651</v>
      </c>
    </row>
    <row r="217" spans="2:8">
      <c r="B217" t="str">
        <f>CONCATENATE(AUDITORIA!A217,VENTAS!A54,SISTEMAS!A1365)</f>
        <v>VENTAS</v>
      </c>
      <c r="C217" t="s">
        <v>1704</v>
      </c>
      <c r="D217" t="s">
        <v>1704</v>
      </c>
      <c r="E217" t="s">
        <v>1705</v>
      </c>
      <c r="F217" t="s">
        <v>451</v>
      </c>
      <c r="G217" t="s">
        <v>1706</v>
      </c>
      <c r="H217" t="s">
        <v>1651</v>
      </c>
    </row>
    <row r="218" spans="2:12">
      <c r="B218" t="str">
        <f>CONCATENATE(AUDITORIA!A218,ALMACEN!A210,SISTEMAS!A1348)</f>
        <v>ALMACEN</v>
      </c>
      <c r="C218" t="s">
        <v>737</v>
      </c>
      <c r="D218" t="s">
        <v>737</v>
      </c>
      <c r="E218" t="s">
        <v>156</v>
      </c>
      <c r="F218" t="s">
        <v>451</v>
      </c>
      <c r="G218" t="s">
        <v>156</v>
      </c>
      <c r="H218" t="s">
        <v>474</v>
      </c>
      <c r="I218" t="s">
        <v>72</v>
      </c>
      <c r="L218" t="s">
        <v>2758</v>
      </c>
    </row>
    <row r="219" spans="2:8">
      <c r="B219" t="str">
        <f>CONCATENATE(AUDITORIA!A219,CREDITO!A248,VENTAS!A51,COBRANZA!A97,CONTABILIDAD!A291,SISTEMAS!A1343)</f>
        <v>VENTAS</v>
      </c>
      <c r="C219" t="s">
        <v>1627</v>
      </c>
      <c r="D219" t="s">
        <v>1627</v>
      </c>
      <c r="E219" t="s">
        <v>1628</v>
      </c>
      <c r="F219" t="s">
        <v>451</v>
      </c>
      <c r="G219" t="s">
        <v>1629</v>
      </c>
      <c r="H219" t="s">
        <v>1410</v>
      </c>
    </row>
    <row r="220" spans="2:8">
      <c r="B220" t="str">
        <f>CONCATENATE(AUDITORIA!A220,VENTAS!A53,RH!A30,SISTEMAS!A1340)</f>
        <v>VENTAS</v>
      </c>
      <c r="C220" t="s">
        <v>1700</v>
      </c>
      <c r="D220" t="s">
        <v>1700</v>
      </c>
      <c r="E220" t="s">
        <v>1701</v>
      </c>
      <c r="F220" t="s">
        <v>451</v>
      </c>
      <c r="G220" t="s">
        <v>1702</v>
      </c>
      <c r="H220" t="s">
        <v>1703</v>
      </c>
    </row>
    <row r="221" spans="2:8">
      <c r="B221" t="str">
        <f>CONCATENATE(AUDITORIA!A221,ALMACEN!A209,VENTAS!A52,SISTEMAS!A1342)</f>
        <v>VENTAS</v>
      </c>
      <c r="C221" t="s">
        <v>735</v>
      </c>
      <c r="D221" t="s">
        <v>735</v>
      </c>
      <c r="E221" t="s">
        <v>736</v>
      </c>
      <c r="F221" t="s">
        <v>451</v>
      </c>
      <c r="G221" t="s">
        <v>590</v>
      </c>
      <c r="H221" t="s">
        <v>160</v>
      </c>
    </row>
    <row r="222" spans="2:8">
      <c r="B222" t="str">
        <f>CONCATENATE(AUDITORIA!A222,VENTAS!A50,CONTABILIDAD!A290,SISTEMAS!A1345)</f>
        <v>VENTAS</v>
      </c>
      <c r="C222" t="s">
        <v>1696</v>
      </c>
      <c r="D222" t="s">
        <v>1696</v>
      </c>
      <c r="E222" t="s">
        <v>1697</v>
      </c>
      <c r="F222" t="s">
        <v>451</v>
      </c>
      <c r="G222" t="s">
        <v>1698</v>
      </c>
      <c r="H222" t="s">
        <v>1699</v>
      </c>
    </row>
    <row r="223" spans="2:8">
      <c r="B223" t="str">
        <f>CONCATENATE(AUDITORIA!A223,VENTAS!A49)</f>
        <v>VENTAS</v>
      </c>
      <c r="C223" t="s">
        <v>1693</v>
      </c>
      <c r="D223" t="s">
        <v>1693</v>
      </c>
      <c r="E223" t="s">
        <v>1694</v>
      </c>
      <c r="F223" t="s">
        <v>451</v>
      </c>
      <c r="G223" t="s">
        <v>156</v>
      </c>
      <c r="H223" t="s">
        <v>1695</v>
      </c>
    </row>
    <row r="224" spans="2:8">
      <c r="B224" t="str">
        <f>CONCATENATE(AUDITORIA!A224,CREDITO!A254,COBRANZA!A98,RH!A28,SISTEMAS!A1347)</f>
        <v>CREDITO</v>
      </c>
      <c r="C224" t="s">
        <v>1645</v>
      </c>
      <c r="D224" t="s">
        <v>1645</v>
      </c>
      <c r="E224" t="s">
        <v>1646</v>
      </c>
      <c r="F224" t="s">
        <v>451</v>
      </c>
      <c r="G224" t="s">
        <v>1647</v>
      </c>
      <c r="H224" t="s">
        <v>1648</v>
      </c>
    </row>
  </sheetData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M33" sqref="M33"/>
    </sheetView>
  </sheetViews>
  <sheetFormatPr defaultColWidth="9" defaultRowHeight="15"/>
  <cols>
    <col min="1" max="1" width="9.57142857142857" customWidth="1"/>
    <col min="2" max="2" width="18.2857142857143" customWidth="1"/>
    <col min="3" max="3" width="25" customWidth="1"/>
    <col min="4" max="4" width="27" customWidth="1"/>
    <col min="5" max="5" width="17.5714285714286" customWidth="1"/>
    <col min="6" max="11" width="9.14285714285714" customWidth="1"/>
    <col min="12" max="12" width="9.14285714285714" hidden="1" customWidth="1"/>
    <col min="13" max="13" width="9.14285714285714" customWidth="1"/>
    <col min="14" max="14" width="18" customWidth="1"/>
    <col min="15" max="15" width="11.8571428571429" hidden="1" customWidth="1"/>
    <col min="16" max="16" width="13.7142857142857" hidden="1" customWidth="1"/>
    <col min="17" max="1027" width="9.14285714285714" customWidth="1"/>
  </cols>
  <sheetData>
    <row r="1" spans="1:15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</row>
    <row r="2" spans="1:8">
      <c r="A2" s="1"/>
      <c r="B2" t="str">
        <f>CONCATENATE(RH!A2,ALMACEN!A112,COMPRAS!A11,CREDITO!A156,VENTAS!A14,COBRANZA!A52,CONTABILIDAD!A12,AUDITORIA!A99,SISTEMAS!A9)</f>
        <v>COMPRAS</v>
      </c>
      <c r="C2" t="s">
        <v>416</v>
      </c>
      <c r="D2" t="s">
        <v>416</v>
      </c>
      <c r="E2" t="s">
        <v>417</v>
      </c>
      <c r="F2" t="s">
        <v>85</v>
      </c>
      <c r="G2" t="s">
        <v>418</v>
      </c>
      <c r="H2" t="s">
        <v>335</v>
      </c>
    </row>
    <row r="3" spans="1:8">
      <c r="A3" s="1"/>
      <c r="B3" t="str">
        <f>CONCATENATE(RH!A3,ALMACEN!A108,COMPRAS!A18,CREDITO!A125,VENTAS!A20,COBRANZA!A42,CONTABILIDAD!A22,AUDITORIA!A92,PUBLICIDAD!A6,SISTEMAS!A21)</f>
        <v>ALMACEN</v>
      </c>
      <c r="C3" t="s">
        <v>401</v>
      </c>
      <c r="D3" t="s">
        <v>401</v>
      </c>
      <c r="E3" t="s">
        <v>402</v>
      </c>
      <c r="F3" t="s">
        <v>17</v>
      </c>
      <c r="G3" t="s">
        <v>403</v>
      </c>
      <c r="H3" t="s">
        <v>101</v>
      </c>
    </row>
    <row r="4" customFormat="1" spans="1:16">
      <c r="A4" s="1" t="s">
        <v>2825</v>
      </c>
      <c r="B4" t="str">
        <f>CONCATENATE(RH!A4,SISTEMAS!A163)</f>
        <v>RH</v>
      </c>
      <c r="C4" t="s">
        <v>2826</v>
      </c>
      <c r="D4" t="s">
        <v>2827</v>
      </c>
      <c r="E4" t="s">
        <v>2828</v>
      </c>
      <c r="F4" t="s">
        <v>17</v>
      </c>
      <c r="G4" t="s">
        <v>2829</v>
      </c>
      <c r="H4" t="s">
        <v>2830</v>
      </c>
      <c r="I4" t="s">
        <v>48</v>
      </c>
      <c r="J4" t="s">
        <v>2831</v>
      </c>
      <c r="K4" t="s">
        <v>2832</v>
      </c>
      <c r="L4" t="s">
        <v>442</v>
      </c>
      <c r="O4" t="str">
        <f>CONCATENATE("Acceso: ",D4,"~Menu: ",E4,"~Perfil: ",K4,"~Usuario: ",J4,"~ClaveAccion: ",G4,"~TipoAccion: ",F4,"~Riesgo: ",I4)</f>
        <v>Acceso: Cta.DM0237EstructuraAgte|DM0237HerramientaAgente~Menu: Cuentas|DM0237 Estructura Agente|Herramienta Agente~Perfil: COMIS_GERA~Usuario: COMIS00003~ClaveAccion: DM0237HerramientaEstructuraAgtFrm.frm~TipoAccion: Formas~Riesgo: BAJO</v>
      </c>
      <c r="P4" t="str">
        <f>CONCATENATE("('",B4,"','",C4,"','",D4,"','",E4,"','",F4,"','",G4,"','",H4,"','",I4,"','",J4,"','",K4,"','",L4,"','",M4,"'),")</f>
        <v>('RH','Cta.DM0237EstructuraAgte','Cta.DM0237EstructuraAgte|DM0237HerramientaAgente','Cuentas|DM0237 Estructura Agente|Herramienta Agente','Formas','DM0237HerramientaEstructuraAgtFrm.frm','RH, SISTEMAS','BAJO','COMIS00003','COMIS_GERA','No lo reconocio y lo comlete a mano',''),</v>
      </c>
    </row>
    <row r="5" spans="1:16">
      <c r="A5" s="1" t="s">
        <v>2825</v>
      </c>
      <c r="B5" t="str">
        <f>CONCATENATE(RH!A5,SISTEMAS!A164)</f>
        <v>RH</v>
      </c>
      <c r="C5" t="s">
        <v>2826</v>
      </c>
      <c r="D5" t="s">
        <v>2833</v>
      </c>
      <c r="E5" t="s">
        <v>2834</v>
      </c>
      <c r="F5" t="s">
        <v>17</v>
      </c>
      <c r="G5" t="s">
        <v>2835</v>
      </c>
      <c r="H5" t="s">
        <v>2830</v>
      </c>
      <c r="I5" t="s">
        <v>48</v>
      </c>
      <c r="J5" t="s">
        <v>2831</v>
      </c>
      <c r="K5" t="s">
        <v>2832</v>
      </c>
      <c r="L5" t="s">
        <v>442</v>
      </c>
      <c r="O5" t="str">
        <f>CONCATENATE("Acceso: ",D5,"~Menu: ",E5,"~Perfil: ",K5,"~Usuario: ",J5,"~ClaveAccion: ",G5,"~TipoAccion: ",F5,"~Riesgo: ",I5)</f>
        <v>Acceso: Cta.DM0237EstructuraAgte|DM0237HerramientaReportaA~Menu: Cuentas|DM0237 Estructura Agente|Herramienta Reporta A~Perfil: COMIS_GERA~Usuario: COMIS00003~ClaveAccion: DM0237HerramientaReportaAFrm~TipoAccion: Formas~Riesgo: BAJO</v>
      </c>
      <c r="P5" t="str">
        <f>CONCATENATE("('",B5,"','",C5,"','",D5,"','",E5,"','",F5,"','",G5,"','",H5,"','",I5,"','",J5,"','",K5,"','",L5,"','",M5,"'),")</f>
        <v>('RH','Cta.DM0237EstructuraAgte','Cta.DM0237EstructuraAgte|DM0237HerramientaReportaA','Cuentas|DM0237 Estructura Agente|Herramienta Reporta A','Formas','DM0237HerramientaReportaAFrm','RH, SISTEMAS','BAJO','COMIS00003','COMIS_GERA','No lo reconocio y lo comlete a mano',''),</v>
      </c>
    </row>
    <row r="6" spans="1:16">
      <c r="A6" s="1" t="s">
        <v>2825</v>
      </c>
      <c r="B6" t="str">
        <f>CONCATENATE(RH!A6)</f>
        <v>RH</v>
      </c>
      <c r="C6" t="s">
        <v>2836</v>
      </c>
      <c r="D6" t="s">
        <v>2836</v>
      </c>
      <c r="E6" t="s">
        <v>2837</v>
      </c>
      <c r="F6" t="s">
        <v>17</v>
      </c>
      <c r="G6" t="s">
        <v>2838</v>
      </c>
      <c r="H6" t="s">
        <v>2825</v>
      </c>
      <c r="I6" t="s">
        <v>48</v>
      </c>
      <c r="J6" t="s">
        <v>2831</v>
      </c>
      <c r="K6" t="s">
        <v>2832</v>
      </c>
      <c r="O6" t="str">
        <f>CONCATENATE("Acceso: ",D6,"~Menu: ",E6,"~Perfil: ",K6,"~Usuario: ",J6,"~ClaveAccion: ",G6,"~TipoAccion: ",F6,"~Riesgo: ",I6)</f>
        <v>Acceso: cta.importador~Menu: Cuentas|Importador Agentes~Perfil: COMIS_GERA~Usuario: COMIS00003~ClaveAccion: DM0206ImpAgente.frm~TipoAccion: Formas~Riesgo: BAJO</v>
      </c>
      <c r="P6" t="str">
        <f>CONCATENATE("('",B6,"','",C6,"','",D6,"','",E6,"','",F6,"','",G6,"','",H6,"','",I6,"','",J6,"','",K6,"','",L6,"','",M6,"'),")</f>
        <v>('RH','cta.importador','cta.importador','Cuentas|Importador Agentes','Formas','DM0206ImpAgente.frm','RH','BAJO','COMIS00003','COMIS_GERA','',''),</v>
      </c>
    </row>
    <row r="7" spans="1:8">
      <c r="A7" s="1"/>
      <c r="B7" t="str">
        <f>CONCATENATE(RH!A7,ALMACEN!A92,COMPRAS!A22,CREDITO!A90,VENTAS!A25,COBRANZA!A34,CONTABILIDAD!A39,AUDITORIA!A81,SISTEMAS!A261)</f>
        <v>CREDITO</v>
      </c>
      <c r="C7" t="s">
        <v>331</v>
      </c>
      <c r="D7" t="s">
        <v>345</v>
      </c>
      <c r="E7" t="s">
        <v>346</v>
      </c>
      <c r="F7" t="s">
        <v>17</v>
      </c>
      <c r="G7" t="s">
        <v>347</v>
      </c>
      <c r="H7" t="s">
        <v>335</v>
      </c>
    </row>
    <row r="8" spans="1:8">
      <c r="A8" s="1"/>
      <c r="B8" t="str">
        <f>CONCATENATE(RH!A8,ALMACEN!A91,COMPRAS!A23,CREDITO!A89,VENTAS!A26,COBRANZA!A33,CONTABILIDAD!A40,AUDITORIA!A80,SISTEMAS!A260)</f>
        <v>COMPRAS</v>
      </c>
      <c r="C8" t="s">
        <v>331</v>
      </c>
      <c r="D8" t="s">
        <v>342</v>
      </c>
      <c r="E8" t="s">
        <v>343</v>
      </c>
      <c r="F8" t="s">
        <v>17</v>
      </c>
      <c r="G8" t="s">
        <v>344</v>
      </c>
      <c r="H8" t="s">
        <v>335</v>
      </c>
    </row>
    <row r="9" spans="1:8">
      <c r="A9" s="1"/>
      <c r="B9" t="str">
        <f>CONCATENATE(RH!A9,ALMACEN!A90,COMPRAS!A24,CREDITO!A88,VENTAS!A27,COBRANZA!A32,CONTABILIDAD!A44,AUDITORIA!A76,SISTEMAS!A259)</f>
        <v>COMPRAS</v>
      </c>
      <c r="C9" t="s">
        <v>331</v>
      </c>
      <c r="D9" t="s">
        <v>339</v>
      </c>
      <c r="E9" t="s">
        <v>340</v>
      </c>
      <c r="F9" t="s">
        <v>17</v>
      </c>
      <c r="G9" t="s">
        <v>341</v>
      </c>
      <c r="H9" t="s">
        <v>335</v>
      </c>
    </row>
    <row r="10" spans="1:8">
      <c r="A10" s="1"/>
      <c r="B10" t="str">
        <f>CONCATENATE(RH!A10,ALMACEN!A89,COMPRAS!A25,CREDITO!A87,VENTAS!A28,COBRANZA!A31,CONTABILIDAD!A45,AUDITORIA!A75,SISTEMAS!A258)</f>
        <v>COMPRAS</v>
      </c>
      <c r="C10" t="s">
        <v>331</v>
      </c>
      <c r="D10" t="s">
        <v>336</v>
      </c>
      <c r="E10" t="s">
        <v>337</v>
      </c>
      <c r="F10" t="s">
        <v>17</v>
      </c>
      <c r="G10" t="s">
        <v>338</v>
      </c>
      <c r="H10" t="s">
        <v>335</v>
      </c>
    </row>
    <row r="11" spans="1:8">
      <c r="A11" s="1"/>
      <c r="B11" t="str">
        <f>CONCATENATE(RH!A11,ALMACEN!A88,COMPRAS!A26,CREDITO!A86,VENTAS!A29,COBRANZA!A30,CONTABILIDAD!A46,AUDITORIA!A74,SISTEMAS!A253)</f>
        <v>COMPRAS</v>
      </c>
      <c r="C11" t="s">
        <v>331</v>
      </c>
      <c r="D11" t="s">
        <v>332</v>
      </c>
      <c r="E11" t="s">
        <v>333</v>
      </c>
      <c r="F11" t="s">
        <v>17</v>
      </c>
      <c r="G11" t="s">
        <v>334</v>
      </c>
      <c r="H11" t="s">
        <v>335</v>
      </c>
    </row>
    <row r="12" spans="1:16">
      <c r="A12" s="1" t="s">
        <v>2825</v>
      </c>
      <c r="B12" t="str">
        <f>CONCATENATE(RH!A12,SISTEMAS!A353)</f>
        <v>RH</v>
      </c>
      <c r="C12" t="s">
        <v>2839</v>
      </c>
      <c r="D12" t="s">
        <v>2839</v>
      </c>
      <c r="E12" t="s">
        <v>2840</v>
      </c>
      <c r="F12" t="s">
        <v>17</v>
      </c>
      <c r="G12" t="s">
        <v>2841</v>
      </c>
      <c r="H12" t="s">
        <v>2830</v>
      </c>
      <c r="I12" t="s">
        <v>377</v>
      </c>
      <c r="J12" t="s">
        <v>2831</v>
      </c>
      <c r="K12" t="s">
        <v>2832</v>
      </c>
      <c r="O12" t="str">
        <f>CONCATENATE("Acceso: ",D12,"~Menu: ",E12,"~Perfil: ",K12,"~Usuario: ",J12,"~ClaveAccion: ",G12,"~TipoAccion: ",F12,"~Riesgo: ",I12)</f>
        <v>Acceso: Mov.GestionTelefonica~Menu: Procesos|Gestion Telefonica~Perfil: COMIS_GERA~Usuario: COMIS00003~ClaveAccion: MaviCobTelA.frm~TipoAccion: Formas~Riesgo: MEDIO</v>
      </c>
      <c r="P12" t="str">
        <f>CONCATENATE("('",B12,"','",C12,"','",D12,"','",E12,"','",F12,"','",G12,"','",H12,"','",I12,"','",J12,"','",K12,"','",L12,"','",M12,"'),")</f>
        <v>('RH','Mov.GestionTelefonica','Mov.GestionTelefonica','Procesos|Gestion Telefonica','Formas','MaviCobTelA.frm','RH, SISTEMAS','MEDIO','COMIS00003','COMIS_GERA','',''),</v>
      </c>
    </row>
    <row r="13" spans="1:8">
      <c r="A13" s="1"/>
      <c r="B13" t="str">
        <f>CONCATENATE(RH!A13,COBRANZA!A8,SISTEMAS!A350)</f>
        <v>COBRANZA</v>
      </c>
      <c r="C13" t="s">
        <v>1808</v>
      </c>
      <c r="D13" t="s">
        <v>1809</v>
      </c>
      <c r="E13" t="s">
        <v>1810</v>
      </c>
      <c r="F13" t="s">
        <v>17</v>
      </c>
      <c r="G13" t="s">
        <v>1811</v>
      </c>
      <c r="H13" t="s">
        <v>1812</v>
      </c>
    </row>
    <row r="14" spans="1:8">
      <c r="A14" s="1"/>
      <c r="B14" t="str">
        <f>CONCATENATE(RH!A14,ALMACEN!A52,SISTEMAS!A332)</f>
        <v>ALMACEN</v>
      </c>
      <c r="C14" t="s">
        <v>204</v>
      </c>
      <c r="D14" t="s">
        <v>204</v>
      </c>
      <c r="E14" t="s">
        <v>205</v>
      </c>
      <c r="F14" t="s">
        <v>17</v>
      </c>
      <c r="G14" t="s">
        <v>206</v>
      </c>
      <c r="H14" t="s">
        <v>207</v>
      </c>
    </row>
    <row r="15" spans="1:16">
      <c r="A15" s="1" t="s">
        <v>2825</v>
      </c>
      <c r="B15" t="str">
        <f>CONCATENATE(RH!A15,ALMACEN!A54,SISTEMAS!A328)</f>
        <v>RH</v>
      </c>
      <c r="C15" t="s">
        <v>213</v>
      </c>
      <c r="D15" t="s">
        <v>213</v>
      </c>
      <c r="E15" t="s">
        <v>214</v>
      </c>
      <c r="F15" t="s">
        <v>85</v>
      </c>
      <c r="G15" t="s">
        <v>215</v>
      </c>
      <c r="H15" t="s">
        <v>207</v>
      </c>
      <c r="I15" t="s">
        <v>48</v>
      </c>
      <c r="J15" t="s">
        <v>2831</v>
      </c>
      <c r="K15" t="s">
        <v>2832</v>
      </c>
      <c r="M15" t="s">
        <v>209</v>
      </c>
      <c r="N15" t="s">
        <v>113</v>
      </c>
      <c r="O15" t="str">
        <f>CONCATENATE("Acceso: ",D15,"~Menu: ",E15,"~Perfil: ",K15,"~Usuario: ",J15,"~ClaveAccion: ",G15,"~TipoAccion: ",F15,"~Riesgo: ",I15)</f>
        <v>Acceso: Config.ComisionesChoferesMAVI~Menu: Configurar|Comisiones Choferes~Perfil: COMIS_GERA~Usuario: COMIS00003~ClaveAccion: Si(Usuario.ModifComisnsChoferesMAVI, Forma(&lt;T&gt;ProductividadEMBMAVI&lt;T&gt;), Forma(&lt;T&gt;ProductividadEMBMAVI&lt;T&gt;))~TipoAccion: Expresion~Riesgo: BAJO</v>
      </c>
      <c r="P15" t="str">
        <f>CONCATENATE("('",B15,"','",C15,"','",D15,"','",E15,"','",F15,"','",G15,"','",H15,"','",I15,"','",J15,"','",K15,"','",L15,"','",M15,"'),")</f>
        <v>('RH','Config.ComisionesChoferesMAVI','Config.ComisionesChoferesMAVI','Configurar|Comisiones Choferes','Expresion','Si(Usuario.ModifComisnsChoferesMAVI, Forma(&lt;T&gt;ProductividadEMBMAVI&lt;T&gt;), Forma(&lt;T&gt;ProductividadEMBMAVI&lt;T&gt;))','ALMACEN, RH, SISTEMAS','BAJO','COMIS00003','COMIS_GERA','','Carlos A. Diaz'),</v>
      </c>
    </row>
    <row r="16" spans="1:8">
      <c r="A16" s="1"/>
      <c r="B16" t="str">
        <f>CONCATENATE(RH!A16,ALMACEN!A50,COMPRAS!A45,CREDITO!A50,VENTAS!A40,CONTABILIDAD!A75,AUDITORIA!A26,SISTEMAS!A284)</f>
        <v>COMPRAS</v>
      </c>
      <c r="C16" t="s">
        <v>197</v>
      </c>
      <c r="D16" t="s">
        <v>197</v>
      </c>
      <c r="E16" t="s">
        <v>198</v>
      </c>
      <c r="F16" t="s">
        <v>85</v>
      </c>
      <c r="G16" t="s">
        <v>199</v>
      </c>
      <c r="H16" t="s">
        <v>200</v>
      </c>
    </row>
    <row r="17" spans="1:8">
      <c r="A17" s="1"/>
      <c r="B17" t="str">
        <f>CONCATENATE(RH!A17,ALMACEN!A22,CREDITO!A42,COBRANZA!A6,CONTABILIDAD!A88,AUDITORIA!A25,SISTEMAS!A425)</f>
        <v>ALMACEN</v>
      </c>
      <c r="C17" t="s">
        <v>102</v>
      </c>
      <c r="D17" t="s">
        <v>102</v>
      </c>
      <c r="E17" t="s">
        <v>103</v>
      </c>
      <c r="F17" t="s">
        <v>17</v>
      </c>
      <c r="G17" t="s">
        <v>104</v>
      </c>
      <c r="H17" t="s">
        <v>105</v>
      </c>
    </row>
    <row r="18" spans="1:8">
      <c r="A18" s="1"/>
      <c r="B18" t="str">
        <f>CONCATENATE(RH!A18,ALMACEN!A21,COMPRAS!A56,CREDITO!A41,VENTAS!A41,COBRANZA!A5,CONTABILIDAD!A89,AUDITORIA!A24,PUBLICIDAD!A4,SISTEMAS!A417)</f>
        <v>CONTABILIDAD</v>
      </c>
      <c r="C18" t="s">
        <v>98</v>
      </c>
      <c r="D18" t="s">
        <v>98</v>
      </c>
      <c r="E18" t="s">
        <v>99</v>
      </c>
      <c r="F18" t="s">
        <v>17</v>
      </c>
      <c r="G18" t="s">
        <v>100</v>
      </c>
      <c r="H18" t="s">
        <v>101</v>
      </c>
    </row>
    <row r="19" spans="1:16">
      <c r="A19" s="1" t="s">
        <v>2825</v>
      </c>
      <c r="B19" t="str">
        <f>CONCATENATE(RH!A19,SISTEMAS!A540)</f>
        <v>RH</v>
      </c>
      <c r="C19" t="s">
        <v>2842</v>
      </c>
      <c r="D19" t="s">
        <v>2842</v>
      </c>
      <c r="E19" t="s">
        <v>2843</v>
      </c>
      <c r="F19" t="s">
        <v>17</v>
      </c>
      <c r="G19" t="s">
        <v>2844</v>
      </c>
      <c r="H19" t="s">
        <v>2830</v>
      </c>
      <c r="I19" t="s">
        <v>72</v>
      </c>
      <c r="P19" t="str">
        <f>CONCATENATE("('",B19,"','",C19,"','",D19,"','",E19,"','",F19,"','",G19,"','",H19,"','",I19,"','",J19,"','",K19,"','",L19,"','",M19,"'),")</f>
        <v>('RH','Exp.Personal','Exp.Personal','Exploradores|Personal','Formas','ExplorarPersonal.frm','RH, SISTEMAS','SIN USO','','','',''),</v>
      </c>
    </row>
    <row r="20" spans="1:8">
      <c r="A20" s="1"/>
      <c r="B20" t="str">
        <f>CONCATENATE(RH!A20,ALMACEN!A34,CONTABILIDAD!A124,AUDITORIA!A20,SISTEMAS!A723)</f>
        <v>ALMACEN</v>
      </c>
      <c r="C20" t="s">
        <v>147</v>
      </c>
      <c r="D20" t="s">
        <v>147</v>
      </c>
      <c r="E20" t="s">
        <v>148</v>
      </c>
      <c r="F20" t="s">
        <v>17</v>
      </c>
      <c r="G20" t="s">
        <v>149</v>
      </c>
      <c r="H20" t="s">
        <v>150</v>
      </c>
    </row>
    <row r="21" spans="1:16">
      <c r="A21" s="1" t="s">
        <v>2825</v>
      </c>
      <c r="B21" t="str">
        <f>CONCATENATE(RH!A21,SISTEMAS!A722)</f>
        <v>RH</v>
      </c>
      <c r="C21" t="s">
        <v>2845</v>
      </c>
      <c r="D21" t="s">
        <v>2846</v>
      </c>
      <c r="E21" t="s">
        <v>2847</v>
      </c>
      <c r="F21" t="s">
        <v>17</v>
      </c>
      <c r="G21" t="s">
        <v>2848</v>
      </c>
      <c r="H21" t="s">
        <v>2830</v>
      </c>
      <c r="I21" t="s">
        <v>72</v>
      </c>
      <c r="P21" t="str">
        <f>CONCATENATE("('",B21,"','",C21,"','",D21,"','",E21,"','",F21,"','",G21,"','",H21,"','",I21,"','",J21,"','",K21,"','",L21,"','",M21,"'),")</f>
        <v>('RH','Exp.Embarque','Exp.Embarque|Pendientes','Exploradores|Embarques|Pendientes por Embarcar','Formas','EmbarqueMovPendientes.frm','RH, SISTEMAS','SIN USO','','','',''),</v>
      </c>
    </row>
    <row r="22" spans="1:16">
      <c r="A22" s="1" t="s">
        <v>2825</v>
      </c>
      <c r="B22" t="str">
        <f>CONCATENATE(RH!A22,SISTEMAS!A718)</f>
        <v>RH</v>
      </c>
      <c r="C22" t="s">
        <v>2849</v>
      </c>
      <c r="D22" t="s">
        <v>2849</v>
      </c>
      <c r="E22" t="s">
        <v>2850</v>
      </c>
      <c r="F22" t="s">
        <v>17</v>
      </c>
      <c r="G22" t="s">
        <v>353</v>
      </c>
      <c r="H22" t="s">
        <v>2830</v>
      </c>
      <c r="I22" t="s">
        <v>434</v>
      </c>
      <c r="O22" t="s">
        <v>2851</v>
      </c>
      <c r="P22" t="str">
        <f>CONCATENATE("('",B22,"','",C22,"','",D22,"','",E22,"','",F22,"','",G22,"','",H22,"','",I22,"','",J22,"','",K22,"','",L22,"','",M22,"'),")</f>
        <v>('RH','Exp.Agentes','Exp.Agentes','Exploradores|Agentes','Formas','ExplorarAgente.frm','RH, SISTEMAS','DOBLE','','','',''),</v>
      </c>
    </row>
    <row r="23" spans="1:16">
      <c r="A23" s="1" t="s">
        <v>2825</v>
      </c>
      <c r="B23" t="str">
        <f>CONCATENATE(RH!A23,SISTEMAS!A711)</f>
        <v>RH</v>
      </c>
      <c r="C23" t="s">
        <v>2845</v>
      </c>
      <c r="D23" t="s">
        <v>2852</v>
      </c>
      <c r="E23" t="s">
        <v>2853</v>
      </c>
      <c r="F23" t="s">
        <v>17</v>
      </c>
      <c r="G23" t="s">
        <v>2854</v>
      </c>
      <c r="H23" t="s">
        <v>2830</v>
      </c>
      <c r="I23" t="s">
        <v>72</v>
      </c>
      <c r="P23" t="str">
        <f>CONCATENATE("('",B23,"','",C23,"','",D23,"','",E23,"','",F23,"','",G23,"','",H23,"','",I23,"','",J23,"','",K23,"','",L23,"','",M23,"'),")</f>
        <v>('RH','Exp.Embarque','Exp.Embarque|Proveedor','Exploradores|Embarques|Embarques (por Proveedor)','Formas','ExplorarEmbarqueProveedor.frm','RH, SISTEMAS','SIN USO','','','',''),</v>
      </c>
    </row>
    <row r="24" spans="1:16">
      <c r="A24" s="1" t="s">
        <v>2825</v>
      </c>
      <c r="B24" t="str">
        <f>CONCATENATE(RH!A24,SISTEMAS!A710)</f>
        <v>RH</v>
      </c>
      <c r="C24" t="s">
        <v>2845</v>
      </c>
      <c r="D24" t="s">
        <v>2855</v>
      </c>
      <c r="E24" t="s">
        <v>2856</v>
      </c>
      <c r="F24" t="s">
        <v>17</v>
      </c>
      <c r="G24" t="s">
        <v>293</v>
      </c>
      <c r="H24" t="s">
        <v>2830</v>
      </c>
      <c r="I24" t="s">
        <v>72</v>
      </c>
      <c r="P24" t="str">
        <f>CONCATENATE("('",B24,"','",C24,"','",D24,"','",E24,"','",F24,"','",G24,"','",H24,"','",I24,"','",J24,"','",K24,"','",L24,"','",M24,"'),")</f>
        <v>('RH','Exp.Embarque','Exp.Embarque|Cliente','Exploradores|Embarques|Embarques (por Cliente)','Formas','ExplorarEmbarqueCliente.frm','RH, SISTEMAS','SIN USO','','','',''),</v>
      </c>
    </row>
    <row r="25" spans="1:16">
      <c r="A25" s="1" t="s">
        <v>2825</v>
      </c>
      <c r="B25" t="str">
        <f>CONCATENATE(RH!A25,SISTEMAS!A709)</f>
        <v>RH</v>
      </c>
      <c r="C25" t="s">
        <v>2845</v>
      </c>
      <c r="D25" t="s">
        <v>2857</v>
      </c>
      <c r="E25" t="s">
        <v>2858</v>
      </c>
      <c r="F25" t="s">
        <v>17</v>
      </c>
      <c r="G25" t="s">
        <v>319</v>
      </c>
      <c r="H25" t="s">
        <v>2830</v>
      </c>
      <c r="I25" t="s">
        <v>72</v>
      </c>
      <c r="P25" t="str">
        <f>CONCATENATE("('",B25,"','",C25,"','",D25,"','",E25,"','",F25,"','",G25,"','",H25,"','",I25,"','",J25,"','",K25,"','",L25,"','",M25,"'),")</f>
        <v>('RH','Exp.Embarque','Exp.Embarque|Vehiculo','Exploradores|Embarques|Embarques (por Vehículo)','Formas','ExplorarEmbarqueVehiculo.frm','RH, SISTEMAS','SIN USO','','','',''),</v>
      </c>
    </row>
    <row r="26" spans="1:8">
      <c r="A26" s="1"/>
      <c r="B26" t="str">
        <f>CONCATENATE(RH!A26,ALMACEN!A2,COMPRAS!A61,CREDITO!A4,COBRANZA!A3,CONTABILIDAD!A128,AUDITORIA!A16,SISTEMAS!A952)</f>
        <v>COMPRAS</v>
      </c>
      <c r="C26" t="s">
        <v>15</v>
      </c>
      <c r="D26" t="s">
        <v>15</v>
      </c>
      <c r="E26" t="s">
        <v>16</v>
      </c>
      <c r="F26" t="s">
        <v>17</v>
      </c>
      <c r="G26" t="s">
        <v>18</v>
      </c>
      <c r="H26" t="s">
        <v>19</v>
      </c>
    </row>
    <row r="27" spans="1:16">
      <c r="A27" s="1" t="s">
        <v>2825</v>
      </c>
      <c r="B27" t="str">
        <f>CONCATENATE(RH!A27,SISTEMAS!A955)</f>
        <v>RH</v>
      </c>
      <c r="C27" t="s">
        <v>2859</v>
      </c>
      <c r="D27" t="s">
        <v>2859</v>
      </c>
      <c r="E27" t="s">
        <v>2860</v>
      </c>
      <c r="F27" t="s">
        <v>17</v>
      </c>
      <c r="G27" t="s">
        <v>2861</v>
      </c>
      <c r="H27" t="s">
        <v>2830</v>
      </c>
      <c r="I27" t="s">
        <v>72</v>
      </c>
      <c r="P27" t="str">
        <f>CONCATENATE("('",B27,"','",C27,"','",D27,"','",E27,"','",F27,"','",G27,"','",H27,"','",I27,"','",J27,"','",K27,"','",L27,"','",M27,"'),")</f>
        <v>('RH','Cta.Agentes','Cta.Agentes','Cuentas|Agentes','Formas','Agente.frm','RH, SISTEMAS','SIN USO','','','',''),</v>
      </c>
    </row>
    <row r="28" spans="2:8">
      <c r="B28" t="str">
        <f>CONCATENATE(RH!A28,CREDITO!A254,COBRANZA!A98,AUDITORIA!A224,SISTEMAS!A1347)</f>
        <v>CREDITO</v>
      </c>
      <c r="C28" t="s">
        <v>1645</v>
      </c>
      <c r="D28" t="s">
        <v>1645</v>
      </c>
      <c r="E28" t="s">
        <v>1646</v>
      </c>
      <c r="F28" t="s">
        <v>451</v>
      </c>
      <c r="G28" t="s">
        <v>1647</v>
      </c>
      <c r="H28" t="s">
        <v>1648</v>
      </c>
    </row>
    <row r="29" spans="2:8">
      <c r="B29" t="str">
        <f>CONCATENATE(RH!A29,CREDITO!A249)</f>
        <v>CREDITO</v>
      </c>
      <c r="C29" t="s">
        <v>1630</v>
      </c>
      <c r="D29" t="s">
        <v>1630</v>
      </c>
      <c r="E29" t="s">
        <v>1631</v>
      </c>
      <c r="F29" t="s">
        <v>451</v>
      </c>
      <c r="G29" t="s">
        <v>1632</v>
      </c>
      <c r="H29" t="s">
        <v>1573</v>
      </c>
    </row>
    <row r="30" spans="2:8">
      <c r="B30" t="str">
        <f>CONCATENATE(RH!A30,VENTAS!A53,AUDITORIA!A220,SISTEMAS!A1340)</f>
        <v>VENTAS</v>
      </c>
      <c r="C30" t="s">
        <v>1700</v>
      </c>
      <c r="D30" t="s">
        <v>1700</v>
      </c>
      <c r="E30" t="s">
        <v>1701</v>
      </c>
      <c r="F30" t="s">
        <v>451</v>
      </c>
      <c r="G30" t="s">
        <v>1702</v>
      </c>
      <c r="H30" t="s">
        <v>1703</v>
      </c>
    </row>
    <row r="31" spans="2:8">
      <c r="B31" t="str">
        <f>CONCATENATE(RH!A31,ALMACEN!A199,VENTAS!A58,AUDITORIA!A212,SISTEMAS!A1331)</f>
        <v>VENTAS</v>
      </c>
      <c r="C31" t="s">
        <v>703</v>
      </c>
      <c r="D31" t="s">
        <v>703</v>
      </c>
      <c r="E31" t="s">
        <v>704</v>
      </c>
      <c r="F31" t="s">
        <v>451</v>
      </c>
      <c r="G31" t="s">
        <v>705</v>
      </c>
      <c r="H31" t="s">
        <v>659</v>
      </c>
    </row>
    <row r="32" spans="2:8">
      <c r="B32" t="str">
        <f>CONCATENATE(RH!A32,VENTAS!A59,AUDITORIA!A211,SISTEMAS!A1327)</f>
        <v>VENTAS</v>
      </c>
      <c r="C32" t="s">
        <v>1716</v>
      </c>
      <c r="D32" t="s">
        <v>1716</v>
      </c>
      <c r="E32" t="s">
        <v>1717</v>
      </c>
      <c r="F32" t="s">
        <v>451</v>
      </c>
      <c r="G32" t="s">
        <v>1718</v>
      </c>
      <c r="H32" t="s">
        <v>1703</v>
      </c>
    </row>
    <row r="33" spans="1:16">
      <c r="A33" s="1" t="s">
        <v>2825</v>
      </c>
      <c r="B33" t="str">
        <f>CONCATENATE(RH!A33)</f>
        <v>RH</v>
      </c>
      <c r="C33" t="s">
        <v>2862</v>
      </c>
      <c r="D33" t="s">
        <v>2862</v>
      </c>
      <c r="E33" t="s">
        <v>2863</v>
      </c>
      <c r="F33" t="s">
        <v>451</v>
      </c>
      <c r="G33" t="s">
        <v>2864</v>
      </c>
      <c r="H33" t="s">
        <v>2825</v>
      </c>
      <c r="I33" t="s">
        <v>54</v>
      </c>
      <c r="J33" t="s">
        <v>2831</v>
      </c>
      <c r="K33" t="s">
        <v>2832</v>
      </c>
      <c r="O33" t="str">
        <f>CONCATENATE("Acceso: ",D33,"~Menu: ",E33,"~Perfil: ",K33,"~Usuario: ",J33,"~ClaveAccion: ",G33,"~TipoAccion: ",F33,"~Riesgo: ",I33)</f>
        <v>Acceso: RM1017AgtsComerVsMaviRep~Menu: RM1017 Comparativo de Agentes de Comercializadora VS Mavi~Perfil: COMIS_GERA~Usuario: COMIS00003~ClaveAccion: RM1017AgtsComerVSMavifrm.frm~TipoAccion: Reportes~Riesgo: NULO</v>
      </c>
      <c r="P33" t="str">
        <f>CONCATENATE("('",B33,"','",C33,"','",D33,"','",E33,"','",F33,"','",G33,"','",H33,"','",I33,"','",J33,"','",K33,"','",L33,"','",M33,"'),")</f>
        <v>('RH','RM1017AgtsComerVsMaviRep','RM1017AgtsComerVsMaviRep','RM1017 Comparativo de Agentes de Comercializadora VS Mavi','Reportes','RM1017AgtsComerVSMavifrm.frm','RH','NULO','COMIS00003','COMIS_GERA','',''),</v>
      </c>
    </row>
    <row r="34" spans="2:8">
      <c r="B34" t="str">
        <f>CONCATENATE(RH!A34,ALMACEN!A184,VENTAS!A73,AUDITORIA!A192,SISTEMAS!A1430)</f>
        <v>VENTAS</v>
      </c>
      <c r="C34" t="s">
        <v>656</v>
      </c>
      <c r="D34" t="s">
        <v>656</v>
      </c>
      <c r="E34" t="s">
        <v>657</v>
      </c>
      <c r="F34" t="s">
        <v>451</v>
      </c>
      <c r="G34" t="s">
        <v>658</v>
      </c>
      <c r="H34" t="s">
        <v>659</v>
      </c>
    </row>
    <row r="35" spans="1:16">
      <c r="A35" s="1" t="s">
        <v>2825</v>
      </c>
      <c r="B35" t="str">
        <f>CONCATENATE(RH!A35)</f>
        <v>RH</v>
      </c>
      <c r="C35" t="s">
        <v>2865</v>
      </c>
      <c r="D35" t="s">
        <v>2865</v>
      </c>
      <c r="E35" t="s">
        <v>2866</v>
      </c>
      <c r="F35" t="s">
        <v>451</v>
      </c>
      <c r="G35" t="s">
        <v>2867</v>
      </c>
      <c r="H35" t="s">
        <v>2825</v>
      </c>
      <c r="I35" t="s">
        <v>54</v>
      </c>
      <c r="J35" t="s">
        <v>2831</v>
      </c>
      <c r="K35" t="s">
        <v>2832</v>
      </c>
      <c r="O35" t="str">
        <f>CONCATENATE("Acceso: ",D35,"~Menu: ",E35,"~Perfil: ",K35,"~Usuario: ",J35,"~ClaveAccion: ",G35,"~TipoAccion: ",F35,"~Riesgo: ",I35)</f>
        <v>Acceso: RM1136ConcentradoComisionDIMARep~Menu: Herramientas|RM1136 Concentrado de Comisiones DIMA~Perfil: COMIS_GERA~Usuario: COMIS00003~ClaveAccion: RM1136ComisionesDIMAFrm.frm~TipoAccion: Reportes~Riesgo: NULO</v>
      </c>
      <c r="P35" t="str">
        <f>CONCATENATE("('",B35,"','",C35,"','",D35,"','",E35,"','",F35,"','",G35,"','",H35,"','",I35,"','",J35,"','",K35,"','",L35,"','",M35,"'),")</f>
        <v>('RH','RM1136ConcentradoComisionDIMARep','RM1136ConcentradoComisionDIMARep','Herramientas|RM1136 Concentrado de Comisiones DIMA','Reportes','RM1136ComisionesDIMAFrm.frm','RH','NULO','COMIS00003','COMIS_GERA','',''),</v>
      </c>
    </row>
    <row r="36" spans="2:8">
      <c r="B36" t="str">
        <f>CONCATENATE(RH!A36,CREDITO!A226)</f>
        <v>CREDITO</v>
      </c>
      <c r="C36" t="s">
        <v>1570</v>
      </c>
      <c r="D36" t="s">
        <v>1570</v>
      </c>
      <c r="E36" t="s">
        <v>1571</v>
      </c>
      <c r="F36" t="s">
        <v>451</v>
      </c>
      <c r="G36" t="s">
        <v>1572</v>
      </c>
      <c r="H36" t="s">
        <v>1573</v>
      </c>
    </row>
    <row r="37" spans="2:8">
      <c r="B37" t="str">
        <f>CONCATENATE(RH!A37,COBRANZA!A87)</f>
        <v>COBRANZA</v>
      </c>
      <c r="C37" t="s">
        <v>1944</v>
      </c>
      <c r="D37" t="s">
        <v>1944</v>
      </c>
      <c r="E37" t="s">
        <v>1945</v>
      </c>
      <c r="F37" t="s">
        <v>451</v>
      </c>
      <c r="G37" t="s">
        <v>1946</v>
      </c>
      <c r="H37" t="s">
        <v>1947</v>
      </c>
    </row>
    <row r="38" spans="1:16">
      <c r="A38" s="1" t="s">
        <v>2825</v>
      </c>
      <c r="B38" t="str">
        <f>CONCATENATE(RH!A38)</f>
        <v>RH</v>
      </c>
      <c r="C38" t="s">
        <v>2868</v>
      </c>
      <c r="D38" t="s">
        <v>2868</v>
      </c>
      <c r="E38" t="s">
        <v>2869</v>
      </c>
      <c r="F38" t="s">
        <v>451</v>
      </c>
      <c r="G38" t="s">
        <v>2867</v>
      </c>
      <c r="H38" t="s">
        <v>2825</v>
      </c>
      <c r="I38" t="s">
        <v>54</v>
      </c>
      <c r="J38" t="s">
        <v>2831</v>
      </c>
      <c r="K38" t="s">
        <v>2832</v>
      </c>
      <c r="O38" t="str">
        <f>CONCATENATE("Acceso: ",D38,"~Menu: ",E38,"~Perfil: ",K38,"~Usuario: ",J38,"~ClaveAccion: ",G38,"~TipoAccion: ",F38,"~Riesgo: ",I38)</f>
        <v>Acceso: RM1136ComisionesDIMARep~Menu: Herramientas|RM1136 Reporte Comisiones DIMA~Perfil: COMIS_GERA~Usuario: COMIS00003~ClaveAccion: RM1136ComisionesDIMAFrm.frm~TipoAccion: Reportes~Riesgo: NULO</v>
      </c>
      <c r="P38" t="str">
        <f>CONCATENATE("('",B38,"','",C38,"','",D38,"','",E38,"','",F38,"','",G38,"','",H38,"','",I38,"','",J38,"','",K38,"','",L38,"','",M38,"'),")</f>
        <v>('RH','RM1136ComisionesDIMARep','RM1136ComisionesDIMARep','Herramientas|RM1136 Reporte Comisiones DIMA','Reportes','RM1136ComisionesDIMAFrm.frm','RH','NULO','COMIS00003','COMIS_GERA','',''),</v>
      </c>
    </row>
    <row r="39" spans="2:8">
      <c r="B39" t="str">
        <f>CONCATENATE(RH!A39,VENTAS!A93,AUDITORIA!A172,SISTEMAS!A1494)</f>
        <v>VENTAS</v>
      </c>
      <c r="C39" t="s">
        <v>1761</v>
      </c>
      <c r="D39" t="s">
        <v>1761</v>
      </c>
      <c r="E39" t="s">
        <v>1762</v>
      </c>
      <c r="F39" t="s">
        <v>451</v>
      </c>
      <c r="G39" t="s">
        <v>1763</v>
      </c>
      <c r="H39" t="s">
        <v>1703</v>
      </c>
    </row>
    <row r="40" spans="2:8">
      <c r="B40" t="str">
        <f>CONCATENATE(RH!A40,VENTAS!A98,COBRANZA!A76,AUDITORIA!A162,SISTEMAS!A1469)</f>
        <v>VENTAS</v>
      </c>
      <c r="C40" t="s">
        <v>1773</v>
      </c>
      <c r="D40" t="s">
        <v>1773</v>
      </c>
      <c r="E40" t="s">
        <v>1774</v>
      </c>
      <c r="F40" t="s">
        <v>451</v>
      </c>
      <c r="G40" t="s">
        <v>1775</v>
      </c>
      <c r="H40" t="s">
        <v>1776</v>
      </c>
    </row>
    <row r="41" spans="2:8">
      <c r="B41" t="str">
        <f>CONCATENATE(RH!A41,CREDITO!A193,SISTEMAS!A1550)</f>
        <v>CREDITO</v>
      </c>
      <c r="C41" t="s">
        <v>1490</v>
      </c>
      <c r="D41" t="s">
        <v>1490</v>
      </c>
      <c r="E41" t="s">
        <v>1491</v>
      </c>
      <c r="F41" t="s">
        <v>451</v>
      </c>
      <c r="G41" t="s">
        <v>1492</v>
      </c>
      <c r="H41" t="s">
        <v>1493</v>
      </c>
    </row>
    <row r="42" spans="2:8">
      <c r="B42" t="str">
        <f>CONCATENATE(RH!A42,VENTAS!A109,SISTEMAS!A1555)</f>
        <v>VENTAS</v>
      </c>
      <c r="C42" t="s">
        <v>1790</v>
      </c>
      <c r="D42" t="s">
        <v>1790</v>
      </c>
      <c r="E42" t="s">
        <v>1791</v>
      </c>
      <c r="F42" t="s">
        <v>451</v>
      </c>
      <c r="G42" t="s">
        <v>1792</v>
      </c>
      <c r="H42" t="s">
        <v>1793</v>
      </c>
    </row>
    <row r="43" spans="1:16">
      <c r="A43" t="s">
        <v>2825</v>
      </c>
      <c r="B43" t="str">
        <f>CONCATENATE(RH!A43,CONTABILIDAD!A362,SISTEMAS!A1607)</f>
        <v>RH</v>
      </c>
      <c r="C43" t="s">
        <v>2714</v>
      </c>
      <c r="D43" t="s">
        <v>2714</v>
      </c>
      <c r="E43" t="s">
        <v>2715</v>
      </c>
      <c r="F43" t="s">
        <v>451</v>
      </c>
      <c r="G43" t="s">
        <v>156</v>
      </c>
      <c r="H43" t="s">
        <v>2716</v>
      </c>
      <c r="I43" t="s">
        <v>54</v>
      </c>
      <c r="J43" t="s">
        <v>2831</v>
      </c>
      <c r="K43" t="s">
        <v>2832</v>
      </c>
      <c r="O43" t="str">
        <f>CONCATENATE("Acceso: ",D43,"~Menu: ",E43,"~Perfil: ",K43,"~Usuario: ",J43,"~ClaveAccion: ",G43,"~TipoAccion: ",F43,"~Riesgo: ",I43)</f>
        <v>Acceso: RM1093COMISCAJASEMAILDETALLEREP~Menu: RM1093 BONO EMAIL DETALLE~Perfil: COMIS_GERA~Usuario: COMIS00003~ClaveAccion: NULL~TipoAccion: Reportes~Riesgo: NULO</v>
      </c>
      <c r="P43" t="str">
        <f>CONCATENATE("('",B43,"','",C43,"','",D43,"','",E43,"','",F43,"','",G43,"','",H43,"','",I43,"','",J43,"','",K43,"','",L43,"','",M43,"'),")</f>
        <v>('RH','RM1093COMISCAJASEMAILDETALLEREP','RM1093COMISCAJASEMAILDETALLEREP','RM1093 BONO EMAIL DETALLE','Reportes','NULL','CONTABILIDAD, RH, SISTEMAS','NULO','COMIS00003','COMIS_GERA','',''),</v>
      </c>
    </row>
    <row r="44" spans="2:8">
      <c r="B44" t="str">
        <f>CONCATENATE(RH!A44,COMPRAS!A119,CREDITO!A177,VENTAS!A114,AUDITORIA!A113,SISTEMAS!A1591)</f>
        <v>VENTAS</v>
      </c>
      <c r="C44" t="s">
        <v>975</v>
      </c>
      <c r="D44" t="s">
        <v>975</v>
      </c>
      <c r="E44" t="s">
        <v>976</v>
      </c>
      <c r="F44" t="s">
        <v>451</v>
      </c>
      <c r="G44" t="s">
        <v>977</v>
      </c>
      <c r="H44" t="s">
        <v>978</v>
      </c>
    </row>
  </sheetData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"/>
  <sheetViews>
    <sheetView workbookViewId="0">
      <pane xSplit="2" ySplit="1" topLeftCell="I2" activePane="bottomRight" state="frozen"/>
      <selection/>
      <selection pane="topRight"/>
      <selection pane="bottomLeft"/>
      <selection pane="bottomRight" activeCell="K21" sqref="K21"/>
    </sheetView>
  </sheetViews>
  <sheetFormatPr defaultColWidth="9" defaultRowHeight="15"/>
  <cols>
    <col min="1" max="1027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ALMACEN!O1</f>
        <v>Concatenacion</v>
      </c>
    </row>
    <row r="2" spans="1:8">
      <c r="A2" s="1"/>
      <c r="B2" t="str">
        <f>CONCATENATE(PUBLICIDAD!A2,ALMACEN!A5,COMPRAS!A60,CREDITO!A7,VENTAS!A43,COBRANZA!A4,CONTABILIDAD!A126,AUDITORIA!A18,SISTEMAS!A951)</f>
        <v>ALMACEN</v>
      </c>
      <c r="C2" t="s">
        <v>34</v>
      </c>
      <c r="D2" t="s">
        <v>34</v>
      </c>
      <c r="E2" t="s">
        <v>35</v>
      </c>
      <c r="F2" t="s">
        <v>17</v>
      </c>
      <c r="G2" t="s">
        <v>36</v>
      </c>
      <c r="H2" t="s">
        <v>37</v>
      </c>
    </row>
    <row r="3" spans="1:8">
      <c r="A3" s="1"/>
      <c r="B3" t="str">
        <f>CONCATENATE(PUBLICIDAD!A3,ALMACEN!A7,COMPRAS!A57,CONTABILIDAD!A127,AUDITORIA!A17,SISTEMAS!A948)</f>
        <v>COMPRAS</v>
      </c>
      <c r="C3" t="s">
        <v>44</v>
      </c>
      <c r="D3" t="s">
        <v>44</v>
      </c>
      <c r="E3" t="s">
        <v>45</v>
      </c>
      <c r="F3" t="s">
        <v>17</v>
      </c>
      <c r="G3" t="s">
        <v>46</v>
      </c>
      <c r="H3" t="s">
        <v>47</v>
      </c>
    </row>
    <row r="4" spans="1:8">
      <c r="A4" s="1"/>
      <c r="B4" t="str">
        <f>CONCATENATE(PUBLICIDAD!A4,ALMACEN!A21,COMPRAS!A56,CREDITO!A41,VENTAS!A41,COBRANZA!A5,CONTABILIDAD!A89,AUDITORIA!A24,RH!A18,SISTEMAS!A417)</f>
        <v>CONTABILIDAD</v>
      </c>
      <c r="C4" t="s">
        <v>98</v>
      </c>
      <c r="D4" t="s">
        <v>98</v>
      </c>
      <c r="E4" t="s">
        <v>99</v>
      </c>
      <c r="F4" t="s">
        <v>17</v>
      </c>
      <c r="G4" t="s">
        <v>100</v>
      </c>
      <c r="H4" t="s">
        <v>101</v>
      </c>
    </row>
    <row r="5" spans="1:8">
      <c r="A5" s="1"/>
      <c r="B5" t="str">
        <f>CONCATENATE(PUBLICIDAD!A5,ALMACEN!A103,COBRANZA!A39,SISTEMAS!A176)</f>
        <v>ALMACEN</v>
      </c>
      <c r="C5" t="s">
        <v>381</v>
      </c>
      <c r="D5" t="s">
        <v>381</v>
      </c>
      <c r="E5" t="s">
        <v>382</v>
      </c>
      <c r="F5" t="s">
        <v>17</v>
      </c>
      <c r="G5" t="s">
        <v>383</v>
      </c>
      <c r="H5" t="s">
        <v>384</v>
      </c>
    </row>
    <row r="6" spans="1:8">
      <c r="A6" s="1"/>
      <c r="B6" t="str">
        <f>CONCATENATE(PUBLICIDAD!A6,ALMACEN!A108,COMPRAS!A18,CREDITO!A125,VENTAS!A20,COBRANZA!A42,CONTABILIDAD!A22,AUDITORIA!A92,RH!A3,SISTEMAS!A21)</f>
        <v>ALMACEN</v>
      </c>
      <c r="C6" t="s">
        <v>401</v>
      </c>
      <c r="D6" t="s">
        <v>401</v>
      </c>
      <c r="E6" t="s">
        <v>402</v>
      </c>
      <c r="F6" t="s">
        <v>17</v>
      </c>
      <c r="G6" t="s">
        <v>403</v>
      </c>
      <c r="H6" t="s">
        <v>101</v>
      </c>
    </row>
    <row r="7" spans="1:15">
      <c r="A7" s="1" t="s">
        <v>2870</v>
      </c>
      <c r="B7" t="str">
        <f>CONCATENATE(PUBLICIDAD!A7)</f>
        <v>PUBLICIDAD</v>
      </c>
      <c r="C7" t="s">
        <v>2871</v>
      </c>
      <c r="D7" t="s">
        <v>2871</v>
      </c>
      <c r="E7" t="s">
        <v>2872</v>
      </c>
      <c r="F7" t="s">
        <v>17</v>
      </c>
      <c r="G7" t="s">
        <v>2873</v>
      </c>
      <c r="H7" t="s">
        <v>2870</v>
      </c>
      <c r="I7" t="s">
        <v>54</v>
      </c>
      <c r="J7" t="s">
        <v>2874</v>
      </c>
      <c r="K7" t="s">
        <v>2875</v>
      </c>
      <c r="N7" t="str">
        <f>CONCATENATE("Acceso: ",D7,"~Menu: ",E7,"~Perfil: ",K7,"~Usuario: ",J7,"~ClaveAccion: ",G7,"~Riesgo: ",I7)</f>
        <v>Acceso: EXPRepep~Menu: Exploradores Mavi|RM1142 Explorador Telefonos REPEP~Perfil: PUBLI_GERA~Usuario: PUBLI00048~ClaveAccion: RM1142ExploREPEPFrm.frm~Riesgo: NULO</v>
      </c>
      <c r="O7" t="str">
        <f>CONCATENATE("('",B7,"','",C7,"','",D7,"','",E7,"','",F7,"','",G7,"','",H7,"','",I7,"','",J7,"','",K7,"','",L7,"','",M7,"'),")</f>
        <v>('PUBLICIDAD','EXPRepep','EXPRepep','Exploradores Mavi|RM1142 Explorador Telefonos REPEP','Formas','RM1142ExploREPEPFrm.frm','PUBLICIDAD','NULO','PUBLI00048','PUBLI_GERA','',''),</v>
      </c>
    </row>
    <row r="8" spans="1:8">
      <c r="A8" s="1"/>
      <c r="B8" t="str">
        <f>CONCATENATE(PUBLICIDAD!A8,COMPRAS!A8,SISTEMAS!A10)</f>
        <v>COMPRAS</v>
      </c>
      <c r="C8" t="s">
        <v>762</v>
      </c>
      <c r="D8" t="s">
        <v>762</v>
      </c>
      <c r="E8" t="s">
        <v>763</v>
      </c>
      <c r="F8" t="s">
        <v>17</v>
      </c>
      <c r="G8" t="s">
        <v>764</v>
      </c>
      <c r="H8" t="s">
        <v>765</v>
      </c>
    </row>
    <row r="9" spans="1:8">
      <c r="A9" s="1"/>
      <c r="B9" t="str">
        <f>CONCATENATE(PUBLICIDAD!A9,COMPRAS!A12,SISTEMAS!A2)</f>
        <v>COMPRAS</v>
      </c>
      <c r="C9" t="s">
        <v>772</v>
      </c>
      <c r="D9" t="s">
        <v>772</v>
      </c>
      <c r="E9" t="s">
        <v>773</v>
      </c>
      <c r="F9" t="s">
        <v>85</v>
      </c>
      <c r="G9" t="s">
        <v>774</v>
      </c>
      <c r="H9" t="s">
        <v>765</v>
      </c>
    </row>
    <row r="10" spans="1:15">
      <c r="A10" s="1" t="s">
        <v>2870</v>
      </c>
      <c r="B10" t="str">
        <f>CONCATENATE(PUBLICIDAD!A10,SISTEMAS!A1573)</f>
        <v>PUBLICIDAD</v>
      </c>
      <c r="C10" t="s">
        <v>2876</v>
      </c>
      <c r="D10" t="s">
        <v>2876</v>
      </c>
      <c r="E10" t="s">
        <v>2877</v>
      </c>
      <c r="F10" t="s">
        <v>451</v>
      </c>
      <c r="G10" t="s">
        <v>2878</v>
      </c>
      <c r="H10" t="s">
        <v>2879</v>
      </c>
      <c r="I10" t="s">
        <v>27</v>
      </c>
      <c r="J10" t="s">
        <v>2874</v>
      </c>
      <c r="K10" t="s">
        <v>2875</v>
      </c>
      <c r="N10" t="str">
        <f>CONCATENATE("Acceso: ",D10,"~Menu: ",E10,"~Perfil: ",K10,"~Usuario: ",J10,"~ClaveAccion: ",G10,"~Riesgo: ",I10)</f>
        <v>Acceso: DM0316PrincipalRep~Menu: Publicidad y MKT|DM0316 Flyers X Sucursal~Perfil: PUBLI_GERA~Usuario: PUBLI00048~ClaveAccion: DM0316flyersporSucursalFrm.frm~Riesgo: ALTO</v>
      </c>
      <c r="O10" t="str">
        <f>CONCATENATE("('",B10,"','",C10,"','",D10,"','",E10,"','",F10,"','",G10,"','",H10,"','",I10,"','",J10,"','",K10,"','",L10,"','",M10,"'),")</f>
        <v>('PUBLICIDAD','DM0316PrincipalRep','DM0316PrincipalRep','Publicidad y MKT|DM0316 Flyers X Sucursal','Reportes','DM0316flyersporSucursalFrm.frm','PUBLICIDAD, SISTEMAS','ALTO','PUBLI00048','PUBLI_GERA','',''),</v>
      </c>
    </row>
    <row r="11" spans="2:8">
      <c r="B11" t="str">
        <f>CONCATENATE(PUBLICIDAD!A11,COMPRAS!A111)</f>
        <v>COMPRAS</v>
      </c>
      <c r="C11" t="s">
        <v>954</v>
      </c>
      <c r="D11" t="s">
        <v>954</v>
      </c>
      <c r="E11" t="s">
        <v>955</v>
      </c>
      <c r="F11" t="s">
        <v>451</v>
      </c>
      <c r="G11" t="s">
        <v>956</v>
      </c>
      <c r="H11" t="s">
        <v>957</v>
      </c>
    </row>
    <row r="12" spans="2:8">
      <c r="B12" t="str">
        <f>CONCATENATE(PUBLICIDAD!A12,ALMACEN!A154,COMPRAS!A108,VENTAS!A104,COBRANZA!A72,AUDITORIA!A146,SISTEMAS!A1518)</f>
        <v>COMPRAS</v>
      </c>
      <c r="C12" t="s">
        <v>564</v>
      </c>
      <c r="D12" t="s">
        <v>564</v>
      </c>
      <c r="E12" t="s">
        <v>565</v>
      </c>
      <c r="F12" t="s">
        <v>451</v>
      </c>
      <c r="G12" t="s">
        <v>566</v>
      </c>
      <c r="H12" t="s">
        <v>567</v>
      </c>
    </row>
    <row r="13" spans="2:8">
      <c r="B13" t="str">
        <f>CONCATENATE(PUBLICIDAD!A13,COBRANZA!A88,SISTEMAS!A1426)</f>
        <v>COBRANZA</v>
      </c>
      <c r="C13" t="s">
        <v>1948</v>
      </c>
      <c r="D13" t="s">
        <v>1948</v>
      </c>
      <c r="E13" t="s">
        <v>1949</v>
      </c>
      <c r="F13" t="s">
        <v>451</v>
      </c>
      <c r="G13" t="s">
        <v>1950</v>
      </c>
      <c r="H13" t="s">
        <v>1951</v>
      </c>
    </row>
    <row r="14" spans="2:8">
      <c r="B14" t="str">
        <f>CONCATENATE(PUBLICIDAD!A14,ALMACEN!A197,COMPRAS!A78,VENTAS!A66,COBRANZA!A89,AUDITORIA!A203,SISTEMAS!A1285)</f>
        <v>ALMACEN</v>
      </c>
      <c r="C14" t="s">
        <v>697</v>
      </c>
      <c r="D14" t="s">
        <v>697</v>
      </c>
      <c r="E14" t="s">
        <v>698</v>
      </c>
      <c r="F14" t="s">
        <v>451</v>
      </c>
      <c r="G14" t="s">
        <v>699</v>
      </c>
      <c r="H14" t="s">
        <v>567</v>
      </c>
    </row>
  </sheetData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LibreOffice/5.4.3.2$Windows_X86_64 LibreOffice_project/92a7159f7e4af62137622921e809f8546db437e5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ALMACEN</vt:lpstr>
      <vt:lpstr>COMPRAS</vt:lpstr>
      <vt:lpstr>CREDITO</vt:lpstr>
      <vt:lpstr>VENTAS</vt:lpstr>
      <vt:lpstr>COBRANZA</vt:lpstr>
      <vt:lpstr>CONTABILIDAD</vt:lpstr>
      <vt:lpstr>AUDITORIA</vt:lpstr>
      <vt:lpstr>RH</vt:lpstr>
      <vt:lpstr>PUBLICIDAD</vt:lpstr>
      <vt:lpstr>SISTEMAS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cadiaz</dc:creator>
  <cp:lastModifiedBy>cadiaz</cp:lastModifiedBy>
  <cp:revision>1</cp:revision>
  <dcterms:created xsi:type="dcterms:W3CDTF">2019-01-28T18:07:00Z</dcterms:created>
  <dcterms:modified xsi:type="dcterms:W3CDTF">2019-04-04T16:29:53Z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2058-10.2.0.7635</vt:lpwstr>
  </property>
  <property fmtid="{D5CDD505-2E9C-101B-9397-08002B2CF9AE}" pid="3" name="KSOReadingLayout">
    <vt:bool>true</vt:bool>
  </property>
</Properties>
</file>