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esktop\"/>
    </mc:Choice>
  </mc:AlternateContent>
  <xr:revisionPtr revIDLastSave="0" documentId="13_ncr:1_{B2769944-0BCD-4ECE-96E0-553ECE13F7EA}" xr6:coauthVersionLast="45" xr6:coauthVersionMax="45" xr10:uidLastSave="{00000000-0000-0000-0000-000000000000}"/>
  <bookViews>
    <workbookView xWindow="57480" yWindow="-120" windowWidth="21840" windowHeight="13140" xr2:uid="{2FE3CEAC-E2AC-477E-94B8-2C630127C1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5" i="1" l="1"/>
  <c r="E39" i="1" l="1"/>
  <c r="H39" i="1" s="1"/>
  <c r="I39" i="1" s="1"/>
  <c r="E40" i="1"/>
  <c r="H40" i="1" s="1"/>
  <c r="E41" i="1"/>
  <c r="H41" i="1" s="1"/>
  <c r="E42" i="1"/>
  <c r="H42" i="1" s="1"/>
  <c r="G39" i="1"/>
  <c r="G40" i="1"/>
  <c r="G41" i="1"/>
  <c r="G42" i="1"/>
  <c r="E38" i="1"/>
  <c r="H38" i="1" s="1"/>
  <c r="G38" i="1"/>
  <c r="I42" i="1" l="1"/>
  <c r="I41" i="1"/>
  <c r="I40" i="1"/>
  <c r="I38" i="1"/>
  <c r="E37" i="1"/>
  <c r="H37" i="1" s="1"/>
  <c r="G37" i="1"/>
  <c r="G36" i="1"/>
  <c r="E36" i="1"/>
  <c r="H36" i="1" s="1"/>
  <c r="I36" i="1" l="1"/>
  <c r="I37" i="1"/>
  <c r="E34" i="1"/>
  <c r="H34" i="1" s="1"/>
  <c r="E35" i="1"/>
  <c r="H35" i="1" s="1"/>
  <c r="G34" i="1"/>
  <c r="G35" i="1"/>
  <c r="E33" i="1"/>
  <c r="H33" i="1" s="1"/>
  <c r="G33" i="1"/>
  <c r="E31" i="1"/>
  <c r="H31" i="1" s="1"/>
  <c r="E32" i="1"/>
  <c r="H32" i="1" s="1"/>
  <c r="G31" i="1"/>
  <c r="G32" i="1"/>
  <c r="I35" i="1" l="1"/>
  <c r="I34" i="1"/>
  <c r="I32" i="1"/>
  <c r="I31" i="1"/>
  <c r="I33" i="1"/>
  <c r="E30" i="1"/>
  <c r="H30" i="1" s="1"/>
  <c r="G30" i="1"/>
  <c r="G3" i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E18" i="1"/>
  <c r="E3" i="1"/>
  <c r="E4" i="1"/>
  <c r="H4" i="1" s="1"/>
  <c r="I4" i="1" s="1"/>
  <c r="E7" i="1"/>
  <c r="H7" i="1" s="1"/>
  <c r="E17" i="1"/>
  <c r="E24" i="1"/>
  <c r="H24" i="1" s="1"/>
  <c r="E27" i="1"/>
  <c r="H27" i="1" s="1"/>
  <c r="E25" i="1"/>
  <c r="H25" i="1" s="1"/>
  <c r="E21" i="1"/>
  <c r="H21" i="1" s="1"/>
  <c r="E22" i="1"/>
  <c r="H22" i="1" s="1"/>
  <c r="E20" i="1"/>
  <c r="H20" i="1" s="1"/>
  <c r="I20" i="1" s="1"/>
  <c r="E28" i="1"/>
  <c r="H28" i="1" s="1"/>
  <c r="E23" i="1"/>
  <c r="E9" i="1"/>
  <c r="H9" i="1" s="1"/>
  <c r="E6" i="1"/>
  <c r="H6" i="1" s="1"/>
  <c r="E5" i="1"/>
  <c r="H5" i="1" s="1"/>
  <c r="E11" i="1"/>
  <c r="H11" i="1" s="1"/>
  <c r="E13" i="1"/>
  <c r="H13" i="1" s="1"/>
  <c r="E10" i="1"/>
  <c r="H10" i="1" s="1"/>
  <c r="E19" i="1"/>
  <c r="H19" i="1" s="1"/>
  <c r="E26" i="1"/>
  <c r="E29" i="1"/>
  <c r="H29" i="1" s="1"/>
  <c r="E14" i="1"/>
  <c r="H14" i="1" s="1"/>
  <c r="E16" i="1"/>
  <c r="H16" i="1" s="1"/>
  <c r="I16" i="1" s="1"/>
  <c r="E15" i="1"/>
  <c r="E8" i="1"/>
  <c r="H8" i="1" s="1"/>
  <c r="E12" i="1"/>
  <c r="H12" i="1" s="1"/>
  <c r="I12" i="1" s="1"/>
  <c r="I19" i="1" l="1"/>
  <c r="I8" i="1"/>
  <c r="I28" i="1"/>
  <c r="I30" i="1"/>
  <c r="I21" i="1"/>
  <c r="I14" i="1"/>
  <c r="I10" i="1"/>
  <c r="I6" i="1"/>
  <c r="I13" i="1"/>
  <c r="I9" i="1"/>
  <c r="I22" i="1"/>
  <c r="I27" i="1"/>
  <c r="I29" i="1"/>
  <c r="I11" i="1"/>
  <c r="G43" i="1"/>
  <c r="I5" i="1"/>
  <c r="I7" i="1"/>
  <c r="I24" i="1"/>
  <c r="I25" i="1"/>
  <c r="H23" i="1"/>
  <c r="I23" i="1" s="1"/>
  <c r="H15" i="1"/>
  <c r="I15" i="1" s="1"/>
  <c r="H17" i="1"/>
  <c r="I17" i="1" s="1"/>
  <c r="H3" i="1"/>
  <c r="I3" i="1" s="1"/>
  <c r="H26" i="1"/>
  <c r="I26" i="1" s="1"/>
  <c r="H18" i="1"/>
  <c r="I18" i="1" s="1"/>
  <c r="H43" i="1" l="1"/>
  <c r="I43" i="1" s="1"/>
</calcChain>
</file>

<file path=xl/sharedStrings.xml><?xml version="1.0" encoding="utf-8"?>
<sst xmlns="http://schemas.openxmlformats.org/spreadsheetml/2006/main" count="123" uniqueCount="96">
  <si>
    <t>REZI</t>
  </si>
  <si>
    <t>NSSC</t>
  </si>
  <si>
    <t>AVB</t>
  </si>
  <si>
    <t>STWD</t>
  </si>
  <si>
    <t>MAA</t>
  </si>
  <si>
    <t>ECL</t>
  </si>
  <si>
    <t>CNR</t>
  </si>
  <si>
    <t>DHR</t>
  </si>
  <si>
    <t>USPH</t>
  </si>
  <si>
    <t>ROK</t>
  </si>
  <si>
    <t>SCI</t>
  </si>
  <si>
    <t>TROW</t>
  </si>
  <si>
    <t>KEYS</t>
  </si>
  <si>
    <t>CSCO</t>
  </si>
  <si>
    <t>no</t>
  </si>
  <si>
    <t>yes</t>
  </si>
  <si>
    <t xml:space="preserve">very short term </t>
  </si>
  <si>
    <t>expensive</t>
  </si>
  <si>
    <t xml:space="preserve">maybe </t>
  </si>
  <si>
    <t>expensive and not efficient</t>
  </si>
  <si>
    <t xml:space="preserve">yes </t>
  </si>
  <si>
    <t>high debt</t>
  </si>
  <si>
    <t>PAYC</t>
  </si>
  <si>
    <t>FOXF</t>
  </si>
  <si>
    <t>CPRT</t>
  </si>
  <si>
    <t>MORN</t>
  </si>
  <si>
    <t>INTU</t>
  </si>
  <si>
    <t>TMO</t>
  </si>
  <si>
    <t>ROP</t>
  </si>
  <si>
    <t>ZTS</t>
  </si>
  <si>
    <t>FLT</t>
  </si>
  <si>
    <t>TXN</t>
  </si>
  <si>
    <t>V</t>
  </si>
  <si>
    <t>AMZN</t>
  </si>
  <si>
    <t>ISRG</t>
  </si>
  <si>
    <t>MSFT</t>
  </si>
  <si>
    <t>CRM</t>
  </si>
  <si>
    <t>JPM</t>
  </si>
  <si>
    <t>y/n</t>
  </si>
  <si>
    <t>comments</t>
  </si>
  <si>
    <t>CSX</t>
  </si>
  <si>
    <t>DOW</t>
  </si>
  <si>
    <t>HPT</t>
  </si>
  <si>
    <t>HTGC</t>
  </si>
  <si>
    <t>MPW</t>
  </si>
  <si>
    <t>VZ</t>
  </si>
  <si>
    <t>T</t>
  </si>
  <si>
    <t>DAL</t>
  </si>
  <si>
    <t>SPR</t>
  </si>
  <si>
    <t>ZM</t>
  </si>
  <si>
    <t>PFE</t>
  </si>
  <si>
    <t>BMY</t>
  </si>
  <si>
    <t>GILD</t>
  </si>
  <si>
    <t>ABBV</t>
  </si>
  <si>
    <t>WFC</t>
  </si>
  <si>
    <t>y</t>
  </si>
  <si>
    <t>not good financials</t>
  </si>
  <si>
    <t>very volatile</t>
  </si>
  <si>
    <t>railroad</t>
  </si>
  <si>
    <t>no data, material science</t>
  </si>
  <si>
    <t>cheap but not efficient, financial</t>
  </si>
  <si>
    <t>medical properties</t>
  </si>
  <si>
    <t>aerosystems, no much info</t>
  </si>
  <si>
    <t>no much info</t>
  </si>
  <si>
    <t>pharma</t>
  </si>
  <si>
    <t>biotechnology</t>
  </si>
  <si>
    <t>wellfargo</t>
  </si>
  <si>
    <t>Divindend %</t>
  </si>
  <si>
    <t>Appx dividend</t>
  </si>
  <si>
    <t>potential income</t>
  </si>
  <si>
    <t>Ticker</t>
  </si>
  <si>
    <t>Price</t>
  </si>
  <si>
    <t>ROI</t>
  </si>
  <si>
    <t># shares</t>
  </si>
  <si>
    <t>potential investment</t>
  </si>
  <si>
    <t>COST</t>
  </si>
  <si>
    <t>DIS</t>
  </si>
  <si>
    <t>JNJ</t>
  </si>
  <si>
    <t>keep an eye on</t>
  </si>
  <si>
    <t>DE</t>
  </si>
  <si>
    <t>CAT</t>
  </si>
  <si>
    <t>AAPL</t>
  </si>
  <si>
    <t>SBUX</t>
  </si>
  <si>
    <t>ORCL</t>
  </si>
  <si>
    <t>ROKU</t>
  </si>
  <si>
    <t>check when it gets to $100</t>
  </si>
  <si>
    <t>TEL</t>
  </si>
  <si>
    <t>khc</t>
  </si>
  <si>
    <t>keep an on this, horrible financials but high dividend</t>
  </si>
  <si>
    <t>TGT</t>
  </si>
  <si>
    <t>high debt, not efficient dividend not sustainable</t>
  </si>
  <si>
    <t>expensive, EARNING 10/23</t>
  </si>
  <si>
    <t>KEY</t>
  </si>
  <si>
    <t>wba</t>
  </si>
  <si>
    <t>decent financials</t>
  </si>
  <si>
    <t>amtd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</si>
</sst>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Fill="1"/>
    <xf numFmtId="16" fontId="1" fillId="0" borderId="0" xfId="0" applyNumberFormat="1" applyFont="1" applyFill="1"/>
    <xf numFmtId="9" fontId="1" fillId="0" borderId="0" xfId="1" applyFont="1" applyFill="1"/>
    <xf numFmtId="10" fontId="1" fillId="0" borderId="0" xfId="1" applyNumberFormat="1" applyFont="1" applyFill="1"/>
    <xf numFmtId="2" fontId="1" fillId="0" borderId="0" xfId="1" applyNumberFormat="1" applyFont="1" applyFill="1"/>
    <xf numFmtId="10" fontId="0" fillId="0" borderId="0" xfId="0" applyNumberFormat="1"/>
    <xf numFmtId="0" fontId="0" fillId="0" borderId="0" xfId="0" applyAlignment="1">
      <alignment wrapText="1"/>
    </xf>
    <xf numFmtId="2" fontId="1" fillId="2" borderId="0" xfId="1" applyNumberFormat="1" applyFont="1" applyFill="1"/>
    <xf numFmtId="1" fontId="1" fillId="2" borderId="0" xfId="1" applyNumberFormat="1" applyFont="1" applyFill="1"/>
    <xf numFmtId="10" fontId="1" fillId="0" borderId="0" xfId="0" applyNumberFormat="1" applyFont="1" applyFill="1"/>
    <xf numFmtId="2" fontId="1" fillId="2" borderId="0" xfId="0" applyNumberFormat="1" applyFont="1" applyFill="1"/>
    <xf numFmtId="2" fontId="1" fillId="0" borderId="0" xfId="0" applyNumberFormat="1" applyFont="1" applyFill="1"/>
    <xf numFmtId="9" fontId="1" fillId="0" borderId="0" xfId="0" applyNumberFormat="1" applyFont="1" applyFill="1"/>
    <xf numFmtId="0" fontId="1" fillId="3" borderId="0" xfId="0" applyFont="1" applyFill="1"/>
    <xf numFmtId="2" fontId="1" fillId="3" borderId="0" xfId="1" applyNumberFormat="1" applyFont="1" applyFill="1"/>
    <xf numFmtId="9" fontId="1" fillId="3" borderId="0" xfId="1" applyFont="1" applyFill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F9E3B-092B-458B-807E-0F878ED80B63}" name="Table1" displayName="Table1" ref="B2:K43" totalsRowCount="1" headerRowDxfId="21" dataDxfId="20">
  <autoFilter ref="B2:K42" xr:uid="{EEC16112-B0F0-416E-956C-F050D16508C5}"/>
  <sortState ref="B5:K29">
    <sortCondition descending="1" ref="D3:D29"/>
  </sortState>
  <tableColumns count="10">
    <tableColumn id="1" xr3:uid="{7119A9AF-3540-44A6-A5D0-E1B0E6308800}" name="Ticker" dataDxfId="19" totalsRowDxfId="9"/>
    <tableColumn id="2" xr3:uid="{B36BD8B1-50CF-4115-BC56-53CA5F02BE79}" name="Price" dataDxfId="18" totalsRowDxfId="8"/>
    <tableColumn id="5" xr3:uid="{94661F6B-4F43-44E8-94E8-B077ED0CD40D}" name="Divindend %" dataDxfId="17" totalsRowDxfId="7"/>
    <tableColumn id="6" xr3:uid="{20E80A89-E435-46C2-B833-2364CE330EA0}" name="Appx dividend" dataDxfId="16" totalsRowDxfId="6" dataCellStyle="Percent">
      <calculatedColumnFormula>Table1[[#This Row],[Price]]*Table1[[#This Row],[Divindend %]]</calculatedColumnFormula>
    </tableColumn>
    <tableColumn id="9" xr3:uid="{8EF39AE0-2989-42EF-BFC7-DA2E0E963388}" name="# shares" dataDxfId="15" totalsRowDxfId="5" dataCellStyle="Percent"/>
    <tableColumn id="10" xr3:uid="{83C43A16-0AA1-447F-A885-62C0CD25056F}" name="potential investment" totalsRowFunction="sum" dataDxfId="14" totalsRowDxfId="4" dataCellStyle="Percent">
      <calculatedColumnFormula>Table1[[#This Row],[Price]]*Table1[[#This Row],['# shares]]</calculatedColumnFormula>
    </tableColumn>
    <tableColumn id="7" xr3:uid="{8C17EBE2-3E82-4EFC-926F-AB7112F3381B}" name="potential income" totalsRowFunction="sum" dataDxfId="13" totalsRowDxfId="3" dataCellStyle="Percent">
      <calculatedColumnFormula>Table1[[#This Row],['# shares]]*Table1[[#This Row],[Appx dividend]]</calculatedColumnFormula>
    </tableColumn>
    <tableColumn id="8" xr3:uid="{9DB30110-3CA6-4BCD-B1E5-77FE51456198}" name="ROI" totalsRowFunction="custom" dataDxfId="12" totalsRowDxfId="2" dataCellStyle="Percent">
      <calculatedColumnFormula>Table1[[#This Row],[potential income]]/Table1[[#This Row],[potential investment]]</calculatedColumnFormula>
      <totalsRowFormula>Table1[[#Totals],[potential income]]/Table1[[#Totals],[potential investment]]</totalsRowFormula>
    </tableColumn>
    <tableColumn id="3" xr3:uid="{0D0C9D7E-FFA8-4173-9D82-6B4D9A7F6DCC}" name="y/n" dataDxfId="11" totalsRowDxfId="1"/>
    <tableColumn id="4" xr3:uid="{6CB3E287-38C3-4321-B691-645CD49AFA8D}" name="comments" dataDxfId="10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1C0F-58C1-49DD-8438-70CC318EE2EE}">
  <dimension ref="B2:P43"/>
  <sheetViews>
    <sheetView tabSelected="1" zoomScale="120" zoomScaleNormal="120" workbookViewId="0">
      <selection activeCell="C28" sqref="C28"/>
    </sheetView>
  </sheetViews>
  <sheetFormatPr defaultRowHeight="15" x14ac:dyDescent="0.25"/>
  <cols>
    <col min="4" max="4" width="10.5703125" customWidth="1"/>
    <col min="5" max="7" width="12.5703125" customWidth="1"/>
    <col min="8" max="9" width="11.28515625" customWidth="1"/>
    <col min="10" max="10" width="15.140625" bestFit="1" customWidth="1"/>
    <col min="11" max="11" width="37.140625" customWidth="1"/>
  </cols>
  <sheetData>
    <row r="2" spans="2:16" ht="29.25" customHeight="1" x14ac:dyDescent="0.25">
      <c r="B2" s="8" t="s">
        <v>70</v>
      </c>
      <c r="C2" s="8" t="s">
        <v>71</v>
      </c>
      <c r="D2" s="8" t="s">
        <v>67</v>
      </c>
      <c r="E2" s="8" t="s">
        <v>68</v>
      </c>
      <c r="F2" s="8" t="s">
        <v>73</v>
      </c>
      <c r="G2" s="8" t="s">
        <v>74</v>
      </c>
      <c r="H2" s="8" t="s">
        <v>69</v>
      </c>
      <c r="I2" s="8" t="s">
        <v>72</v>
      </c>
      <c r="J2" s="8" t="s">
        <v>38</v>
      </c>
      <c r="K2" s="8" t="s">
        <v>39</v>
      </c>
    </row>
    <row r="3" spans="2:16" hidden="1" x14ac:dyDescent="0.25">
      <c r="B3" t="s">
        <v>0</v>
      </c>
      <c r="C3">
        <v>19</v>
      </c>
      <c r="E3" s="7">
        <f>Table1[[#This Row],[Price]]*Table1[[#This Row],[Divindend %]]</f>
        <v>0</v>
      </c>
      <c r="F3" s="7"/>
      <c r="G3" s="7">
        <f>Table1[[#This Row],[Price]]*Table1[[#This Row],['# shares]]</f>
        <v>0</v>
      </c>
      <c r="H3" s="7">
        <f>Table1[[#This Row],['# shares]]*Table1[[#This Row],[Appx dividend]]</f>
        <v>0</v>
      </c>
      <c r="I3" s="7" t="e">
        <f>Table1[[#This Row],[potential income]]/Table1[[#This Row],[potential investment]]</f>
        <v>#DIV/0!</v>
      </c>
      <c r="J3" t="s">
        <v>14</v>
      </c>
    </row>
    <row r="4" spans="2:16" hidden="1" x14ac:dyDescent="0.25">
      <c r="B4" t="s">
        <v>1</v>
      </c>
      <c r="C4">
        <v>26.51</v>
      </c>
      <c r="E4" s="7">
        <f>Table1[[#This Row],[Price]]*Table1[[#This Row],[Divindend %]]</f>
        <v>0</v>
      </c>
      <c r="F4" s="7"/>
      <c r="G4" s="7">
        <f>Table1[[#This Row],[Price]]*Table1[[#This Row],['# shares]]</f>
        <v>0</v>
      </c>
      <c r="H4" s="7">
        <f>Table1[[#This Row],['# shares]]*Table1[[#This Row],[Appx dividend]]</f>
        <v>0</v>
      </c>
      <c r="I4" s="7" t="e">
        <f>Table1[[#This Row],[potential income]]/Table1[[#This Row],[potential investment]]</f>
        <v>#DIV/0!</v>
      </c>
      <c r="J4" t="s">
        <v>14</v>
      </c>
    </row>
    <row r="5" spans="2:16" x14ac:dyDescent="0.25">
      <c r="B5" s="15" t="s">
        <v>43</v>
      </c>
      <c r="C5" s="2">
        <v>13.17</v>
      </c>
      <c r="D5" s="5">
        <v>9.7100000000000006E-2</v>
      </c>
      <c r="E5" s="9">
        <f>Table1[[#This Row],[Price]]*Table1[[#This Row],[Divindend %]]</f>
        <v>1.278807</v>
      </c>
      <c r="F5" s="10">
        <v>95</v>
      </c>
      <c r="G5" s="16">
        <f>Table1[[#This Row],[Price]]*Table1[[#This Row],['# shares]]</f>
        <v>1251.1500000000001</v>
      </c>
      <c r="H5" s="6">
        <f>Table1[[#This Row],['# shares]]*Table1[[#This Row],[Appx dividend]]</f>
        <v>121.486665</v>
      </c>
      <c r="I5" s="4">
        <f>Table1[[#This Row],[potential income]]/Table1[[#This Row],[potential investment]]</f>
        <v>9.7099999999999992E-2</v>
      </c>
      <c r="J5" s="2" t="s">
        <v>55</v>
      </c>
      <c r="K5" s="2" t="s">
        <v>60</v>
      </c>
      <c r="L5" s="2"/>
      <c r="M5" s="2"/>
    </row>
    <row r="6" spans="2:16" x14ac:dyDescent="0.25">
      <c r="B6" s="2" t="s">
        <v>42</v>
      </c>
      <c r="C6" s="2">
        <v>24.95</v>
      </c>
      <c r="D6" s="5">
        <v>8.6300000000000002E-2</v>
      </c>
      <c r="E6" s="9">
        <f>Table1[[#This Row],[Price]]*Table1[[#This Row],[Divindend %]]</f>
        <v>2.1531850000000001</v>
      </c>
      <c r="F6" s="10">
        <v>20</v>
      </c>
      <c r="G6" s="9">
        <f>Table1[[#This Row],[Price]]*Table1[[#This Row],['# shares]]</f>
        <v>499</v>
      </c>
      <c r="H6" s="6">
        <f>Table1[[#This Row],['# shares]]*Table1[[#This Row],[Appx dividend]]</f>
        <v>43.063700000000004</v>
      </c>
      <c r="I6" s="4">
        <f>Table1[[#This Row],[potential income]]/Table1[[#This Row],[potential investment]]</f>
        <v>8.6300000000000002E-2</v>
      </c>
      <c r="J6" s="2" t="s">
        <v>14</v>
      </c>
      <c r="K6" s="2" t="s">
        <v>90</v>
      </c>
      <c r="L6" s="2"/>
      <c r="M6" s="2"/>
    </row>
    <row r="7" spans="2:16" x14ac:dyDescent="0.25">
      <c r="B7" s="2" t="s">
        <v>3</v>
      </c>
      <c r="C7" s="2">
        <v>22.98</v>
      </c>
      <c r="D7" s="5">
        <v>7.8700000000000006E-2</v>
      </c>
      <c r="E7" s="9">
        <f>Table1[[#This Row],[Price]]*Table1[[#This Row],[Divindend %]]</f>
        <v>1.8085260000000001</v>
      </c>
      <c r="F7" s="10">
        <v>15</v>
      </c>
      <c r="G7" s="9">
        <f>Table1[[#This Row],[Price]]*Table1[[#This Row],['# shares]]</f>
        <v>344.7</v>
      </c>
      <c r="H7" s="6">
        <f>Table1[[#This Row],['# shares]]*Table1[[#This Row],[Appx dividend]]</f>
        <v>27.127890000000001</v>
      </c>
      <c r="I7" s="4">
        <f>Table1[[#This Row],[potential income]]/Table1[[#This Row],[potential investment]]</f>
        <v>7.8700000000000006E-2</v>
      </c>
      <c r="J7" s="2" t="s">
        <v>55</v>
      </c>
      <c r="K7" s="2" t="s">
        <v>56</v>
      </c>
      <c r="L7" s="2"/>
      <c r="M7" s="2"/>
    </row>
    <row r="8" spans="2:16" x14ac:dyDescent="0.25">
      <c r="B8" s="15" t="s">
        <v>53</v>
      </c>
      <c r="C8" s="2">
        <v>73.400000000000006</v>
      </c>
      <c r="D8" s="5">
        <v>5.9799999999999999E-2</v>
      </c>
      <c r="E8" s="9">
        <f>Table1[[#This Row],[Price]]*Table1[[#This Row],[Divindend %]]</f>
        <v>4.3893200000000006</v>
      </c>
      <c r="F8" s="10">
        <v>5</v>
      </c>
      <c r="G8" s="9">
        <f>Table1[[#This Row],[Price]]*Table1[[#This Row],['# shares]]</f>
        <v>367</v>
      </c>
      <c r="H8" s="6">
        <f>Table1[[#This Row],['# shares]]*Table1[[#This Row],[Appx dividend]]</f>
        <v>21.946600000000004</v>
      </c>
      <c r="I8" s="4">
        <f>Table1[[#This Row],[potential income]]/Table1[[#This Row],[potential investment]]</f>
        <v>5.9800000000000013E-2</v>
      </c>
      <c r="J8" s="2" t="s">
        <v>55</v>
      </c>
      <c r="K8" s="2" t="s">
        <v>65</v>
      </c>
      <c r="L8" s="2"/>
      <c r="M8" s="2"/>
    </row>
    <row r="9" spans="2:16" x14ac:dyDescent="0.25">
      <c r="B9" s="2" t="s">
        <v>41</v>
      </c>
      <c r="C9" s="2">
        <v>47.2</v>
      </c>
      <c r="D9" s="5">
        <v>5.8299999999999998E-2</v>
      </c>
      <c r="E9" s="9">
        <f>Table1[[#This Row],[Price]]*Table1[[#This Row],[Divindend %]]</f>
        <v>2.75176</v>
      </c>
      <c r="F9" s="10">
        <v>20</v>
      </c>
      <c r="G9" s="9">
        <f>Table1[[#This Row],[Price]]*Table1[[#This Row],['# shares]]</f>
        <v>944</v>
      </c>
      <c r="H9" s="6">
        <f>Table1[[#This Row],['# shares]]*Table1[[#This Row],[Appx dividend]]</f>
        <v>55.035200000000003</v>
      </c>
      <c r="I9" s="4">
        <f>Table1[[#This Row],[potential income]]/Table1[[#This Row],[potential investment]]</f>
        <v>5.8300000000000005E-2</v>
      </c>
      <c r="J9" s="2" t="s">
        <v>55</v>
      </c>
      <c r="K9" s="2" t="s">
        <v>59</v>
      </c>
      <c r="L9" s="2"/>
      <c r="M9" s="2"/>
    </row>
    <row r="10" spans="2:16" x14ac:dyDescent="0.25">
      <c r="B10" s="15" t="s">
        <v>46</v>
      </c>
      <c r="C10" s="2">
        <v>37.21</v>
      </c>
      <c r="D10" s="5">
        <v>5.5500000000000001E-2</v>
      </c>
      <c r="E10" s="9">
        <f>Table1[[#This Row],[Price]]*Table1[[#This Row],[Divindend %]]</f>
        <v>2.0651550000000003</v>
      </c>
      <c r="F10" s="10">
        <v>25</v>
      </c>
      <c r="G10" s="9">
        <f>Table1[[#This Row],[Price]]*Table1[[#This Row],['# shares]]</f>
        <v>930.25</v>
      </c>
      <c r="H10" s="6">
        <f>Table1[[#This Row],['# shares]]*Table1[[#This Row],[Appx dividend]]</f>
        <v>51.628875000000008</v>
      </c>
      <c r="I10" s="4">
        <f>Table1[[#This Row],[potential income]]/Table1[[#This Row],[potential investment]]</f>
        <v>5.5500000000000008E-2</v>
      </c>
      <c r="J10" s="2" t="s">
        <v>55</v>
      </c>
      <c r="K10" s="18" t="s">
        <v>91</v>
      </c>
      <c r="L10" s="2"/>
      <c r="M10" s="2"/>
    </row>
    <row r="11" spans="2:16" x14ac:dyDescent="0.25">
      <c r="B11" s="2" t="s">
        <v>44</v>
      </c>
      <c r="C11" s="2">
        <v>18.97</v>
      </c>
      <c r="D11" s="5">
        <v>5.5100000000000003E-2</v>
      </c>
      <c r="E11" s="9">
        <f>Table1[[#This Row],[Price]]*Table1[[#This Row],[Divindend %]]</f>
        <v>1.045247</v>
      </c>
      <c r="F11" s="10">
        <v>25</v>
      </c>
      <c r="G11" s="9">
        <f>Table1[[#This Row],[Price]]*Table1[[#This Row],['# shares]]</f>
        <v>474.25</v>
      </c>
      <c r="H11" s="6">
        <f>Table1[[#This Row],['# shares]]*Table1[[#This Row],[Appx dividend]]</f>
        <v>26.131175000000002</v>
      </c>
      <c r="I11" s="4">
        <f>Table1[[#This Row],[potential income]]/Table1[[#This Row],[potential investment]]</f>
        <v>5.5100000000000003E-2</v>
      </c>
      <c r="J11" s="2" t="s">
        <v>55</v>
      </c>
      <c r="K11" s="2" t="s">
        <v>61</v>
      </c>
      <c r="L11" s="2"/>
      <c r="M11" s="2"/>
    </row>
    <row r="12" spans="2:16" x14ac:dyDescent="0.25">
      <c r="B12" s="2" t="s">
        <v>54</v>
      </c>
      <c r="C12" s="2">
        <v>48.89</v>
      </c>
      <c r="D12" s="5">
        <v>4.1700000000000001E-2</v>
      </c>
      <c r="E12" s="9">
        <f>Table1[[#This Row],[Price]]*Table1[[#This Row],[Divindend %]]</f>
        <v>2.038713</v>
      </c>
      <c r="F12" s="10">
        <v>25</v>
      </c>
      <c r="G12" s="9">
        <f>Table1[[#This Row],[Price]]*Table1[[#This Row],['# shares]]</f>
        <v>1222.25</v>
      </c>
      <c r="H12" s="6">
        <f>Table1[[#This Row],['# shares]]*Table1[[#This Row],[Appx dividend]]</f>
        <v>50.967824999999998</v>
      </c>
      <c r="I12" s="4">
        <f>Table1[[#This Row],[potential income]]/Table1[[#This Row],[potential investment]]</f>
        <v>4.1700000000000001E-2</v>
      </c>
      <c r="J12" s="2" t="s">
        <v>55</v>
      </c>
      <c r="K12" s="2" t="s">
        <v>66</v>
      </c>
      <c r="L12" s="2"/>
      <c r="M12" s="2"/>
      <c r="O12" t="s">
        <v>78</v>
      </c>
    </row>
    <row r="13" spans="2:16" x14ac:dyDescent="0.25">
      <c r="B13" s="2" t="s">
        <v>45</v>
      </c>
      <c r="C13" s="2">
        <v>60.09</v>
      </c>
      <c r="D13" s="5">
        <v>4.1000000000000002E-2</v>
      </c>
      <c r="E13" s="9">
        <f>Table1[[#This Row],[Price]]*Table1[[#This Row],[Divindend %]]</f>
        <v>2.4636900000000002</v>
      </c>
      <c r="F13" s="10">
        <v>10</v>
      </c>
      <c r="G13" s="9">
        <f>Table1[[#This Row],[Price]]*Table1[[#This Row],['# shares]]</f>
        <v>600.90000000000009</v>
      </c>
      <c r="H13" s="6">
        <f>Table1[[#This Row],['# shares]]*Table1[[#This Row],[Appx dividend]]</f>
        <v>24.636900000000001</v>
      </c>
      <c r="I13" s="4">
        <f>Table1[[#This Row],[potential income]]/Table1[[#This Row],[potential investment]]</f>
        <v>4.0999999999999995E-2</v>
      </c>
      <c r="J13" s="2" t="s">
        <v>55</v>
      </c>
      <c r="K13" s="2" t="s">
        <v>17</v>
      </c>
      <c r="L13" s="2"/>
      <c r="M13" s="2"/>
      <c r="O13" t="s">
        <v>79</v>
      </c>
    </row>
    <row r="14" spans="2:16" x14ac:dyDescent="0.25">
      <c r="B14" s="2" t="s">
        <v>50</v>
      </c>
      <c r="C14" s="2">
        <v>37.1</v>
      </c>
      <c r="D14" s="5">
        <v>3.95E-2</v>
      </c>
      <c r="E14" s="9">
        <f>Table1[[#This Row],[Price]]*Table1[[#This Row],[Divindend %]]</f>
        <v>1.4654500000000001</v>
      </c>
      <c r="F14" s="10">
        <v>15</v>
      </c>
      <c r="G14" s="9">
        <f>Table1[[#This Row],[Price]]*Table1[[#This Row],['# shares]]</f>
        <v>556.5</v>
      </c>
      <c r="H14" s="6">
        <f>Table1[[#This Row],['# shares]]*Table1[[#This Row],[Appx dividend]]</f>
        <v>21.981750000000002</v>
      </c>
      <c r="I14" s="4">
        <f>Table1[[#This Row],[potential income]]/Table1[[#This Row],[potential investment]]</f>
        <v>3.95E-2</v>
      </c>
      <c r="J14" s="2" t="s">
        <v>55</v>
      </c>
      <c r="K14" s="2"/>
      <c r="L14" s="2"/>
      <c r="M14" s="2"/>
      <c r="O14" t="s">
        <v>80</v>
      </c>
    </row>
    <row r="15" spans="2:16" x14ac:dyDescent="0.25">
      <c r="B15" s="15" t="s">
        <v>52</v>
      </c>
      <c r="C15" s="2">
        <v>61.52</v>
      </c>
      <c r="D15" s="5">
        <v>3.3099999999999997E-2</v>
      </c>
      <c r="E15" s="9">
        <f>Table1[[#This Row],[Price]]*Table1[[#This Row],[Divindend %]]</f>
        <v>2.0363120000000001</v>
      </c>
      <c r="F15" s="10">
        <v>10</v>
      </c>
      <c r="G15" s="9">
        <f>Table1[[#This Row],[Price]]*Table1[[#This Row],['# shares]]</f>
        <v>615.20000000000005</v>
      </c>
      <c r="H15" s="6">
        <f>Table1[[#This Row],['# shares]]*Table1[[#This Row],[Appx dividend]]</f>
        <v>20.363120000000002</v>
      </c>
      <c r="I15" s="4">
        <f>Table1[[#This Row],[potential income]]/Table1[[#This Row],[potential investment]]</f>
        <v>3.3100000000000004E-2</v>
      </c>
      <c r="J15" s="2" t="s">
        <v>55</v>
      </c>
      <c r="K15" s="2" t="s">
        <v>65</v>
      </c>
      <c r="O15" t="s">
        <v>82</v>
      </c>
    </row>
    <row r="16" spans="2:16" x14ac:dyDescent="0.25">
      <c r="B16" s="2" t="s">
        <v>51</v>
      </c>
      <c r="C16" s="2">
        <v>50.36</v>
      </c>
      <c r="D16" s="5">
        <v>3.3000000000000002E-2</v>
      </c>
      <c r="E16" s="9">
        <f>Table1[[#This Row],[Price]]*Table1[[#This Row],[Divindend %]]</f>
        <v>1.66188</v>
      </c>
      <c r="F16" s="10">
        <v>10</v>
      </c>
      <c r="G16" s="9">
        <f>Table1[[#This Row],[Price]]*Table1[[#This Row],['# shares]]</f>
        <v>503.6</v>
      </c>
      <c r="H16" s="6">
        <f>Table1[[#This Row],['# shares]]*Table1[[#This Row],[Appx dividend]]</f>
        <v>16.6188</v>
      </c>
      <c r="I16" s="4">
        <f>Table1[[#This Row],[potential income]]/Table1[[#This Row],[potential investment]]</f>
        <v>3.3000000000000002E-2</v>
      </c>
      <c r="J16" s="2" t="s">
        <v>55</v>
      </c>
      <c r="K16" s="2" t="s">
        <v>64</v>
      </c>
      <c r="N16" s="1"/>
      <c r="O16" t="s">
        <v>84</v>
      </c>
      <c r="P16" t="s">
        <v>85</v>
      </c>
    </row>
    <row r="17" spans="2:11" x14ac:dyDescent="0.25">
      <c r="B17" s="2" t="s">
        <v>4</v>
      </c>
      <c r="C17" s="2">
        <v>129.71</v>
      </c>
      <c r="D17" s="5">
        <v>2.9600000000000001E-2</v>
      </c>
      <c r="E17" s="9">
        <f>Table1[[#This Row],[Price]]*Table1[[#This Row],[Divindend %]]</f>
        <v>3.8394160000000004</v>
      </c>
      <c r="F17" s="10">
        <v>10</v>
      </c>
      <c r="G17" s="9">
        <f>Table1[[#This Row],[Price]]*Table1[[#This Row],['# shares]]</f>
        <v>1297.1000000000001</v>
      </c>
      <c r="H17" s="6">
        <f>Table1[[#This Row],['# shares]]*Table1[[#This Row],[Appx dividend]]</f>
        <v>38.394160000000007</v>
      </c>
      <c r="I17" s="4">
        <f>Table1[[#This Row],[potential income]]/Table1[[#This Row],[potential investment]]</f>
        <v>2.9600000000000001E-2</v>
      </c>
      <c r="J17" s="2" t="s">
        <v>55</v>
      </c>
      <c r="K17" s="2" t="s">
        <v>19</v>
      </c>
    </row>
    <row r="18" spans="2:11" x14ac:dyDescent="0.25">
      <c r="B18" s="15" t="s">
        <v>2</v>
      </c>
      <c r="C18" s="2">
        <v>210</v>
      </c>
      <c r="D18" s="5">
        <v>2.87E-2</v>
      </c>
      <c r="E18" s="9">
        <f>Table1[[#This Row],[Price]]*Table1[[#This Row],[Divindend %]]</f>
        <v>6.0270000000000001</v>
      </c>
      <c r="F18" s="10">
        <v>10</v>
      </c>
      <c r="G18" s="16">
        <f>Table1[[#This Row],[Price]]*Table1[[#This Row],['# shares]]</f>
        <v>2100</v>
      </c>
      <c r="H18" s="6">
        <f>Table1[[#This Row],['# shares]]*Table1[[#This Row],[Appx dividend]]</f>
        <v>60.27</v>
      </c>
      <c r="I18" s="4">
        <f>Table1[[#This Row],[potential income]]/Table1[[#This Row],[potential investment]]</f>
        <v>2.87E-2</v>
      </c>
      <c r="J18" s="2" t="s">
        <v>55</v>
      </c>
      <c r="K18" s="2"/>
    </row>
    <row r="19" spans="2:11" x14ac:dyDescent="0.25">
      <c r="B19" s="2" t="s">
        <v>47</v>
      </c>
      <c r="C19" s="2">
        <v>59.12</v>
      </c>
      <c r="D19" s="5">
        <v>2.7099999999999999E-2</v>
      </c>
      <c r="E19" s="9">
        <f>Table1[[#This Row],[Price]]*Table1[[#This Row],[Divindend %]]</f>
        <v>1.6021519999999998</v>
      </c>
      <c r="F19" s="10">
        <v>10</v>
      </c>
      <c r="G19" s="9">
        <f>Table1[[#This Row],[Price]]*Table1[[#This Row],['# shares]]</f>
        <v>591.19999999999993</v>
      </c>
      <c r="H19" s="6">
        <f>Table1[[#This Row],['# shares]]*Table1[[#This Row],[Appx dividend]]</f>
        <v>16.021519999999999</v>
      </c>
      <c r="I19" s="4">
        <f>Table1[[#This Row],[potential income]]/Table1[[#This Row],[potential investment]]</f>
        <v>2.7100000000000003E-2</v>
      </c>
      <c r="J19" s="2" t="s">
        <v>55</v>
      </c>
      <c r="K19" s="2" t="s">
        <v>56</v>
      </c>
    </row>
    <row r="20" spans="2:11" x14ac:dyDescent="0.25">
      <c r="B20" s="2" t="s">
        <v>11</v>
      </c>
      <c r="C20" s="2">
        <v>108.71</v>
      </c>
      <c r="D20" s="5">
        <v>2.58E-2</v>
      </c>
      <c r="E20" s="9">
        <f>Table1[[#This Row],[Price]]*Table1[[#This Row],[Divindend %]]</f>
        <v>2.8047179999999998</v>
      </c>
      <c r="F20" s="10">
        <v>10</v>
      </c>
      <c r="G20" s="9">
        <f>Table1[[#This Row],[Price]]*Table1[[#This Row],['# shares]]</f>
        <v>1087.0999999999999</v>
      </c>
      <c r="H20" s="6">
        <f>Table1[[#This Row],['# shares]]*Table1[[#This Row],[Appx dividend]]</f>
        <v>28.047179999999997</v>
      </c>
      <c r="I20" s="4">
        <f>Table1[[#This Row],[potential income]]/Table1[[#This Row],[potential investment]]</f>
        <v>2.58E-2</v>
      </c>
      <c r="J20" s="2" t="s">
        <v>15</v>
      </c>
      <c r="K20" s="2"/>
    </row>
    <row r="21" spans="2:11" x14ac:dyDescent="0.25">
      <c r="B21" s="2" t="s">
        <v>9</v>
      </c>
      <c r="C21" s="2">
        <v>160.16</v>
      </c>
      <c r="D21" s="5">
        <v>2.3599999999999999E-2</v>
      </c>
      <c r="E21" s="9">
        <f>Table1[[#This Row],[Price]]*Table1[[#This Row],[Divindend %]]</f>
        <v>3.779776</v>
      </c>
      <c r="F21" s="10">
        <v>10</v>
      </c>
      <c r="G21" s="9">
        <f>Table1[[#This Row],[Price]]*Table1[[#This Row],['# shares]]</f>
        <v>1601.6</v>
      </c>
      <c r="H21" s="6">
        <f>Table1[[#This Row],['# shares]]*Table1[[#This Row],[Appx dividend]]</f>
        <v>37.797759999999997</v>
      </c>
      <c r="I21" s="4">
        <f>Table1[[#This Row],[potential income]]/Table1[[#This Row],[potential investment]]</f>
        <v>2.3599999999999999E-2</v>
      </c>
      <c r="J21" s="2" t="s">
        <v>20</v>
      </c>
      <c r="K21" s="2" t="s">
        <v>17</v>
      </c>
    </row>
    <row r="22" spans="2:11" x14ac:dyDescent="0.25">
      <c r="B22" s="2" t="s">
        <v>10</v>
      </c>
      <c r="C22" s="2">
        <v>47.05</v>
      </c>
      <c r="D22" s="5">
        <v>1.52E-2</v>
      </c>
      <c r="E22" s="9">
        <f>Table1[[#This Row],[Price]]*Table1[[#This Row],[Divindend %]]</f>
        <v>0.71515999999999991</v>
      </c>
      <c r="F22" s="10">
        <v>10</v>
      </c>
      <c r="G22" s="9">
        <f>Table1[[#This Row],[Price]]*Table1[[#This Row],['# shares]]</f>
        <v>470.5</v>
      </c>
      <c r="H22" s="6">
        <f>Table1[[#This Row],['# shares]]*Table1[[#This Row],[Appx dividend]]</f>
        <v>7.1515999999999993</v>
      </c>
      <c r="I22" s="4">
        <f>Table1[[#This Row],[potential income]]/Table1[[#This Row],[potential investment]]</f>
        <v>1.5199999999999998E-2</v>
      </c>
      <c r="J22" s="2" t="s">
        <v>18</v>
      </c>
      <c r="K22" s="2" t="s">
        <v>21</v>
      </c>
    </row>
    <row r="23" spans="2:11" x14ac:dyDescent="0.25">
      <c r="B23" s="2" t="s">
        <v>40</v>
      </c>
      <c r="C23" s="2">
        <v>68.58</v>
      </c>
      <c r="D23" s="5">
        <v>1.35E-2</v>
      </c>
      <c r="E23" s="9">
        <f>Table1[[#This Row],[Price]]*Table1[[#This Row],[Divindend %]]</f>
        <v>0.92582999999999993</v>
      </c>
      <c r="F23" s="10">
        <v>10</v>
      </c>
      <c r="G23" s="9">
        <f>Table1[[#This Row],[Price]]*Table1[[#This Row],['# shares]]</f>
        <v>685.8</v>
      </c>
      <c r="H23" s="6">
        <f>Table1[[#This Row],['# shares]]*Table1[[#This Row],[Appx dividend]]</f>
        <v>9.2582999999999984</v>
      </c>
      <c r="I23" s="4">
        <f>Table1[[#This Row],[potential income]]/Table1[[#This Row],[potential investment]]</f>
        <v>1.3499999999999998E-2</v>
      </c>
      <c r="J23" s="2" t="s">
        <v>55</v>
      </c>
      <c r="K23" s="2" t="s">
        <v>58</v>
      </c>
    </row>
    <row r="24" spans="2:11" x14ac:dyDescent="0.25">
      <c r="B24" s="2" t="s">
        <v>5</v>
      </c>
      <c r="C24" s="2">
        <v>197.6</v>
      </c>
      <c r="D24" s="5">
        <v>9.4000000000000004E-3</v>
      </c>
      <c r="E24" s="9">
        <f>Table1[[#This Row],[Price]]*Table1[[#This Row],[Divindend %]]</f>
        <v>1.85744</v>
      </c>
      <c r="F24" s="10">
        <v>5</v>
      </c>
      <c r="G24" s="9">
        <f>Table1[[#This Row],[Price]]*Table1[[#This Row],['# shares]]</f>
        <v>988</v>
      </c>
      <c r="H24" s="6">
        <f>Table1[[#This Row],['# shares]]*Table1[[#This Row],[Appx dividend]]</f>
        <v>9.2872000000000003</v>
      </c>
      <c r="I24" s="4">
        <f>Table1[[#This Row],[potential income]]/Table1[[#This Row],[potential investment]]</f>
        <v>9.4000000000000004E-3</v>
      </c>
      <c r="J24" s="2" t="s">
        <v>15</v>
      </c>
      <c r="K24" s="3"/>
    </row>
    <row r="25" spans="2:11" x14ac:dyDescent="0.25">
      <c r="B25" s="2" t="s">
        <v>8</v>
      </c>
      <c r="C25" s="2">
        <v>124.82</v>
      </c>
      <c r="D25" s="5">
        <v>8.9999999999999993E-3</v>
      </c>
      <c r="E25" s="9">
        <f>Table1[[#This Row],[Price]]*Table1[[#This Row],[Divindend %]]</f>
        <v>1.1233799999999998</v>
      </c>
      <c r="F25" s="10">
        <v>10</v>
      </c>
      <c r="G25" s="9">
        <f>Table1[[#This Row],[Price]]*Table1[[#This Row],['# shares]]</f>
        <v>1248.1999999999998</v>
      </c>
      <c r="H25" s="6">
        <f>Table1[[#This Row],['# shares]]*Table1[[#This Row],[Appx dividend]]</f>
        <v>11.233799999999999</v>
      </c>
      <c r="I25" s="4">
        <f>Table1[[#This Row],[potential income]]/Table1[[#This Row],[potential investment]]</f>
        <v>9.0000000000000011E-3</v>
      </c>
      <c r="J25" s="2" t="s">
        <v>18</v>
      </c>
      <c r="K25" s="2" t="s">
        <v>19</v>
      </c>
    </row>
    <row r="26" spans="2:11" x14ac:dyDescent="0.25">
      <c r="B26" s="2" t="s">
        <v>48</v>
      </c>
      <c r="C26" s="2">
        <v>86.09</v>
      </c>
      <c r="D26" s="5">
        <v>5.5999999999999999E-3</v>
      </c>
      <c r="E26" s="9">
        <f>Table1[[#This Row],[Price]]*Table1[[#This Row],[Divindend %]]</f>
        <v>0.48210400000000003</v>
      </c>
      <c r="F26" s="10">
        <v>10</v>
      </c>
      <c r="G26" s="9">
        <f>Table1[[#This Row],[Price]]*Table1[[#This Row],['# shares]]</f>
        <v>860.90000000000009</v>
      </c>
      <c r="H26" s="6">
        <f>Table1[[#This Row],['# shares]]*Table1[[#This Row],[Appx dividend]]</f>
        <v>4.82104</v>
      </c>
      <c r="I26" s="4">
        <f>Table1[[#This Row],[potential income]]/Table1[[#This Row],[potential investment]]</f>
        <v>5.5999999999999991E-3</v>
      </c>
      <c r="J26" s="2" t="s">
        <v>55</v>
      </c>
      <c r="K26" s="2" t="s">
        <v>62</v>
      </c>
    </row>
    <row r="27" spans="2:11" x14ac:dyDescent="0.25">
      <c r="B27" s="2" t="s">
        <v>6</v>
      </c>
      <c r="C27" s="2">
        <v>5.95</v>
      </c>
      <c r="D27" s="5">
        <v>0</v>
      </c>
      <c r="E27" s="9">
        <f>Table1[[#This Row],[Price]]*Table1[[#This Row],[Divindend %]]</f>
        <v>0</v>
      </c>
      <c r="F27" s="10">
        <v>10</v>
      </c>
      <c r="G27" s="9">
        <f>Table1[[#This Row],[Price]]*Table1[[#This Row],['# shares]]</f>
        <v>59.5</v>
      </c>
      <c r="H27" s="6">
        <f>Table1[[#This Row],['# shares]]*Table1[[#This Row],[Appx dividend]]</f>
        <v>0</v>
      </c>
      <c r="I27" s="4">
        <f>Table1[[#This Row],[potential income]]/Table1[[#This Row],[potential investment]]</f>
        <v>0</v>
      </c>
      <c r="J27" s="2" t="s">
        <v>16</v>
      </c>
      <c r="K27" s="2" t="s">
        <v>57</v>
      </c>
    </row>
    <row r="28" spans="2:11" x14ac:dyDescent="0.25">
      <c r="B28" s="2" t="s">
        <v>12</v>
      </c>
      <c r="C28" s="2">
        <v>98.22</v>
      </c>
      <c r="D28" s="5">
        <v>0</v>
      </c>
      <c r="E28" s="9">
        <f>Table1[[#This Row],[Price]]*Table1[[#This Row],[Divindend %]]</f>
        <v>0</v>
      </c>
      <c r="F28" s="10">
        <v>10</v>
      </c>
      <c r="G28" s="9">
        <f>Table1[[#This Row],[Price]]*Table1[[#This Row],['# shares]]</f>
        <v>982.2</v>
      </c>
      <c r="H28" s="6">
        <f>Table1[[#This Row],['# shares]]*Table1[[#This Row],[Appx dividend]]</f>
        <v>0</v>
      </c>
      <c r="I28" s="4">
        <f>Table1[[#This Row],[potential income]]/Table1[[#This Row],[potential investment]]</f>
        <v>0</v>
      </c>
      <c r="J28" s="2" t="s">
        <v>55</v>
      </c>
      <c r="K28" s="2"/>
    </row>
    <row r="29" spans="2:11" x14ac:dyDescent="0.25">
      <c r="B29" s="15" t="s">
        <v>49</v>
      </c>
      <c r="C29" s="2">
        <v>79</v>
      </c>
      <c r="D29" s="5">
        <v>0</v>
      </c>
      <c r="E29" s="9">
        <f>Table1[[#This Row],[Price]]*Table1[[#This Row],[Divindend %]]</f>
        <v>0</v>
      </c>
      <c r="F29" s="10">
        <v>10</v>
      </c>
      <c r="G29" s="9">
        <f>Table1[[#This Row],[Price]]*Table1[[#This Row],['# shares]]</f>
        <v>790</v>
      </c>
      <c r="H29" s="6">
        <f>Table1[[#This Row],['# shares]]*Table1[[#This Row],[Appx dividend]]</f>
        <v>0</v>
      </c>
      <c r="I29" s="4">
        <f>Table1[[#This Row],[potential income]]/Table1[[#This Row],[potential investment]]</f>
        <v>0</v>
      </c>
      <c r="J29" s="2" t="s">
        <v>55</v>
      </c>
      <c r="K29" s="2" t="s">
        <v>63</v>
      </c>
    </row>
    <row r="30" spans="2:11" x14ac:dyDescent="0.25">
      <c r="B30" s="2" t="s">
        <v>75</v>
      </c>
      <c r="C30" s="2">
        <v>287.44</v>
      </c>
      <c r="D30" s="5">
        <v>8.8999999999999999E-3</v>
      </c>
      <c r="E30" s="9">
        <f>Table1[[#This Row],[Price]]*Table1[[#This Row],[Divindend %]]</f>
        <v>2.5582159999999998</v>
      </c>
      <c r="F30" s="10">
        <v>5</v>
      </c>
      <c r="G30" s="9">
        <f>Table1[[#This Row],[Price]]*Table1[[#This Row],['# shares]]</f>
        <v>1437.2</v>
      </c>
      <c r="H30" s="6">
        <f>Table1[[#This Row],['# shares]]*Table1[[#This Row],[Appx dividend]]</f>
        <v>12.791079999999999</v>
      </c>
      <c r="I30" s="4">
        <f>Table1[[#This Row],[potential income]]/Table1[[#This Row],[potential investment]]</f>
        <v>8.8999999999999999E-3</v>
      </c>
      <c r="J30" s="2"/>
      <c r="K30" s="2"/>
    </row>
    <row r="31" spans="2:11" x14ac:dyDescent="0.25">
      <c r="B31" s="2" t="s">
        <v>76</v>
      </c>
      <c r="C31" s="2">
        <v>132.81</v>
      </c>
      <c r="D31" s="5">
        <v>1.29E-2</v>
      </c>
      <c r="E31" s="9">
        <f>Table1[[#This Row],[Price]]*Table1[[#This Row],[Divindend %]]</f>
        <v>1.713249</v>
      </c>
      <c r="F31" s="10">
        <v>10</v>
      </c>
      <c r="G31" s="9">
        <f>Table1[[#This Row],[Price]]*Table1[[#This Row],['# shares]]</f>
        <v>1328.1</v>
      </c>
      <c r="H31" s="6">
        <f>Table1[[#This Row],['# shares]]*Table1[[#This Row],[Appx dividend]]</f>
        <v>17.132490000000001</v>
      </c>
      <c r="I31" s="4">
        <f>Table1[[#This Row],[potential income]]/Table1[[#This Row],[potential investment]]</f>
        <v>1.2900000000000002E-2</v>
      </c>
      <c r="J31" s="2"/>
      <c r="K31" s="2"/>
    </row>
    <row r="32" spans="2:11" x14ac:dyDescent="0.25">
      <c r="B32" s="2" t="s">
        <v>37</v>
      </c>
      <c r="C32" s="2">
        <v>113.81</v>
      </c>
      <c r="D32" s="5">
        <v>0.03</v>
      </c>
      <c r="E32" s="9">
        <f>Table1[[#This Row],[Price]]*Table1[[#This Row],[Divindend %]]</f>
        <v>3.4142999999999999</v>
      </c>
      <c r="F32" s="10">
        <v>10</v>
      </c>
      <c r="G32" s="9">
        <f>Table1[[#This Row],[Price]]*Table1[[#This Row],['# shares]]</f>
        <v>1138.0999999999999</v>
      </c>
      <c r="H32" s="6">
        <f>Table1[[#This Row],['# shares]]*Table1[[#This Row],[Appx dividend]]</f>
        <v>34.143000000000001</v>
      </c>
      <c r="I32" s="4">
        <f>Table1[[#This Row],[potential income]]/Table1[[#This Row],[potential investment]]</f>
        <v>3.0000000000000002E-2</v>
      </c>
      <c r="J32" s="2"/>
      <c r="K32" s="2"/>
    </row>
    <row r="33" spans="2:11" x14ac:dyDescent="0.25">
      <c r="B33" s="2" t="s">
        <v>77</v>
      </c>
      <c r="C33" s="2">
        <v>131.68</v>
      </c>
      <c r="D33" s="5">
        <v>2.92E-2</v>
      </c>
      <c r="E33" s="6">
        <f>Table1[[#This Row],[Price]]*Table1[[#This Row],[Divindend %]]</f>
        <v>3.845056</v>
      </c>
      <c r="F33" s="10">
        <v>50</v>
      </c>
      <c r="G33" s="9">
        <f>Table1[[#This Row],[Price]]*Table1[[#This Row],['# shares]]</f>
        <v>6584</v>
      </c>
      <c r="H33" s="6">
        <f>Table1[[#This Row],['# shares]]*Table1[[#This Row],[Appx dividend]]</f>
        <v>192.25280000000001</v>
      </c>
      <c r="I33" s="4">
        <f>Table1[[#This Row],[potential income]]/Table1[[#This Row],[potential investment]]</f>
        <v>2.92E-2</v>
      </c>
      <c r="J33" s="2"/>
      <c r="K33" s="2"/>
    </row>
    <row r="34" spans="2:11" x14ac:dyDescent="0.25">
      <c r="B34" s="2" t="s">
        <v>81</v>
      </c>
      <c r="C34" s="2">
        <v>218.38</v>
      </c>
      <c r="D34" s="5">
        <v>1.3899999999999999E-2</v>
      </c>
      <c r="E34" s="6">
        <f>Table1[[#This Row],[Price]]*Table1[[#This Row],[Divindend %]]</f>
        <v>3.0354819999999996</v>
      </c>
      <c r="F34" s="10">
        <v>5</v>
      </c>
      <c r="G34" s="9">
        <f>Table1[[#This Row],[Price]]*Table1[[#This Row],['# shares]]</f>
        <v>1091.9000000000001</v>
      </c>
      <c r="H34" s="6">
        <f>Table1[[#This Row],['# shares]]*Table1[[#This Row],[Appx dividend]]</f>
        <v>15.177409999999998</v>
      </c>
      <c r="I34" s="4">
        <f>Table1[[#This Row],[potential income]]/Table1[[#This Row],[potential investment]]</f>
        <v>1.3899999999999997E-2</v>
      </c>
      <c r="J34" s="2"/>
      <c r="K34" s="2"/>
    </row>
    <row r="35" spans="2:11" x14ac:dyDescent="0.25">
      <c r="B35" s="2" t="s">
        <v>83</v>
      </c>
      <c r="C35" s="2">
        <v>53.58</v>
      </c>
      <c r="D35" s="5">
        <v>1.7999999999999999E-2</v>
      </c>
      <c r="E35" s="6">
        <f>Table1[[#This Row],[Price]]*Table1[[#This Row],[Divindend %]]</f>
        <v>0.96443999999999985</v>
      </c>
      <c r="F35" s="10">
        <v>15</v>
      </c>
      <c r="G35" s="9">
        <f>Table1[[#This Row],[Price]]*Table1[[#This Row],['# shares]]</f>
        <v>803.69999999999993</v>
      </c>
      <c r="H35" s="6">
        <f>Table1[[#This Row],['# shares]]*Table1[[#This Row],[Appx dividend]]</f>
        <v>14.466599999999998</v>
      </c>
      <c r="I35" s="4">
        <f>Table1[[#This Row],[potential income]]/Table1[[#This Row],[potential investment]]</f>
        <v>1.7999999999999999E-2</v>
      </c>
      <c r="J35" s="2"/>
      <c r="K35" s="2"/>
    </row>
    <row r="36" spans="2:11" x14ac:dyDescent="0.25">
      <c r="B36" s="2" t="s">
        <v>86</v>
      </c>
      <c r="C36" s="2">
        <v>91.44</v>
      </c>
      <c r="D36" s="5">
        <v>1.9699999999999999E-2</v>
      </c>
      <c r="E36" s="6">
        <f>Table1[[#This Row],[Price]]*Table1[[#This Row],[Divindend %]]</f>
        <v>1.8013679999999999</v>
      </c>
      <c r="F36" s="10">
        <v>27</v>
      </c>
      <c r="G36" s="9">
        <f>Table1[[#This Row],[Price]]*Table1[[#This Row],['# shares]]</f>
        <v>2468.88</v>
      </c>
      <c r="H36" s="6">
        <f>Table1[[#This Row],['# shares]]*Table1[[#This Row],[Appx dividend]]</f>
        <v>48.636935999999999</v>
      </c>
      <c r="I36" s="4">
        <f>Table1[[#This Row],[potential income]]/Table1[[#This Row],[potential investment]]</f>
        <v>1.9699999999999999E-2</v>
      </c>
      <c r="J36" s="2"/>
      <c r="K36" s="2"/>
    </row>
    <row r="37" spans="2:11" x14ac:dyDescent="0.25">
      <c r="B37" s="2" t="s">
        <v>87</v>
      </c>
      <c r="C37" s="2">
        <v>27.99</v>
      </c>
      <c r="D37" s="5">
        <v>5.6899999999999999E-2</v>
      </c>
      <c r="E37" s="6">
        <f>Table1[[#This Row],[Price]]*Table1[[#This Row],[Divindend %]]</f>
        <v>1.5926309999999999</v>
      </c>
      <c r="F37" s="10">
        <v>25</v>
      </c>
      <c r="G37" s="9">
        <f>Table1[[#This Row],[Price]]*Table1[[#This Row],['# shares]]</f>
        <v>699.75</v>
      </c>
      <c r="H37" s="6">
        <f>Table1[[#This Row],['# shares]]*Table1[[#This Row],[Appx dividend]]</f>
        <v>39.815774999999995</v>
      </c>
      <c r="I37" s="17">
        <f>Table1[[#This Row],[potential income]]/Table1[[#This Row],[potential investment]]</f>
        <v>5.6899999999999992E-2</v>
      </c>
      <c r="J37" s="2"/>
      <c r="K37" s="2" t="s">
        <v>88</v>
      </c>
    </row>
    <row r="38" spans="2:11" x14ac:dyDescent="0.25">
      <c r="B38" s="15" t="s">
        <v>95</v>
      </c>
      <c r="C38" s="2">
        <v>33.450000000000003</v>
      </c>
      <c r="D38" s="5">
        <v>3.4599999999999999E-2</v>
      </c>
      <c r="E38" s="6">
        <f>Table1[[#This Row],[Price]]*Table1[[#This Row],[Divindend %]]</f>
        <v>1.15737</v>
      </c>
      <c r="F38" s="9">
        <v>10</v>
      </c>
      <c r="G38" s="9">
        <f>Table1[[#This Row],[Price]]*Table1[[#This Row],['# shares]]</f>
        <v>334.5</v>
      </c>
      <c r="H38" s="6">
        <f>Table1[[#This Row],['# shares]]*Table1[[#This Row],[Appx dividend]]</f>
        <v>11.573700000000001</v>
      </c>
      <c r="I38" s="4">
        <f>Table1[[#This Row],[potential income]]/Table1[[#This Row],[potential investment]]</f>
        <v>3.4599999999999999E-2</v>
      </c>
      <c r="J38" s="2"/>
      <c r="K38" s="2"/>
    </row>
    <row r="39" spans="2:11" x14ac:dyDescent="0.25">
      <c r="B39" s="15" t="s">
        <v>89</v>
      </c>
      <c r="C39" s="2">
        <v>107.6</v>
      </c>
      <c r="D39" s="5">
        <v>2.4299999999999999E-2</v>
      </c>
      <c r="E39" s="6">
        <f>Table1[[#This Row],[Price]]*Table1[[#This Row],[Divindend %]]</f>
        <v>2.6146799999999999</v>
      </c>
      <c r="F39" s="9">
        <v>15</v>
      </c>
      <c r="G39" s="9">
        <f>Table1[[#This Row],[Price]]*Table1[[#This Row],['# shares]]</f>
        <v>1614</v>
      </c>
      <c r="H39" s="6">
        <f>Table1[[#This Row],['# shares]]*Table1[[#This Row],[Appx dividend]]</f>
        <v>39.220199999999998</v>
      </c>
      <c r="I39" s="4">
        <f>Table1[[#This Row],[potential income]]/Table1[[#This Row],[potential investment]]</f>
        <v>2.4299999999999999E-2</v>
      </c>
      <c r="J39" s="2"/>
      <c r="K39" s="2"/>
    </row>
    <row r="40" spans="2:11" x14ac:dyDescent="0.25">
      <c r="B40" s="2" t="s">
        <v>92</v>
      </c>
      <c r="C40" s="2">
        <v>17.93</v>
      </c>
      <c r="D40" s="5">
        <v>4.1300000000000003E-2</v>
      </c>
      <c r="E40" s="6">
        <f>Table1[[#This Row],[Price]]*Table1[[#This Row],[Divindend %]]</f>
        <v>0.74050900000000008</v>
      </c>
      <c r="F40" s="9">
        <v>30</v>
      </c>
      <c r="G40" s="9">
        <f>Table1[[#This Row],[Price]]*Table1[[#This Row],['# shares]]</f>
        <v>537.9</v>
      </c>
      <c r="H40" s="6">
        <f>Table1[[#This Row],['# shares]]*Table1[[#This Row],[Appx dividend]]</f>
        <v>22.215270000000004</v>
      </c>
      <c r="I40" s="4">
        <f>Table1[[#This Row],[potential income]]/Table1[[#This Row],[potential investment]]</f>
        <v>4.130000000000001E-2</v>
      </c>
      <c r="J40" s="2"/>
      <c r="K40" s="2"/>
    </row>
    <row r="41" spans="2:11" x14ac:dyDescent="0.25">
      <c r="B41" s="2" t="s">
        <v>35</v>
      </c>
      <c r="C41" s="2">
        <v>133.63999999999999</v>
      </c>
      <c r="D41" s="5">
        <v>2.12E-2</v>
      </c>
      <c r="E41" s="6">
        <f>Table1[[#This Row],[Price]]*Table1[[#This Row],[Divindend %]]</f>
        <v>2.8331679999999997</v>
      </c>
      <c r="F41" s="9">
        <v>3</v>
      </c>
      <c r="G41" s="9">
        <f>Table1[[#This Row],[Price]]*Table1[[#This Row],['# shares]]</f>
        <v>400.91999999999996</v>
      </c>
      <c r="H41" s="6">
        <f>Table1[[#This Row],['# shares]]*Table1[[#This Row],[Appx dividend]]</f>
        <v>8.4995039999999982</v>
      </c>
      <c r="I41" s="4">
        <f>Table1[[#This Row],[potential income]]/Table1[[#This Row],[potential investment]]</f>
        <v>2.1199999999999997E-2</v>
      </c>
      <c r="J41" s="2"/>
      <c r="K41" s="2"/>
    </row>
    <row r="42" spans="2:11" x14ac:dyDescent="0.25">
      <c r="B42" s="2" t="s">
        <v>93</v>
      </c>
      <c r="C42" s="2">
        <v>52.74</v>
      </c>
      <c r="D42" s="5">
        <v>3.3500000000000002E-2</v>
      </c>
      <c r="E42" s="6">
        <f>Table1[[#This Row],[Price]]*Table1[[#This Row],[Divindend %]]</f>
        <v>1.7667900000000001</v>
      </c>
      <c r="F42" s="9">
        <v>15</v>
      </c>
      <c r="G42" s="9">
        <f>Table1[[#This Row],[Price]]*Table1[[#This Row],['# shares]]</f>
        <v>791.1</v>
      </c>
      <c r="H42" s="6">
        <f>Table1[[#This Row],['# shares]]*Table1[[#This Row],[Appx dividend]]</f>
        <v>26.501850000000001</v>
      </c>
      <c r="I42" s="4">
        <f>Table1[[#This Row],[potential income]]/Table1[[#This Row],[potential investment]]</f>
        <v>3.3500000000000002E-2</v>
      </c>
      <c r="J42" s="2"/>
      <c r="K42" s="2" t="s">
        <v>94</v>
      </c>
    </row>
    <row r="43" spans="2:11" x14ac:dyDescent="0.25">
      <c r="B43" s="2"/>
      <c r="C43" s="2"/>
      <c r="D43" s="2"/>
      <c r="E43" s="11"/>
      <c r="F43" s="12"/>
      <c r="G43" s="12">
        <f>SUBTOTAL(109,Table1[potential investment])</f>
        <v>40300.949999999997</v>
      </c>
      <c r="H43" s="13">
        <f>SUBTOTAL(109,Table1[potential income])</f>
        <v>1185.6976749999999</v>
      </c>
      <c r="I43" s="14">
        <f>Table1[[#Totals],[potential income]]/Table1[[#Totals],[potential investment]]</f>
        <v>2.9421084986830336E-2</v>
      </c>
      <c r="J43" s="2"/>
      <c r="K4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D9F7-2EB7-442A-83D2-41A3550A61CC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7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2019-07-22T15:09:15Z</dcterms:created>
  <dcterms:modified xsi:type="dcterms:W3CDTF">2019-10-03T20:04:49Z</dcterms:modified>
</cp:coreProperties>
</file>