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ern.ch\dfs\Users\m\matkinso\Documents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C105" i="1"/>
  <c r="E105" i="1" s="1"/>
  <c r="I105" i="1" s="1"/>
  <c r="C93" i="1"/>
  <c r="F93" i="1" s="1"/>
  <c r="J93" i="1" s="1"/>
  <c r="AJ93" i="1" s="1"/>
  <c r="C78" i="1"/>
  <c r="F78" i="1" s="1"/>
  <c r="J78" i="1" s="1"/>
  <c r="AH78" i="1" s="1"/>
  <c r="AG101" i="1"/>
  <c r="AF101" i="1"/>
  <c r="AE101" i="1"/>
  <c r="AD101" i="1" s="1"/>
  <c r="AL103" i="1"/>
  <c r="AM103" i="1" s="1"/>
  <c r="AN103" i="1" s="1"/>
  <c r="AO103" i="1" s="1"/>
  <c r="AP103" i="1" s="1"/>
  <c r="AQ103" i="1" s="1"/>
  <c r="AR103" i="1" s="1"/>
  <c r="AD103" i="1"/>
  <c r="AE103" i="1" s="1"/>
  <c r="AF103" i="1" s="1"/>
  <c r="AG103" i="1" s="1"/>
  <c r="AH103" i="1" s="1"/>
  <c r="AI103" i="1" s="1"/>
  <c r="AJ103" i="1" s="1"/>
  <c r="AJ102" i="1"/>
  <c r="AK102" i="1" s="1"/>
  <c r="AL102" i="1" s="1"/>
  <c r="AM102" i="1" s="1"/>
  <c r="AN102" i="1" s="1"/>
  <c r="AO102" i="1" s="1"/>
  <c r="AP102" i="1" s="1"/>
  <c r="AQ102" i="1" s="1"/>
  <c r="AR102" i="1" s="1"/>
  <c r="G93" i="1"/>
  <c r="K93" i="1" s="1"/>
  <c r="AR93" i="1" s="1"/>
  <c r="E93" i="1"/>
  <c r="I93" i="1" s="1"/>
  <c r="D93" i="1"/>
  <c r="H93" i="1" s="1"/>
  <c r="T93" i="1" s="1"/>
  <c r="AL91" i="1"/>
  <c r="AM91" i="1" s="1"/>
  <c r="AN91" i="1" s="1"/>
  <c r="AO91" i="1" s="1"/>
  <c r="AP91" i="1" s="1"/>
  <c r="AQ91" i="1" s="1"/>
  <c r="AR91" i="1" s="1"/>
  <c r="AD91" i="1"/>
  <c r="AE91" i="1" s="1"/>
  <c r="AF91" i="1" s="1"/>
  <c r="AG91" i="1" s="1"/>
  <c r="AH91" i="1" s="1"/>
  <c r="AI91" i="1" s="1"/>
  <c r="AJ91" i="1" s="1"/>
  <c r="V91" i="1"/>
  <c r="W91" i="1" s="1"/>
  <c r="X91" i="1" s="1"/>
  <c r="Y91" i="1" s="1"/>
  <c r="Z91" i="1" s="1"/>
  <c r="AA91" i="1" s="1"/>
  <c r="AB91" i="1" s="1"/>
  <c r="S91" i="1"/>
  <c r="T91" i="1" s="1"/>
  <c r="X90" i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W90" i="1"/>
  <c r="T89" i="1"/>
  <c r="S89" i="1"/>
  <c r="R89" i="1"/>
  <c r="Q89" i="1" s="1"/>
  <c r="P89" i="1" s="1"/>
  <c r="O89" i="1" s="1"/>
  <c r="N89" i="1" s="1"/>
  <c r="G78" i="1"/>
  <c r="K78" i="1" s="1"/>
  <c r="AP78" i="1" s="1"/>
  <c r="E78" i="1"/>
  <c r="I78" i="1" s="1"/>
  <c r="Z78" i="1" s="1"/>
  <c r="D78" i="1"/>
  <c r="H78" i="1" s="1"/>
  <c r="S78" i="1" s="1"/>
  <c r="AL76" i="1"/>
  <c r="AM76" i="1" s="1"/>
  <c r="AN76" i="1" s="1"/>
  <c r="AO76" i="1" s="1"/>
  <c r="AP76" i="1" s="1"/>
  <c r="AQ76" i="1" s="1"/>
  <c r="AR76" i="1" s="1"/>
  <c r="AD76" i="1"/>
  <c r="AE76" i="1" s="1"/>
  <c r="AF76" i="1" s="1"/>
  <c r="AG76" i="1" s="1"/>
  <c r="AH76" i="1" s="1"/>
  <c r="AI76" i="1" s="1"/>
  <c r="AJ76" i="1" s="1"/>
  <c r="W76" i="1"/>
  <c r="X76" i="1" s="1"/>
  <c r="Y76" i="1" s="1"/>
  <c r="Z76" i="1" s="1"/>
  <c r="AA76" i="1" s="1"/>
  <c r="AB76" i="1" s="1"/>
  <c r="V76" i="1"/>
  <c r="T76" i="1"/>
  <c r="S76" i="1"/>
  <c r="AB75" i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Y74" i="1"/>
  <c r="X74" i="1"/>
  <c r="W74" i="1" s="1"/>
  <c r="V74" i="1" s="1"/>
  <c r="U74" i="1" s="1"/>
  <c r="T74" i="1" s="1"/>
  <c r="S74" i="1" s="1"/>
  <c r="Q93" i="1" l="1"/>
  <c r="M93" i="1"/>
  <c r="AT93" i="1" s="1"/>
  <c r="AP105" i="1"/>
  <c r="AL105" i="1"/>
  <c r="AO105" i="1"/>
  <c r="AK105" i="1"/>
  <c r="AQ105" i="1"/>
  <c r="AM105" i="1"/>
  <c r="AR105" i="1"/>
  <c r="AN105" i="1"/>
  <c r="D105" i="1"/>
  <c r="H105" i="1" s="1"/>
  <c r="AB93" i="1"/>
  <c r="X93" i="1"/>
  <c r="AA93" i="1"/>
  <c r="W93" i="1"/>
  <c r="Y93" i="1"/>
  <c r="U93" i="1"/>
  <c r="Z93" i="1"/>
  <c r="V93" i="1"/>
  <c r="AD93" i="1"/>
  <c r="AH93" i="1"/>
  <c r="AL93" i="1"/>
  <c r="AP93" i="1"/>
  <c r="R93" i="1"/>
  <c r="P93" i="1"/>
  <c r="AC93" i="1"/>
  <c r="AG93" i="1"/>
  <c r="AK93" i="1"/>
  <c r="AO93" i="1"/>
  <c r="N93" i="1"/>
  <c r="S93" i="1"/>
  <c r="AE93" i="1"/>
  <c r="AI93" i="1"/>
  <c r="AM93" i="1"/>
  <c r="AQ93" i="1"/>
  <c r="O93" i="1"/>
  <c r="AF93" i="1"/>
  <c r="AN93" i="1"/>
  <c r="T78" i="1"/>
  <c r="R78" i="1"/>
  <c r="X78" i="1"/>
  <c r="AB78" i="1"/>
  <c r="AF78" i="1"/>
  <c r="AJ78" i="1"/>
  <c r="AN78" i="1"/>
  <c r="AR78" i="1"/>
  <c r="W78" i="1"/>
  <c r="AA78" i="1"/>
  <c r="AE78" i="1"/>
  <c r="AI78" i="1"/>
  <c r="AM78" i="1"/>
  <c r="AQ78" i="1"/>
  <c r="U78" i="1"/>
  <c r="Y78" i="1"/>
  <c r="AC78" i="1"/>
  <c r="AG78" i="1"/>
  <c r="AK78" i="1"/>
  <c r="AO78" i="1"/>
  <c r="V78" i="1"/>
  <c r="AD78" i="1"/>
  <c r="AL78" i="1"/>
  <c r="AT78" i="1"/>
  <c r="AH105" i="1" l="1"/>
  <c r="AD105" i="1"/>
  <c r="AG105" i="1"/>
  <c r="AC105" i="1"/>
  <c r="AT105" i="1" s="1"/>
  <c r="AI105" i="1"/>
  <c r="AV105" i="1" s="1"/>
  <c r="AJ105" i="1"/>
  <c r="AF105" i="1"/>
  <c r="AE105" i="1"/>
  <c r="AV93" i="1"/>
  <c r="AX93" i="1" s="1"/>
  <c r="E7" i="1" s="1"/>
  <c r="AU93" i="1"/>
  <c r="AU78" i="1"/>
  <c r="AV78" i="1"/>
  <c r="AU105" i="1" l="1"/>
  <c r="AX105" i="1" s="1"/>
  <c r="E9" i="1" s="1"/>
  <c r="AX78" i="1"/>
</calcChain>
</file>

<file path=xl/sharedStrings.xml><?xml version="1.0" encoding="utf-8"?>
<sst xmlns="http://schemas.openxmlformats.org/spreadsheetml/2006/main" count="27" uniqueCount="15">
  <si>
    <t>06133e5b</t>
  </si>
  <si>
    <t>4309</t>
  </si>
  <si>
    <t>Enter 27bit HEX here -&gt;</t>
  </si>
  <si>
    <t>Enter 32bit HEX here -&gt;</t>
  </si>
  <si>
    <t>Enter 16bit HEX here -&gt;</t>
  </si>
  <si>
    <t>27bit</t>
  </si>
  <si>
    <t>32bit</t>
  </si>
  <si>
    <t>16bit</t>
  </si>
  <si>
    <t>Sign</t>
  </si>
  <si>
    <t>Exponent</t>
  </si>
  <si>
    <t>Fraction</t>
  </si>
  <si>
    <t>Result</t>
  </si>
  <si>
    <t>HEX</t>
  </si>
  <si>
    <t>Binary</t>
  </si>
  <si>
    <t>3e1a20e1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</si>
</sst>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00000000000000"/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49" fontId="0" fillId="0" borderId="4" xfId="0" applyNumberFormat="1" applyBorder="1"/>
    <xf numFmtId="0" fontId="0" fillId="0" borderId="0" xfId="0" applyBorder="1"/>
    <xf numFmtId="164" fontId="0" fillId="0" borderId="0" xfId="0" applyNumberFormat="1" applyBorder="1"/>
    <xf numFmtId="164" fontId="0" fillId="0" borderId="5" xfId="0" applyNumberFormat="1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X105"/>
  <sheetViews>
    <sheetView tabSelected="1" workbookViewId="0">
      <selection activeCell="E14" sqref="E14"/>
    </sheetView>
  </sheetViews>
  <sheetFormatPr defaultRowHeight="15" x14ac:dyDescent="0.25"/>
  <cols>
    <col min="2" max="2" width="21.5703125" bestFit="1" customWidth="1"/>
    <col min="5" max="5" width="32.140625" customWidth="1"/>
    <col min="13" max="30" width="2" bestFit="1" customWidth="1"/>
    <col min="31" max="44" width="3" bestFit="1" customWidth="1"/>
  </cols>
  <sheetData>
    <row r="5" spans="2:5" x14ac:dyDescent="0.25">
      <c r="B5" t="s">
        <v>2</v>
      </c>
      <c r="C5" s="1" t="s">
        <v>0</v>
      </c>
      <c r="E5" s="15">
        <f>AX78</f>
        <v>-57.9486083984375</v>
      </c>
    </row>
    <row r="6" spans="2:5" x14ac:dyDescent="0.25">
      <c r="C6" s="1"/>
      <c r="E6" s="15"/>
    </row>
    <row r="7" spans="2:5" x14ac:dyDescent="0.25">
      <c r="B7" t="s">
        <v>3</v>
      </c>
      <c r="C7" s="1" t="s">
        <v>14</v>
      </c>
      <c r="E7" s="15">
        <f>AX93</f>
        <v>0.15051604807376862</v>
      </c>
    </row>
    <row r="8" spans="2:5" x14ac:dyDescent="0.25">
      <c r="C8" s="1"/>
      <c r="E8" s="15"/>
    </row>
    <row r="9" spans="2:5" x14ac:dyDescent="0.25">
      <c r="B9" t="s">
        <v>4</v>
      </c>
      <c r="C9" s="1" t="s">
        <v>1</v>
      </c>
      <c r="E9" s="15">
        <f>AX105</f>
        <v>3.517578125</v>
      </c>
    </row>
    <row r="15" spans="2:5" x14ac:dyDescent="0.25">
      <c r="C15" s="1"/>
    </row>
    <row r="16" spans="2:5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72" spans="3:50" ht="15.75" thickBot="1" x14ac:dyDescent="0.3">
      <c r="C72" s="1" t="s">
        <v>5</v>
      </c>
      <c r="F72" s="2"/>
      <c r="AX72" s="2"/>
    </row>
    <row r="73" spans="3:50" x14ac:dyDescent="0.25">
      <c r="C73" s="3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>
        <v>1</v>
      </c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6"/>
    </row>
    <row r="74" spans="3:50" x14ac:dyDescent="0.25">
      <c r="C74" s="7"/>
      <c r="D74" s="8"/>
      <c r="E74" s="8"/>
      <c r="F74" s="9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>
        <f t="shared" ref="S74:X74" si="0">T74+1</f>
        <v>7</v>
      </c>
      <c r="T74" s="8">
        <f t="shared" si="0"/>
        <v>6</v>
      </c>
      <c r="U74" s="8">
        <f t="shared" si="0"/>
        <v>5</v>
      </c>
      <c r="V74" s="8">
        <f t="shared" si="0"/>
        <v>4</v>
      </c>
      <c r="W74" s="8">
        <f t="shared" si="0"/>
        <v>3</v>
      </c>
      <c r="X74" s="8">
        <f t="shared" si="0"/>
        <v>2</v>
      </c>
      <c r="Y74" s="8">
        <f>Z74+1</f>
        <v>1</v>
      </c>
      <c r="Z74" s="8">
        <v>0</v>
      </c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10"/>
    </row>
    <row r="75" spans="3:50" x14ac:dyDescent="0.25">
      <c r="C75" s="7"/>
      <c r="D75" s="8"/>
      <c r="E75" s="8"/>
      <c r="F75" s="9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>
        <v>1</v>
      </c>
      <c r="AB75" s="8">
        <f>AA75+1</f>
        <v>2</v>
      </c>
      <c r="AC75" s="8">
        <f t="shared" ref="AC75:AR75" si="1">AB75+1</f>
        <v>3</v>
      </c>
      <c r="AD75" s="8">
        <f t="shared" si="1"/>
        <v>4</v>
      </c>
      <c r="AE75" s="8">
        <f t="shared" si="1"/>
        <v>5</v>
      </c>
      <c r="AF75" s="8">
        <f t="shared" si="1"/>
        <v>6</v>
      </c>
      <c r="AG75" s="8">
        <f t="shared" si="1"/>
        <v>7</v>
      </c>
      <c r="AH75" s="8">
        <f t="shared" si="1"/>
        <v>8</v>
      </c>
      <c r="AI75" s="8">
        <f t="shared" si="1"/>
        <v>9</v>
      </c>
      <c r="AJ75" s="8">
        <f t="shared" si="1"/>
        <v>10</v>
      </c>
      <c r="AK75" s="8">
        <f t="shared" si="1"/>
        <v>11</v>
      </c>
      <c r="AL75" s="8">
        <f t="shared" si="1"/>
        <v>12</v>
      </c>
      <c r="AM75" s="8">
        <f t="shared" si="1"/>
        <v>13</v>
      </c>
      <c r="AN75" s="8">
        <f t="shared" si="1"/>
        <v>14</v>
      </c>
      <c r="AO75" s="8">
        <f t="shared" si="1"/>
        <v>15</v>
      </c>
      <c r="AP75" s="8">
        <f t="shared" si="1"/>
        <v>16</v>
      </c>
      <c r="AQ75" s="8">
        <f t="shared" si="1"/>
        <v>17</v>
      </c>
      <c r="AR75" s="8">
        <f t="shared" si="1"/>
        <v>18</v>
      </c>
      <c r="AS75" s="8"/>
      <c r="AT75" s="8"/>
      <c r="AU75" s="8"/>
      <c r="AV75" s="8"/>
      <c r="AW75" s="8"/>
      <c r="AX75" s="10"/>
    </row>
    <row r="76" spans="3:50" x14ac:dyDescent="0.25">
      <c r="C76" s="7"/>
      <c r="D76" s="8"/>
      <c r="E76" s="8"/>
      <c r="F76" s="9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>
        <v>3</v>
      </c>
      <c r="S76" s="8">
        <f>R76-1</f>
        <v>2</v>
      </c>
      <c r="T76" s="8">
        <f>S76-1</f>
        <v>1</v>
      </c>
      <c r="U76" s="8">
        <v>8</v>
      </c>
      <c r="V76" s="8">
        <f>U76-1</f>
        <v>7</v>
      </c>
      <c r="W76" s="8">
        <f t="shared" ref="W76:AB76" si="2">V76-1</f>
        <v>6</v>
      </c>
      <c r="X76" s="8">
        <f t="shared" si="2"/>
        <v>5</v>
      </c>
      <c r="Y76" s="8">
        <f t="shared" si="2"/>
        <v>4</v>
      </c>
      <c r="Z76" s="8">
        <f t="shared" si="2"/>
        <v>3</v>
      </c>
      <c r="AA76" s="8">
        <f t="shared" si="2"/>
        <v>2</v>
      </c>
      <c r="AB76" s="8">
        <f t="shared" si="2"/>
        <v>1</v>
      </c>
      <c r="AC76" s="8">
        <v>8</v>
      </c>
      <c r="AD76" s="8">
        <f>AC76-1</f>
        <v>7</v>
      </c>
      <c r="AE76" s="8">
        <f t="shared" ref="AE76:AJ76" si="3">AD76-1</f>
        <v>6</v>
      </c>
      <c r="AF76" s="8">
        <f t="shared" si="3"/>
        <v>5</v>
      </c>
      <c r="AG76" s="8">
        <f t="shared" si="3"/>
        <v>4</v>
      </c>
      <c r="AH76" s="8">
        <f t="shared" si="3"/>
        <v>3</v>
      </c>
      <c r="AI76" s="8">
        <f t="shared" si="3"/>
        <v>2</v>
      </c>
      <c r="AJ76" s="8">
        <f t="shared" si="3"/>
        <v>1</v>
      </c>
      <c r="AK76" s="8">
        <v>8</v>
      </c>
      <c r="AL76" s="8">
        <f>AK76-1</f>
        <v>7</v>
      </c>
      <c r="AM76" s="8">
        <f t="shared" ref="AM76:AR76" si="4">AL76-1</f>
        <v>6</v>
      </c>
      <c r="AN76" s="8">
        <f t="shared" si="4"/>
        <v>5</v>
      </c>
      <c r="AO76" s="8">
        <f t="shared" si="4"/>
        <v>4</v>
      </c>
      <c r="AP76" s="8">
        <f t="shared" si="4"/>
        <v>3</v>
      </c>
      <c r="AQ76" s="8">
        <f t="shared" si="4"/>
        <v>2</v>
      </c>
      <c r="AR76" s="8">
        <f t="shared" si="4"/>
        <v>1</v>
      </c>
      <c r="AS76" s="8"/>
      <c r="AT76" s="8"/>
      <c r="AU76" s="8"/>
      <c r="AV76" s="8"/>
      <c r="AW76" s="8"/>
      <c r="AX76" s="10"/>
    </row>
    <row r="77" spans="3:50" x14ac:dyDescent="0.25">
      <c r="C77" s="7" t="s">
        <v>12</v>
      </c>
      <c r="D77" s="8"/>
      <c r="E77" s="8"/>
      <c r="F77" s="9"/>
      <c r="G77" s="8"/>
      <c r="H77" s="8" t="s">
        <v>13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 t="s">
        <v>8</v>
      </c>
      <c r="AU77" s="8" t="s">
        <v>9</v>
      </c>
      <c r="AV77" s="8" t="s">
        <v>10</v>
      </c>
      <c r="AW77" s="8"/>
      <c r="AX77" s="10" t="s">
        <v>11</v>
      </c>
    </row>
    <row r="78" spans="3:50" ht="15.75" thickBot="1" x14ac:dyDescent="0.3">
      <c r="C78" s="11" t="str">
        <f>C5</f>
        <v>06133e5b</v>
      </c>
      <c r="D78" s="12" t="str">
        <f>LEFT(LEFT($C78,4),2)</f>
        <v>06</v>
      </c>
      <c r="E78" s="12" t="str">
        <f>RIGHT(LEFT($C78,4),2)</f>
        <v>13</v>
      </c>
      <c r="F78" s="12" t="str">
        <f>LEFT(RIGHT($C78,4),2)</f>
        <v>3e</v>
      </c>
      <c r="G78" s="12" t="str">
        <f>RIGHT(RIGHT($C78,4),2)</f>
        <v>5b</v>
      </c>
      <c r="H78" s="12" t="str">
        <f>HEX2BIN(D78,8)</f>
        <v>00000110</v>
      </c>
      <c r="I78" s="12" t="str">
        <f t="shared" ref="I78:K78" si="5">HEX2BIN(E78,8)</f>
        <v>00010011</v>
      </c>
      <c r="J78" s="12" t="str">
        <f t="shared" si="5"/>
        <v>00111110</v>
      </c>
      <c r="K78" s="12" t="str">
        <f t="shared" si="5"/>
        <v>01011011</v>
      </c>
      <c r="L78" s="12"/>
      <c r="M78" s="12"/>
      <c r="N78" s="12"/>
      <c r="O78" s="12"/>
      <c r="P78" s="12"/>
      <c r="Q78" s="12"/>
      <c r="R78" s="12" t="str">
        <f>LEFT(RIGHT($H78,R$76),1)</f>
        <v>1</v>
      </c>
      <c r="S78" s="12" t="str">
        <f>LEFT(RIGHT($H78,S$76),1)</f>
        <v>1</v>
      </c>
      <c r="T78" s="12" t="str">
        <f>LEFT(RIGHT($H78,T$76),1)</f>
        <v>0</v>
      </c>
      <c r="U78" s="12" t="str">
        <f>LEFT(RIGHT($I78,U$76),1)</f>
        <v>0</v>
      </c>
      <c r="V78" s="12" t="str">
        <f>LEFT(RIGHT($I78,V$76),1)</f>
        <v>0</v>
      </c>
      <c r="W78" s="12" t="str">
        <f>LEFT(RIGHT($I78,W$76),1)</f>
        <v>0</v>
      </c>
      <c r="X78" s="12" t="str">
        <f>LEFT(RIGHT($I78,X$76),1)</f>
        <v>1</v>
      </c>
      <c r="Y78" s="12" t="str">
        <f>LEFT(RIGHT($I78,Y$76),1)</f>
        <v>0</v>
      </c>
      <c r="Z78" s="12" t="str">
        <f>LEFT(RIGHT($I78,Z$76),1)</f>
        <v>0</v>
      </c>
      <c r="AA78" s="12" t="str">
        <f>LEFT(RIGHT($I78,AA$76),1)</f>
        <v>1</v>
      </c>
      <c r="AB78" s="12" t="str">
        <f>LEFT(RIGHT($I78,AB$76),1)</f>
        <v>1</v>
      </c>
      <c r="AC78" s="12" t="str">
        <f>LEFT(RIGHT($J78,AC$76),1)</f>
        <v>0</v>
      </c>
      <c r="AD78" s="12" t="str">
        <f>LEFT(RIGHT($J78,AD$76),1)</f>
        <v>0</v>
      </c>
      <c r="AE78" s="12" t="str">
        <f>LEFT(RIGHT($J78,AE$76),1)</f>
        <v>1</v>
      </c>
      <c r="AF78" s="12" t="str">
        <f>LEFT(RIGHT($J78,AF$76),1)</f>
        <v>1</v>
      </c>
      <c r="AG78" s="12" t="str">
        <f>LEFT(RIGHT($J78,AG$76),1)</f>
        <v>1</v>
      </c>
      <c r="AH78" s="12" t="str">
        <f>LEFT(RIGHT($J78,AH$76),1)</f>
        <v>1</v>
      </c>
      <c r="AI78" s="12" t="str">
        <f>LEFT(RIGHT($J78,AI$76),1)</f>
        <v>1</v>
      </c>
      <c r="AJ78" s="12" t="str">
        <f>LEFT(RIGHT($J78,AJ$76),1)</f>
        <v>0</v>
      </c>
      <c r="AK78" s="12" t="str">
        <f>LEFT(RIGHT($K78,AK$76),1)</f>
        <v>0</v>
      </c>
      <c r="AL78" s="12" t="str">
        <f>LEFT(RIGHT($K78,AL$76),1)</f>
        <v>1</v>
      </c>
      <c r="AM78" s="12" t="str">
        <f>LEFT(RIGHT($K78,AM$76),1)</f>
        <v>0</v>
      </c>
      <c r="AN78" s="12" t="str">
        <f>LEFT(RIGHT($K78,AN$76),1)</f>
        <v>1</v>
      </c>
      <c r="AO78" s="12" t="str">
        <f>LEFT(RIGHT($K78,AO$76),1)</f>
        <v>1</v>
      </c>
      <c r="AP78" s="12" t="str">
        <f>LEFT(RIGHT($K78,AP$76),1)</f>
        <v>0</v>
      </c>
      <c r="AQ78" s="12" t="str">
        <f>LEFT(RIGHT($K78,AQ$76),1)</f>
        <v>1</v>
      </c>
      <c r="AR78" s="12" t="str">
        <f>LEFT(RIGHT($K78,AR$76),1)</f>
        <v>1</v>
      </c>
      <c r="AS78" s="12"/>
      <c r="AT78" s="12">
        <f>IF(R78="0",1,-1)</f>
        <v>-1</v>
      </c>
      <c r="AU78" s="12">
        <f>1*Z78+2*Y78+4*X78+8*W78+16*V78+32*U78+64*T78+128*S78-127</f>
        <v>5</v>
      </c>
      <c r="AV78" s="12">
        <f>1+AA78/2^AA$75+AB78/2^AB$75+AC78/2^AC$75+AD78/2^AD$75+AE78/2^AE$75+AF78/2^AF$75+AG78/2^AG$75+AH78/2^AH$75+AI78/2^AI$75+AJ78/2^AJ$75+AK78/2^AK$75+AL78/2^AL$75+AM78/2^AM$75+AN78/2^AN$75+AO78/2^AO$75+AP78/2^AP$75+AQ78/2^AQ$75+AR78/2^AR$75</f>
        <v>1.8108940124511719</v>
      </c>
      <c r="AW78" s="12"/>
      <c r="AX78" s="13">
        <f t="shared" ref="AX78" si="6">AT78*AV78*2^AU78</f>
        <v>-57.9486083984375</v>
      </c>
    </row>
    <row r="87" spans="3:50" ht="15.75" thickBot="1" x14ac:dyDescent="0.3">
      <c r="C87" t="s">
        <v>6</v>
      </c>
    </row>
    <row r="88" spans="3:50" x14ac:dyDescent="0.25">
      <c r="C88" s="3"/>
      <c r="D88" s="4"/>
      <c r="E88" s="4"/>
      <c r="F88" s="5"/>
      <c r="G88" s="4"/>
      <c r="H88" s="4"/>
      <c r="I88" s="4"/>
      <c r="J88" s="4"/>
      <c r="K88" s="4"/>
      <c r="L88" s="4"/>
      <c r="M88" s="4">
        <v>1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6"/>
    </row>
    <row r="89" spans="3:50" x14ac:dyDescent="0.25">
      <c r="C89" s="7"/>
      <c r="D89" s="8"/>
      <c r="E89" s="8"/>
      <c r="F89" s="9"/>
      <c r="G89" s="8"/>
      <c r="H89" s="8"/>
      <c r="I89" s="8"/>
      <c r="J89" s="8"/>
      <c r="K89" s="8"/>
      <c r="L89" s="8"/>
      <c r="M89" s="8"/>
      <c r="N89" s="8">
        <f t="shared" ref="N89" si="7">O89+1</f>
        <v>7</v>
      </c>
      <c r="O89" s="8">
        <f t="shared" ref="O89" si="8">P89+1</f>
        <v>6</v>
      </c>
      <c r="P89" s="8">
        <f t="shared" ref="P89" si="9">Q89+1</f>
        <v>5</v>
      </c>
      <c r="Q89" s="8">
        <f t="shared" ref="Q89" si="10">R89+1</f>
        <v>4</v>
      </c>
      <c r="R89" s="8">
        <f t="shared" ref="R89" si="11">S89+1</f>
        <v>3</v>
      </c>
      <c r="S89" s="8">
        <f t="shared" ref="S89" si="12">T89+1</f>
        <v>2</v>
      </c>
      <c r="T89" s="8">
        <f>U89+1</f>
        <v>1</v>
      </c>
      <c r="U89" s="8">
        <v>0</v>
      </c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10"/>
    </row>
    <row r="90" spans="3:50" x14ac:dyDescent="0.25">
      <c r="C90" s="7"/>
      <c r="D90" s="8"/>
      <c r="E90" s="8"/>
      <c r="F90" s="9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>
        <v>1</v>
      </c>
      <c r="W90" s="8">
        <f>V90+1</f>
        <v>2</v>
      </c>
      <c r="X90" s="8">
        <f t="shared" ref="X90" si="13">W90+1</f>
        <v>3</v>
      </c>
      <c r="Y90" s="8">
        <f t="shared" ref="Y90" si="14">X90+1</f>
        <v>4</v>
      </c>
      <c r="Z90" s="8">
        <f t="shared" ref="Z90" si="15">Y90+1</f>
        <v>5</v>
      </c>
      <c r="AA90" s="8">
        <f t="shared" ref="AA90" si="16">Z90+1</f>
        <v>6</v>
      </c>
      <c r="AB90" s="8">
        <f t="shared" ref="AB90" si="17">AA90+1</f>
        <v>7</v>
      </c>
      <c r="AC90" s="8">
        <f t="shared" ref="AC90" si="18">AB90+1</f>
        <v>8</v>
      </c>
      <c r="AD90" s="8">
        <f t="shared" ref="AD90" si="19">AC90+1</f>
        <v>9</v>
      </c>
      <c r="AE90" s="8">
        <f t="shared" ref="AE90" si="20">AD90+1</f>
        <v>10</v>
      </c>
      <c r="AF90" s="8">
        <f t="shared" ref="AF90" si="21">AE90+1</f>
        <v>11</v>
      </c>
      <c r="AG90" s="8">
        <f t="shared" ref="AG90" si="22">AF90+1</f>
        <v>12</v>
      </c>
      <c r="AH90" s="8">
        <f t="shared" ref="AH90" si="23">AG90+1</f>
        <v>13</v>
      </c>
      <c r="AI90" s="8">
        <f t="shared" ref="AI90" si="24">AH90+1</f>
        <v>14</v>
      </c>
      <c r="AJ90" s="8">
        <f t="shared" ref="AJ90" si="25">AI90+1</f>
        <v>15</v>
      </c>
      <c r="AK90" s="8">
        <f t="shared" ref="AK90" si="26">AJ90+1</f>
        <v>16</v>
      </c>
      <c r="AL90" s="8">
        <f t="shared" ref="AL90" si="27">AK90+1</f>
        <v>17</v>
      </c>
      <c r="AM90" s="8">
        <f t="shared" ref="AM90" si="28">AL90+1</f>
        <v>18</v>
      </c>
      <c r="AN90" s="8">
        <v>19</v>
      </c>
      <c r="AO90" s="8">
        <v>20</v>
      </c>
      <c r="AP90" s="8">
        <v>21</v>
      </c>
      <c r="AQ90" s="8">
        <v>22</v>
      </c>
      <c r="AR90" s="8">
        <v>23</v>
      </c>
      <c r="AS90" s="8"/>
      <c r="AT90" s="8"/>
      <c r="AU90" s="8"/>
      <c r="AV90" s="8"/>
      <c r="AW90" s="8"/>
      <c r="AX90" s="10"/>
    </row>
    <row r="91" spans="3:50" x14ac:dyDescent="0.25">
      <c r="C91" s="7"/>
      <c r="D91" s="8"/>
      <c r="E91" s="8"/>
      <c r="F91" s="9"/>
      <c r="G91" s="8"/>
      <c r="H91" s="8"/>
      <c r="I91" s="8"/>
      <c r="J91" s="8"/>
      <c r="K91" s="8"/>
      <c r="L91" s="8"/>
      <c r="M91" s="8">
        <v>8</v>
      </c>
      <c r="N91" s="8">
        <v>7</v>
      </c>
      <c r="O91" s="8">
        <v>6</v>
      </c>
      <c r="P91" s="8">
        <v>5</v>
      </c>
      <c r="Q91" s="8">
        <v>4</v>
      </c>
      <c r="R91" s="8">
        <v>3</v>
      </c>
      <c r="S91" s="8">
        <f>R91-1</f>
        <v>2</v>
      </c>
      <c r="T91" s="8">
        <f>S91-1</f>
        <v>1</v>
      </c>
      <c r="U91" s="8">
        <v>8</v>
      </c>
      <c r="V91" s="8">
        <f>U91-1</f>
        <v>7</v>
      </c>
      <c r="W91" s="8">
        <f t="shared" ref="W91" si="29">V91-1</f>
        <v>6</v>
      </c>
      <c r="X91" s="8">
        <f t="shared" ref="X91" si="30">W91-1</f>
        <v>5</v>
      </c>
      <c r="Y91" s="8">
        <f t="shared" ref="Y91" si="31">X91-1</f>
        <v>4</v>
      </c>
      <c r="Z91" s="8">
        <f t="shared" ref="Z91" si="32">Y91-1</f>
        <v>3</v>
      </c>
      <c r="AA91" s="8">
        <f t="shared" ref="AA91" si="33">Z91-1</f>
        <v>2</v>
      </c>
      <c r="AB91" s="8">
        <f t="shared" ref="AB91" si="34">AA91-1</f>
        <v>1</v>
      </c>
      <c r="AC91" s="8">
        <v>8</v>
      </c>
      <c r="AD91" s="8">
        <f>AC91-1</f>
        <v>7</v>
      </c>
      <c r="AE91" s="8">
        <f t="shared" ref="AE91" si="35">AD91-1</f>
        <v>6</v>
      </c>
      <c r="AF91" s="8">
        <f t="shared" ref="AF91" si="36">AE91-1</f>
        <v>5</v>
      </c>
      <c r="AG91" s="8">
        <f t="shared" ref="AG91" si="37">AF91-1</f>
        <v>4</v>
      </c>
      <c r="AH91" s="8">
        <f t="shared" ref="AH91" si="38">AG91-1</f>
        <v>3</v>
      </c>
      <c r="AI91" s="8">
        <f t="shared" ref="AI91" si="39">AH91-1</f>
        <v>2</v>
      </c>
      <c r="AJ91" s="8">
        <f t="shared" ref="AJ91" si="40">AI91-1</f>
        <v>1</v>
      </c>
      <c r="AK91" s="8">
        <v>8</v>
      </c>
      <c r="AL91" s="8">
        <f>AK91-1</f>
        <v>7</v>
      </c>
      <c r="AM91" s="8">
        <f t="shared" ref="AM91" si="41">AL91-1</f>
        <v>6</v>
      </c>
      <c r="AN91" s="8">
        <f t="shared" ref="AN91" si="42">AM91-1</f>
        <v>5</v>
      </c>
      <c r="AO91" s="8">
        <f t="shared" ref="AO91" si="43">AN91-1</f>
        <v>4</v>
      </c>
      <c r="AP91" s="8">
        <f t="shared" ref="AP91" si="44">AO91-1</f>
        <v>3</v>
      </c>
      <c r="AQ91" s="8">
        <f t="shared" ref="AQ91" si="45">AP91-1</f>
        <v>2</v>
      </c>
      <c r="AR91" s="8">
        <f t="shared" ref="AR91" si="46">AQ91-1</f>
        <v>1</v>
      </c>
      <c r="AS91" s="8"/>
      <c r="AT91" s="8"/>
      <c r="AU91" s="8"/>
      <c r="AV91" s="8"/>
      <c r="AW91" s="8"/>
      <c r="AX91" s="10"/>
    </row>
    <row r="92" spans="3:50" x14ac:dyDescent="0.25">
      <c r="C92" s="7" t="s">
        <v>12</v>
      </c>
      <c r="D92" s="8"/>
      <c r="E92" s="8"/>
      <c r="F92" s="9"/>
      <c r="G92" s="8"/>
      <c r="H92" s="8" t="s">
        <v>13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 t="s">
        <v>8</v>
      </c>
      <c r="AU92" s="8" t="s">
        <v>9</v>
      </c>
      <c r="AV92" s="8" t="s">
        <v>10</v>
      </c>
      <c r="AW92" s="8"/>
      <c r="AX92" s="10" t="s">
        <v>11</v>
      </c>
    </row>
    <row r="93" spans="3:50" ht="15.75" thickBot="1" x14ac:dyDescent="0.3">
      <c r="C93" s="11" t="str">
        <f>C7</f>
        <v>3e1a20e1</v>
      </c>
      <c r="D93" s="12" t="str">
        <f>LEFT(LEFT($C93,4),2)</f>
        <v>3e</v>
      </c>
      <c r="E93" s="12" t="str">
        <f>RIGHT(LEFT($C93,4),2)</f>
        <v>1a</v>
      </c>
      <c r="F93" s="12" t="str">
        <f>LEFT(RIGHT($C93,4),2)</f>
        <v>20</v>
      </c>
      <c r="G93" s="12" t="str">
        <f>RIGHT(RIGHT($C93,4),2)</f>
        <v>e1</v>
      </c>
      <c r="H93" s="12" t="str">
        <f>HEX2BIN(D93,8)</f>
        <v>00111110</v>
      </c>
      <c r="I93" s="12" t="str">
        <f t="shared" ref="I93" si="47">HEX2BIN(E93,8)</f>
        <v>00011010</v>
      </c>
      <c r="J93" s="12" t="str">
        <f t="shared" ref="J93" si="48">HEX2BIN(F93,8)</f>
        <v>00100000</v>
      </c>
      <c r="K93" s="12" t="str">
        <f t="shared" ref="K93" si="49">HEX2BIN(G93,8)</f>
        <v>11100001</v>
      </c>
      <c r="L93" s="12"/>
      <c r="M93" s="12" t="str">
        <f t="shared" ref="M93:Q93" si="50">LEFT(RIGHT($H93,M$91),1)</f>
        <v>0</v>
      </c>
      <c r="N93" s="12" t="str">
        <f t="shared" si="50"/>
        <v>0</v>
      </c>
      <c r="O93" s="12" t="str">
        <f t="shared" si="50"/>
        <v>1</v>
      </c>
      <c r="P93" s="12" t="str">
        <f t="shared" si="50"/>
        <v>1</v>
      </c>
      <c r="Q93" s="12" t="str">
        <f t="shared" si="50"/>
        <v>1</v>
      </c>
      <c r="R93" s="12" t="str">
        <f>LEFT(RIGHT($H93,R$91),1)</f>
        <v>1</v>
      </c>
      <c r="S93" s="12" t="str">
        <f t="shared" ref="S93:T93" si="51">LEFT(RIGHT($H93,S$91),1)</f>
        <v>1</v>
      </c>
      <c r="T93" s="12" t="str">
        <f t="shared" si="51"/>
        <v>0</v>
      </c>
      <c r="U93" s="12" t="str">
        <f>LEFT(RIGHT($I93,U$91),1)</f>
        <v>0</v>
      </c>
      <c r="V93" s="12" t="str">
        <f t="shared" ref="V93:AB93" si="52">LEFT(RIGHT($I93,V$91),1)</f>
        <v>0</v>
      </c>
      <c r="W93" s="12" t="str">
        <f t="shared" si="52"/>
        <v>0</v>
      </c>
      <c r="X93" s="12" t="str">
        <f t="shared" si="52"/>
        <v>1</v>
      </c>
      <c r="Y93" s="12" t="str">
        <f t="shared" si="52"/>
        <v>1</v>
      </c>
      <c r="Z93" s="12" t="str">
        <f t="shared" si="52"/>
        <v>0</v>
      </c>
      <c r="AA93" s="12" t="str">
        <f t="shared" si="52"/>
        <v>1</v>
      </c>
      <c r="AB93" s="12" t="str">
        <f t="shared" si="52"/>
        <v>0</v>
      </c>
      <c r="AC93" s="12" t="str">
        <f>LEFT(RIGHT($J93,AC$91),1)</f>
        <v>0</v>
      </c>
      <c r="AD93" s="12" t="str">
        <f t="shared" ref="AD93:AJ93" si="53">LEFT(RIGHT($J93,AD$91),1)</f>
        <v>0</v>
      </c>
      <c r="AE93" s="12" t="str">
        <f t="shared" si="53"/>
        <v>1</v>
      </c>
      <c r="AF93" s="12" t="str">
        <f t="shared" si="53"/>
        <v>0</v>
      </c>
      <c r="AG93" s="12" t="str">
        <f t="shared" si="53"/>
        <v>0</v>
      </c>
      <c r="AH93" s="12" t="str">
        <f t="shared" si="53"/>
        <v>0</v>
      </c>
      <c r="AI93" s="12" t="str">
        <f t="shared" si="53"/>
        <v>0</v>
      </c>
      <c r="AJ93" s="12" t="str">
        <f t="shared" si="53"/>
        <v>0</v>
      </c>
      <c r="AK93" s="12" t="str">
        <f>LEFT(RIGHT($K93,AK$91),1)</f>
        <v>1</v>
      </c>
      <c r="AL93" s="12" t="str">
        <f t="shared" ref="AL93:AR93" si="54">LEFT(RIGHT($K93,AL$91),1)</f>
        <v>1</v>
      </c>
      <c r="AM93" s="12" t="str">
        <f t="shared" si="54"/>
        <v>1</v>
      </c>
      <c r="AN93" s="12" t="str">
        <f t="shared" si="54"/>
        <v>0</v>
      </c>
      <c r="AO93" s="12" t="str">
        <f t="shared" si="54"/>
        <v>0</v>
      </c>
      <c r="AP93" s="12" t="str">
        <f t="shared" si="54"/>
        <v>0</v>
      </c>
      <c r="AQ93" s="12" t="str">
        <f t="shared" si="54"/>
        <v>0</v>
      </c>
      <c r="AR93" s="12" t="str">
        <f t="shared" si="54"/>
        <v>1</v>
      </c>
      <c r="AS93" s="12"/>
      <c r="AT93" s="12">
        <f>IF(M93="0",1,-1)</f>
        <v>1</v>
      </c>
      <c r="AU93" s="12">
        <f>1*U93+2*T93+4*S93+8*R93+16*Q93+32*P93+64*O93+128*N93-127</f>
        <v>-3</v>
      </c>
      <c r="AV93" s="12">
        <f>1+V93/2^V$90+W93/2^W$90+X93/2^X$90+Y93/2^Y$90+Z93/2^Z$90+AA93/2^AA$90+AB93/2^AB$90+AC93/2^AC$90+AD93/2^AD$90+AE93/2^AE$90+AF93/2^AF$90+AG93/2^AG$90+AH93/2^AH$90+AI93/2^AI$90+AJ93/2^AJ$90+AK93/2^AK$90+AL93/2^AL$90+AM93/2^AM$90+AN93/2^AN$90+AO93/2^AO$90+AP93/2^AP$90+AQ93/2^AQ$90+AR93/2^AR$90</f>
        <v>1.2041283845901489</v>
      </c>
      <c r="AW93" s="12"/>
      <c r="AX93" s="13">
        <f t="shared" ref="AX93" si="55">AT93*AV93*2^AU93</f>
        <v>0.15051604807376862</v>
      </c>
    </row>
    <row r="99" spans="3:50" ht="15.75" thickBot="1" x14ac:dyDescent="0.3">
      <c r="C99" t="s">
        <v>7</v>
      </c>
    </row>
    <row r="100" spans="3:50" x14ac:dyDescent="0.25">
      <c r="C100" s="3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>
        <v>1</v>
      </c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6"/>
    </row>
    <row r="101" spans="3:50" x14ac:dyDescent="0.25">
      <c r="C101" s="7"/>
      <c r="D101" s="8"/>
      <c r="E101" s="8"/>
      <c r="F101" s="9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>
        <f t="shared" ref="AD101" si="56">AE101+1</f>
        <v>4</v>
      </c>
      <c r="AE101" s="8">
        <f t="shared" ref="AE101" si="57">AF101+1</f>
        <v>3</v>
      </c>
      <c r="AF101" s="8">
        <f t="shared" ref="AF101" si="58">AG101+1</f>
        <v>2</v>
      </c>
      <c r="AG101" s="8">
        <f>AH101+1</f>
        <v>1</v>
      </c>
      <c r="AH101" s="8">
        <v>0</v>
      </c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10"/>
    </row>
    <row r="102" spans="3:50" x14ac:dyDescent="0.25">
      <c r="C102" s="7"/>
      <c r="D102" s="8"/>
      <c r="E102" s="8"/>
      <c r="F102" s="9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>
        <v>1</v>
      </c>
      <c r="AJ102" s="8">
        <f>AI102+1</f>
        <v>2</v>
      </c>
      <c r="AK102" s="8">
        <f t="shared" ref="AK102" si="59">AJ102+1</f>
        <v>3</v>
      </c>
      <c r="AL102" s="8">
        <f t="shared" ref="AL102" si="60">AK102+1</f>
        <v>4</v>
      </c>
      <c r="AM102" s="8">
        <f t="shared" ref="AM102" si="61">AL102+1</f>
        <v>5</v>
      </c>
      <c r="AN102" s="8">
        <f t="shared" ref="AN102" si="62">AM102+1</f>
        <v>6</v>
      </c>
      <c r="AO102" s="8">
        <f t="shared" ref="AO102" si="63">AN102+1</f>
        <v>7</v>
      </c>
      <c r="AP102" s="8">
        <f t="shared" ref="AP102" si="64">AO102+1</f>
        <v>8</v>
      </c>
      <c r="AQ102" s="8">
        <f t="shared" ref="AQ102" si="65">AP102+1</f>
        <v>9</v>
      </c>
      <c r="AR102" s="8">
        <f t="shared" ref="AR102" si="66">AQ102+1</f>
        <v>10</v>
      </c>
      <c r="AS102" s="8"/>
      <c r="AT102" s="8"/>
      <c r="AU102" s="8"/>
      <c r="AV102" s="8"/>
      <c r="AW102" s="8"/>
      <c r="AX102" s="14"/>
    </row>
    <row r="103" spans="3:50" x14ac:dyDescent="0.25">
      <c r="C103" s="7"/>
      <c r="D103" s="8"/>
      <c r="E103" s="8"/>
      <c r="F103" s="9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>
        <v>8</v>
      </c>
      <c r="AD103" s="8">
        <f>AC103-1</f>
        <v>7</v>
      </c>
      <c r="AE103" s="8">
        <f t="shared" ref="AE103" si="67">AD103-1</f>
        <v>6</v>
      </c>
      <c r="AF103" s="8">
        <f t="shared" ref="AF103" si="68">AE103-1</f>
        <v>5</v>
      </c>
      <c r="AG103" s="8">
        <f t="shared" ref="AG103" si="69">AF103-1</f>
        <v>4</v>
      </c>
      <c r="AH103" s="8">
        <f t="shared" ref="AH103" si="70">AG103-1</f>
        <v>3</v>
      </c>
      <c r="AI103" s="8">
        <f t="shared" ref="AI103" si="71">AH103-1</f>
        <v>2</v>
      </c>
      <c r="AJ103" s="8">
        <f t="shared" ref="AJ103" si="72">AI103-1</f>
        <v>1</v>
      </c>
      <c r="AK103" s="8">
        <v>8</v>
      </c>
      <c r="AL103" s="8">
        <f>AK103-1</f>
        <v>7</v>
      </c>
      <c r="AM103" s="8">
        <f t="shared" ref="AM103" si="73">AL103-1</f>
        <v>6</v>
      </c>
      <c r="AN103" s="8">
        <f t="shared" ref="AN103" si="74">AM103-1</f>
        <v>5</v>
      </c>
      <c r="AO103" s="8">
        <f t="shared" ref="AO103" si="75">AN103-1</f>
        <v>4</v>
      </c>
      <c r="AP103" s="8">
        <f t="shared" ref="AP103" si="76">AO103-1</f>
        <v>3</v>
      </c>
      <c r="AQ103" s="8">
        <f t="shared" ref="AQ103" si="77">AP103-1</f>
        <v>2</v>
      </c>
      <c r="AR103" s="8">
        <f t="shared" ref="AR103" si="78">AQ103-1</f>
        <v>1</v>
      </c>
      <c r="AS103" s="8"/>
      <c r="AT103" s="8"/>
      <c r="AU103" s="8"/>
      <c r="AV103" s="8"/>
      <c r="AW103" s="8"/>
      <c r="AX103" s="10"/>
    </row>
    <row r="104" spans="3:50" x14ac:dyDescent="0.25">
      <c r="C104" s="7" t="s">
        <v>12</v>
      </c>
      <c r="D104" s="8"/>
      <c r="E104" s="8"/>
      <c r="F104" s="9"/>
      <c r="G104" s="8"/>
      <c r="H104" s="8" t="s">
        <v>13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 t="s">
        <v>8</v>
      </c>
      <c r="AU104" s="8" t="s">
        <v>9</v>
      </c>
      <c r="AV104" s="8" t="s">
        <v>10</v>
      </c>
      <c r="AW104" s="8"/>
      <c r="AX104" s="10" t="s">
        <v>11</v>
      </c>
    </row>
    <row r="105" spans="3:50" ht="15.75" thickBot="1" x14ac:dyDescent="0.3">
      <c r="C105" s="11" t="str">
        <f>C9</f>
        <v>4309</v>
      </c>
      <c r="D105" s="12" t="str">
        <f>LEFT(LEFT($C105,4),2)</f>
        <v>43</v>
      </c>
      <c r="E105" s="12" t="str">
        <f>RIGHT(LEFT($C105,4),2)</f>
        <v>09</v>
      </c>
      <c r="F105" s="12"/>
      <c r="G105" s="12"/>
      <c r="H105" s="12" t="str">
        <f>HEX2BIN(D105,8)</f>
        <v>01000011</v>
      </c>
      <c r="I105" s="12" t="str">
        <f t="shared" ref="I105" si="79">HEX2BIN(E105,8)</f>
        <v>00001001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 t="str">
        <f>LEFT(RIGHT($H105,AC$103),1)</f>
        <v>0</v>
      </c>
      <c r="AD105" s="12" t="str">
        <f t="shared" ref="AD105:AJ105" si="80">LEFT(RIGHT($H105,AD$103),1)</f>
        <v>1</v>
      </c>
      <c r="AE105" s="12" t="str">
        <f t="shared" si="80"/>
        <v>0</v>
      </c>
      <c r="AF105" s="12" t="str">
        <f t="shared" si="80"/>
        <v>0</v>
      </c>
      <c r="AG105" s="12" t="str">
        <f t="shared" si="80"/>
        <v>0</v>
      </c>
      <c r="AH105" s="12" t="str">
        <f t="shared" si="80"/>
        <v>0</v>
      </c>
      <c r="AI105" s="12" t="str">
        <f t="shared" si="80"/>
        <v>1</v>
      </c>
      <c r="AJ105" s="12" t="str">
        <f t="shared" si="80"/>
        <v>1</v>
      </c>
      <c r="AK105" s="12" t="str">
        <f>LEFT(RIGHT($I105,AK$103),1)</f>
        <v>0</v>
      </c>
      <c r="AL105" s="12" t="str">
        <f t="shared" ref="AL105:AR105" si="81">LEFT(RIGHT($I105,AL$103),1)</f>
        <v>0</v>
      </c>
      <c r="AM105" s="12" t="str">
        <f t="shared" si="81"/>
        <v>0</v>
      </c>
      <c r="AN105" s="12" t="str">
        <f t="shared" si="81"/>
        <v>0</v>
      </c>
      <c r="AO105" s="12" t="str">
        <f t="shared" si="81"/>
        <v>1</v>
      </c>
      <c r="AP105" s="12" t="str">
        <f t="shared" si="81"/>
        <v>0</v>
      </c>
      <c r="AQ105" s="12" t="str">
        <f t="shared" si="81"/>
        <v>0</v>
      </c>
      <c r="AR105" s="12" t="str">
        <f t="shared" si="81"/>
        <v>1</v>
      </c>
      <c r="AS105" s="12"/>
      <c r="AT105" s="12">
        <f>IF(AC105="0",1,-1)</f>
        <v>1</v>
      </c>
      <c r="AU105" s="12">
        <f>1*AH105+2*AG105+4*AF105+8*AE105+16*AD105-15</f>
        <v>1</v>
      </c>
      <c r="AV105" s="12">
        <f>1+AI105/2^AI$102+AJ105/2^AJ$102+AK105/2^AK$102+AL105/2^AL$102+AM105/2^AM$102+AN105/2^AN$102+AO105/2^AO$102+AP105/2^AP$102+AQ105/2^AQ$102+AR105/2^AR$102</f>
        <v>1.7587890625</v>
      </c>
      <c r="AW105" s="12"/>
      <c r="AX105" s="13">
        <f t="shared" ref="AX105" si="82">AT105*AV105*2^AU105</f>
        <v>3.517578125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Julian Atkinson</dc:creator>
  <cp:lastModifiedBy>Markus Julian Atkinson</cp:lastModifiedBy>
  <dcterms:created xsi:type="dcterms:W3CDTF">2016-09-22T11:33:52Z</dcterms:created>
  <dcterms:modified xsi:type="dcterms:W3CDTF">2016-09-22T12:20:37Z</dcterms:modified>
</cp:coreProperties>
</file>