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k\Northgate\bdrc\drs-deposit\output\"/>
    </mc:Choice>
  </mc:AlternateContent>
  <bookViews>
    <workbookView xWindow="0" yWindow="0" windowWidth="15405" windowHeight="8385" xr2:uid="{00000000-000D-0000-FFFF-FFFF00000000}"/>
  </bookViews>
  <sheets>
    <sheet name="Summary" sheetId="3" r:id="rId1"/>
    <sheet name="timeBuildBatch" sheetId="1" r:id="rId2"/>
  </sheets>
  <calcPr calcId="171027"/>
</workbook>
</file>

<file path=xl/calcChain.xml><?xml version="1.0" encoding="utf-8"?>
<calcChain xmlns="http://schemas.openxmlformats.org/spreadsheetml/2006/main">
  <c r="B24" i="3" l="1"/>
  <c r="B20" i="3"/>
  <c r="B19" i="3"/>
  <c r="B23" i="3" s="1"/>
  <c r="B18" i="3"/>
  <c r="C21" i="3" l="1"/>
  <c r="B21" i="3"/>
  <c r="C20" i="3"/>
  <c r="C19" i="3"/>
  <c r="C18" i="3"/>
  <c r="C17" i="3"/>
  <c r="B17" i="3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H3" i="3" l="1"/>
  <c r="E5" i="3"/>
  <c r="F5" i="3" s="1"/>
  <c r="E6" i="3"/>
  <c r="E7" i="3"/>
  <c r="E8" i="3"/>
  <c r="E9" i="3"/>
  <c r="E10" i="3"/>
  <c r="E11" i="3"/>
  <c r="E12" i="3"/>
  <c r="F12" i="3" s="1"/>
  <c r="E4" i="3"/>
  <c r="F10" i="3" l="1"/>
  <c r="F11" i="3"/>
  <c r="F7" i="3"/>
  <c r="F9" i="3"/>
  <c r="F8" i="3"/>
  <c r="F6" i="3"/>
  <c r="E14" i="3"/>
  <c r="F4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14" i="3" l="1"/>
</calcChain>
</file>

<file path=xl/sharedStrings.xml><?xml version="1.0" encoding="utf-8"?>
<sst xmlns="http://schemas.openxmlformats.org/spreadsheetml/2006/main" count="57" uniqueCount="56">
  <si>
    <t>batchW1AC370-1</t>
  </si>
  <si>
    <t>nFiles</t>
  </si>
  <si>
    <t>batchW1AC338-1</t>
  </si>
  <si>
    <t>batchW1AC352-1</t>
  </si>
  <si>
    <t>batchW2PD17642-1</t>
  </si>
  <si>
    <t>batchW2PD17449-1</t>
  </si>
  <si>
    <t>batchW00KG02632-1</t>
  </si>
  <si>
    <t>batchW00KG02640-1</t>
  </si>
  <si>
    <t>batchW00KG02647-1</t>
  </si>
  <si>
    <t>batchW00KG02654-1</t>
  </si>
  <si>
    <t>batchW00KG02683-1</t>
  </si>
  <si>
    <t>batchW00KG02695-1</t>
  </si>
  <si>
    <t>batchW00KG02702-1</t>
  </si>
  <si>
    <t>batchW00KG02714-1</t>
  </si>
  <si>
    <t>batchW00KG02725-1</t>
  </si>
  <si>
    <t>batchW00KG02726-1</t>
  </si>
  <si>
    <t>batchW1CZ1064-1</t>
  </si>
  <si>
    <t>batchW1KG857-1</t>
  </si>
  <si>
    <t>batchW1KG879-1</t>
  </si>
  <si>
    <t>batchW1PD53263-1</t>
  </si>
  <si>
    <t>batchW1PD53748-1</t>
  </si>
  <si>
    <t>batchW20173-1</t>
  </si>
  <si>
    <t>Batch</t>
  </si>
  <si>
    <t>elapsed</t>
  </si>
  <si>
    <t>CPU User</t>
  </si>
  <si>
    <t>CPU S</t>
  </si>
  <si>
    <t>CPU %</t>
  </si>
  <si>
    <t>Rate (sec/file)</t>
  </si>
  <si>
    <t>Works File size distributions</t>
  </si>
  <si>
    <t>0-10</t>
  </si>
  <si>
    <t>10-20</t>
  </si>
  <si>
    <t>20-40</t>
  </si>
  <si>
    <t>40-100</t>
  </si>
  <si>
    <t>100-200</t>
  </si>
  <si>
    <t>200-500</t>
  </si>
  <si>
    <t>500-1000</t>
  </si>
  <si>
    <t>1000-2000</t>
  </si>
  <si>
    <t>Image Counts</t>
  </si>
  <si>
    <t>Works</t>
  </si>
  <si>
    <t>Total images in this bin</t>
  </si>
  <si>
    <t>&gt; 2000</t>
  </si>
  <si>
    <t>Total</t>
  </si>
  <si>
    <t>Rate for bins this size (sec/file)</t>
  </si>
  <si>
    <t>Sec for this bin</t>
  </si>
  <si>
    <t>sec/day</t>
  </si>
  <si>
    <t>Days/bin</t>
  </si>
  <si>
    <t>Files/sec</t>
  </si>
  <si>
    <t>File rates (files / sec)</t>
  </si>
  <si>
    <t>Max</t>
  </si>
  <si>
    <t>Min</t>
  </si>
  <si>
    <t>Average</t>
  </si>
  <si>
    <t>StdDev(p)</t>
  </si>
  <si>
    <t>Median</t>
  </si>
  <si>
    <t>total sec</t>
  </si>
  <si>
    <t>total days</t>
  </si>
  <si>
    <t>?? Dubious. Something's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</si>
</sst>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F5F9-2B8D-4EA4-9247-F6F489A6D462}">
  <dimension ref="A1:H24"/>
  <sheetViews>
    <sheetView tabSelected="1" workbookViewId="0">
      <selection activeCell="C24" sqref="C24"/>
    </sheetView>
  </sheetViews>
  <sheetFormatPr defaultRowHeight="15" x14ac:dyDescent="0.25"/>
  <cols>
    <col min="2" max="2" width="9.28515625" bestFit="1" customWidth="1"/>
    <col min="3" max="3" width="21.7109375" bestFit="1" customWidth="1"/>
    <col min="4" max="4" width="28.85546875" bestFit="1" customWidth="1"/>
    <col min="5" max="5" width="14.140625" bestFit="1" customWidth="1"/>
  </cols>
  <sheetData>
    <row r="1" spans="1:8" x14ac:dyDescent="0.25">
      <c r="A1" t="s">
        <v>28</v>
      </c>
    </row>
    <row r="3" spans="1:8" x14ac:dyDescent="0.25">
      <c r="A3" t="s">
        <v>37</v>
      </c>
      <c r="B3" t="s">
        <v>38</v>
      </c>
      <c r="C3" t="s">
        <v>39</v>
      </c>
      <c r="D3" t="s">
        <v>42</v>
      </c>
      <c r="E3" t="s">
        <v>43</v>
      </c>
      <c r="F3" t="s">
        <v>45</v>
      </c>
      <c r="G3" t="s">
        <v>44</v>
      </c>
      <c r="H3">
        <f>3600*24</f>
        <v>86400</v>
      </c>
    </row>
    <row r="4" spans="1:8" x14ac:dyDescent="0.25">
      <c r="A4" t="s">
        <v>29</v>
      </c>
      <c r="B4" s="1">
        <v>114</v>
      </c>
      <c r="C4" s="1">
        <v>791</v>
      </c>
      <c r="D4">
        <v>0.4</v>
      </c>
      <c r="E4" s="1">
        <f>C4*D4</f>
        <v>316.40000000000003</v>
      </c>
      <c r="F4">
        <f>E4/$H$3</f>
        <v>3.6620370370370374E-3</v>
      </c>
    </row>
    <row r="5" spans="1:8" x14ac:dyDescent="0.25">
      <c r="A5" t="s">
        <v>30</v>
      </c>
      <c r="B5" s="1">
        <v>224</v>
      </c>
      <c r="C5" s="1">
        <v>3397</v>
      </c>
      <c r="D5">
        <v>0.4</v>
      </c>
      <c r="E5" s="1">
        <f t="shared" ref="E5:E12" si="0">C5*D5</f>
        <v>1358.8000000000002</v>
      </c>
      <c r="F5">
        <f t="shared" ref="F5:F12" si="1">E5/$H$3</f>
        <v>1.5726851851851853E-2</v>
      </c>
    </row>
    <row r="6" spans="1:8" x14ac:dyDescent="0.25">
      <c r="A6" t="s">
        <v>31</v>
      </c>
      <c r="B6" s="1">
        <v>380</v>
      </c>
      <c r="C6" s="1">
        <v>11632</v>
      </c>
      <c r="D6">
        <v>0.4</v>
      </c>
      <c r="E6" s="1">
        <f t="shared" si="0"/>
        <v>4652.8</v>
      </c>
      <c r="F6">
        <f t="shared" si="1"/>
        <v>5.3851851851851852E-2</v>
      </c>
    </row>
    <row r="7" spans="1:8" x14ac:dyDescent="0.25">
      <c r="A7" t="s">
        <v>32</v>
      </c>
      <c r="B7" s="1">
        <v>1076</v>
      </c>
      <c r="C7" s="1">
        <v>76071</v>
      </c>
      <c r="D7">
        <v>0.4</v>
      </c>
      <c r="E7" s="1">
        <f t="shared" si="0"/>
        <v>30428.400000000001</v>
      </c>
      <c r="F7">
        <f t="shared" si="1"/>
        <v>0.35218055555555555</v>
      </c>
    </row>
    <row r="8" spans="1:8" x14ac:dyDescent="0.25">
      <c r="A8" t="s">
        <v>33</v>
      </c>
      <c r="B8" s="1">
        <v>1956</v>
      </c>
      <c r="C8" s="1">
        <v>295665</v>
      </c>
      <c r="D8">
        <v>0.4</v>
      </c>
      <c r="E8" s="1">
        <f t="shared" si="0"/>
        <v>118266</v>
      </c>
      <c r="F8">
        <f t="shared" si="1"/>
        <v>1.3688194444444444</v>
      </c>
    </row>
    <row r="9" spans="1:8" x14ac:dyDescent="0.25">
      <c r="A9" t="s">
        <v>34</v>
      </c>
      <c r="B9" s="1">
        <v>4265</v>
      </c>
      <c r="C9" s="1">
        <v>1373638</v>
      </c>
      <c r="D9">
        <v>0.03</v>
      </c>
      <c r="E9" s="1">
        <f t="shared" si="0"/>
        <v>41209.14</v>
      </c>
      <c r="F9">
        <f t="shared" si="1"/>
        <v>0.47695763888888887</v>
      </c>
    </row>
    <row r="10" spans="1:8" x14ac:dyDescent="0.25">
      <c r="A10" t="s">
        <v>35</v>
      </c>
      <c r="B10" s="1">
        <v>2163</v>
      </c>
      <c r="C10" s="1">
        <v>1462108</v>
      </c>
      <c r="D10">
        <v>0.03</v>
      </c>
      <c r="E10" s="1">
        <f t="shared" si="0"/>
        <v>43863.24</v>
      </c>
      <c r="F10">
        <f t="shared" si="1"/>
        <v>0.50767638888888889</v>
      </c>
    </row>
    <row r="11" spans="1:8" x14ac:dyDescent="0.25">
      <c r="A11" t="s">
        <v>36</v>
      </c>
      <c r="B11" s="1">
        <v>783</v>
      </c>
      <c r="C11" s="1">
        <v>1075027</v>
      </c>
      <c r="D11">
        <v>0.03</v>
      </c>
      <c r="E11" s="1">
        <f t="shared" si="0"/>
        <v>32250.809999999998</v>
      </c>
      <c r="F11">
        <f t="shared" si="1"/>
        <v>0.37327326388888887</v>
      </c>
    </row>
    <row r="12" spans="1:8" x14ac:dyDescent="0.25">
      <c r="A12" t="s">
        <v>40</v>
      </c>
      <c r="B12" s="1">
        <v>809</v>
      </c>
      <c r="C12" s="1">
        <v>9371979</v>
      </c>
      <c r="D12">
        <v>0.03</v>
      </c>
      <c r="E12" s="1">
        <f t="shared" si="0"/>
        <v>281159.37</v>
      </c>
      <c r="F12">
        <f t="shared" si="1"/>
        <v>3.254159375</v>
      </c>
    </row>
    <row r="13" spans="1:8" x14ac:dyDescent="0.25">
      <c r="B13" s="1"/>
      <c r="C13" s="1"/>
    </row>
    <row r="14" spans="1:8" x14ac:dyDescent="0.25">
      <c r="A14" t="s">
        <v>41</v>
      </c>
      <c r="B14" s="1">
        <v>11770</v>
      </c>
      <c r="C14" s="1">
        <v>13670308</v>
      </c>
      <c r="E14">
        <f>SUM(E4:E12)</f>
        <v>553504.96</v>
      </c>
      <c r="F14">
        <f>SUM(F4:F12)</f>
        <v>6.4063074074074073</v>
      </c>
      <c r="G14" t="s">
        <v>55</v>
      </c>
    </row>
    <row r="16" spans="1:8" x14ac:dyDescent="0.25">
      <c r="A16" t="s">
        <v>47</v>
      </c>
    </row>
    <row r="17" spans="1:5" x14ac:dyDescent="0.25">
      <c r="A17" t="s">
        <v>48</v>
      </c>
      <c r="B17">
        <f>MAX(timeBuildBatch!$H:$H)</f>
        <v>37.564148466404106</v>
      </c>
      <c r="C17">
        <f>MAX(timeBuildBatch!$G:$G)</f>
        <v>2.4129999999999998</v>
      </c>
    </row>
    <row r="18" spans="1:5" x14ac:dyDescent="0.25">
      <c r="A18" t="s">
        <v>49</v>
      </c>
      <c r="B18">
        <f>MIN(timeBuildBatch!$H:$H)</f>
        <v>0.41442188147534192</v>
      </c>
      <c r="C18">
        <f>MIN(timeBuildBatch!$G:$G)</f>
        <v>2.6621127879269259E-2</v>
      </c>
    </row>
    <row r="19" spans="1:5" x14ac:dyDescent="0.25">
      <c r="A19" t="s">
        <v>50</v>
      </c>
      <c r="B19">
        <f>AVERAGE(timeBuildBatch!$H:$H)</f>
        <v>10.449699741657801</v>
      </c>
      <c r="C19">
        <f>AVERAGE(timeBuildBatch!$G:$G)</f>
        <v>0.39132160505339658</v>
      </c>
    </row>
    <row r="20" spans="1:5" x14ac:dyDescent="0.25">
      <c r="A20" t="s">
        <v>51</v>
      </c>
      <c r="B20">
        <f>_xlfn.STDEV.P(timeBuildBatch!$H:$H)</f>
        <v>9.6428014108932132</v>
      </c>
      <c r="C20">
        <f>_xlfn.STDEV.P(timeBuildBatch!$G:$G)</f>
        <v>0.67700182969832012</v>
      </c>
    </row>
    <row r="21" spans="1:5" x14ac:dyDescent="0.25">
      <c r="A21" t="s">
        <v>52</v>
      </c>
      <c r="B21">
        <f>MEDIAN(timeBuildBatch!$H:$H)</f>
        <v>8.096610402085906</v>
      </c>
      <c r="C21">
        <f>MEDIAN(timeBuildBatch!$G:$G)</f>
        <v>0.12350847457627119</v>
      </c>
    </row>
    <row r="23" spans="1:5" x14ac:dyDescent="0.25">
      <c r="A23" t="s">
        <v>53</v>
      </c>
      <c r="B23">
        <f>$C$14/B19</f>
        <v>1308201.0333276105</v>
      </c>
      <c r="D23" t="s">
        <v>44</v>
      </c>
      <c r="E23">
        <v>86400</v>
      </c>
    </row>
    <row r="24" spans="1:5" x14ac:dyDescent="0.25">
      <c r="A24" t="s">
        <v>54</v>
      </c>
      <c r="B24">
        <f>B23/E23</f>
        <v>15.141215663514011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H1" sqref="H1:H1048576"/>
    </sheetView>
  </sheetViews>
  <sheetFormatPr defaultRowHeight="15" x14ac:dyDescent="0.25"/>
  <cols>
    <col min="1" max="1" width="19.140625" bestFit="1" customWidth="1"/>
    <col min="7" max="7" width="13.7109375" bestFit="1" customWidth="1"/>
  </cols>
  <sheetData>
    <row r="1" spans="1:8" x14ac:dyDescent="0.25">
      <c r="A1" t="s">
        <v>22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46</v>
      </c>
    </row>
    <row r="2" spans="1:8" x14ac:dyDescent="0.25">
      <c r="A2" t="s">
        <v>0</v>
      </c>
      <c r="B2">
        <v>25</v>
      </c>
      <c r="C2">
        <v>9.7840000000000007</v>
      </c>
      <c r="D2">
        <v>25.038</v>
      </c>
      <c r="E2">
        <v>1.2969999999999999</v>
      </c>
      <c r="F2">
        <v>100</v>
      </c>
      <c r="G2">
        <f>C2/B2</f>
        <v>0.39136000000000004</v>
      </c>
      <c r="H2">
        <f>B2/C2</f>
        <v>2.5551921504497135</v>
      </c>
    </row>
    <row r="3" spans="1:8" x14ac:dyDescent="0.25">
      <c r="A3" t="s">
        <v>2</v>
      </c>
      <c r="B3">
        <v>71</v>
      </c>
      <c r="C3">
        <v>12.834</v>
      </c>
      <c r="D3">
        <v>32.884999999999998</v>
      </c>
      <c r="E3">
        <v>1.7809999999999999</v>
      </c>
      <c r="F3">
        <v>100</v>
      </c>
      <c r="G3">
        <f t="shared" ref="G3:G22" si="0">C3/B3</f>
        <v>0.18076056338028168</v>
      </c>
      <c r="H3">
        <f t="shared" ref="H3:H22" si="1">B3/C3</f>
        <v>5.5321801464858966</v>
      </c>
    </row>
    <row r="4" spans="1:8" x14ac:dyDescent="0.25">
      <c r="A4" t="s">
        <v>3</v>
      </c>
      <c r="B4">
        <v>145</v>
      </c>
      <c r="C4">
        <v>15.52</v>
      </c>
      <c r="D4">
        <v>38.295999999999999</v>
      </c>
      <c r="E4">
        <v>2.1989999999999998</v>
      </c>
      <c r="F4">
        <v>100</v>
      </c>
      <c r="G4">
        <f t="shared" si="0"/>
        <v>0.10703448275862068</v>
      </c>
      <c r="H4">
        <f t="shared" si="1"/>
        <v>9.3427835051546388</v>
      </c>
    </row>
    <row r="5" spans="1:8" x14ac:dyDescent="0.25">
      <c r="A5" t="s">
        <v>4</v>
      </c>
      <c r="B5">
        <v>2</v>
      </c>
      <c r="C5">
        <v>4.8129999999999997</v>
      </c>
      <c r="D5">
        <v>7.5279999999999996</v>
      </c>
      <c r="E5">
        <v>0.48199999999999998</v>
      </c>
      <c r="F5">
        <v>100</v>
      </c>
      <c r="G5">
        <f t="shared" si="0"/>
        <v>2.4064999999999999</v>
      </c>
      <c r="H5">
        <f t="shared" si="1"/>
        <v>0.41554124246831503</v>
      </c>
    </row>
    <row r="6" spans="1:8" x14ac:dyDescent="0.25">
      <c r="A6" t="s">
        <v>5</v>
      </c>
      <c r="B6">
        <v>2</v>
      </c>
      <c r="C6">
        <v>4.8259999999999996</v>
      </c>
      <c r="D6">
        <v>7.7160000000000002</v>
      </c>
      <c r="E6">
        <v>0.48</v>
      </c>
      <c r="F6">
        <v>100</v>
      </c>
      <c r="G6">
        <f t="shared" si="0"/>
        <v>2.4129999999999998</v>
      </c>
      <c r="H6">
        <f t="shared" si="1"/>
        <v>0.41442188147534192</v>
      </c>
    </row>
    <row r="7" spans="1:8" x14ac:dyDescent="0.25">
      <c r="A7" t="s">
        <v>6</v>
      </c>
      <c r="B7">
        <v>9</v>
      </c>
      <c r="C7">
        <v>7.2670000000000003</v>
      </c>
      <c r="D7">
        <v>15.493</v>
      </c>
      <c r="E7">
        <v>0.82199999999999995</v>
      </c>
      <c r="F7">
        <v>100</v>
      </c>
      <c r="G7">
        <f t="shared" si="0"/>
        <v>0.80744444444444452</v>
      </c>
      <c r="H7">
        <f t="shared" si="1"/>
        <v>1.2384752992981973</v>
      </c>
    </row>
    <row r="8" spans="1:8" x14ac:dyDescent="0.25">
      <c r="A8" t="s">
        <v>7</v>
      </c>
      <c r="B8">
        <v>19</v>
      </c>
      <c r="C8">
        <v>7.1029999999999998</v>
      </c>
      <c r="D8">
        <v>15.554</v>
      </c>
      <c r="E8">
        <v>0.83499999999999996</v>
      </c>
      <c r="F8">
        <v>100</v>
      </c>
      <c r="G8">
        <f t="shared" si="0"/>
        <v>0.37384210526315786</v>
      </c>
      <c r="H8">
        <f t="shared" si="1"/>
        <v>2.6749260875686329</v>
      </c>
    </row>
    <row r="9" spans="1:8" x14ac:dyDescent="0.25">
      <c r="A9" t="s">
        <v>8</v>
      </c>
      <c r="B9">
        <v>29</v>
      </c>
      <c r="C9">
        <v>7.298</v>
      </c>
      <c r="D9">
        <v>15.929</v>
      </c>
      <c r="E9">
        <v>0.82399999999999995</v>
      </c>
      <c r="F9">
        <v>100</v>
      </c>
      <c r="G9">
        <f t="shared" si="0"/>
        <v>0.25165517241379309</v>
      </c>
      <c r="H9">
        <f t="shared" si="1"/>
        <v>3.9736914223074815</v>
      </c>
    </row>
    <row r="10" spans="1:8" x14ac:dyDescent="0.25">
      <c r="A10" t="s">
        <v>9</v>
      </c>
      <c r="B10">
        <v>39</v>
      </c>
      <c r="C10">
        <v>7.4749999999999996</v>
      </c>
      <c r="D10">
        <v>15.643000000000001</v>
      </c>
      <c r="E10">
        <v>0.82399999999999995</v>
      </c>
      <c r="F10">
        <v>100</v>
      </c>
      <c r="G10">
        <f t="shared" si="0"/>
        <v>0.19166666666666665</v>
      </c>
      <c r="H10">
        <f t="shared" si="1"/>
        <v>5.2173913043478262</v>
      </c>
    </row>
    <row r="11" spans="1:8" x14ac:dyDescent="0.25">
      <c r="A11" t="s">
        <v>10</v>
      </c>
      <c r="B11">
        <v>49</v>
      </c>
      <c r="C11">
        <v>7.3029999999999999</v>
      </c>
      <c r="D11">
        <v>15.489000000000001</v>
      </c>
      <c r="E11">
        <v>0.82399999999999995</v>
      </c>
      <c r="F11">
        <v>100</v>
      </c>
      <c r="G11">
        <f t="shared" si="0"/>
        <v>0.1490408163265306</v>
      </c>
      <c r="H11">
        <f t="shared" si="1"/>
        <v>6.709571409009996</v>
      </c>
    </row>
    <row r="12" spans="1:8" x14ac:dyDescent="0.25">
      <c r="A12" t="s">
        <v>11</v>
      </c>
      <c r="B12">
        <v>59</v>
      </c>
      <c r="C12">
        <v>7.2869999999999999</v>
      </c>
      <c r="D12">
        <v>15.704000000000001</v>
      </c>
      <c r="E12">
        <v>0.84099999999999997</v>
      </c>
      <c r="F12">
        <v>100</v>
      </c>
      <c r="G12">
        <f t="shared" si="0"/>
        <v>0.12350847457627119</v>
      </c>
      <c r="H12">
        <f t="shared" si="1"/>
        <v>8.096610402085906</v>
      </c>
    </row>
    <row r="13" spans="1:8" x14ac:dyDescent="0.25">
      <c r="A13" t="s">
        <v>12</v>
      </c>
      <c r="B13">
        <v>69</v>
      </c>
      <c r="C13">
        <v>7.2270000000000003</v>
      </c>
      <c r="D13">
        <v>15.377000000000001</v>
      </c>
      <c r="E13">
        <v>0.81499999999999995</v>
      </c>
      <c r="F13">
        <v>100</v>
      </c>
      <c r="G13">
        <f t="shared" si="0"/>
        <v>0.10473913043478261</v>
      </c>
      <c r="H13">
        <f t="shared" si="1"/>
        <v>9.5475300954753006</v>
      </c>
    </row>
    <row r="14" spans="1:8" x14ac:dyDescent="0.25">
      <c r="A14" t="s">
        <v>13</v>
      </c>
      <c r="B14">
        <v>79</v>
      </c>
      <c r="C14">
        <v>7.3449999999999998</v>
      </c>
      <c r="D14">
        <v>15.95</v>
      </c>
      <c r="E14">
        <v>0.873</v>
      </c>
      <c r="F14">
        <v>100</v>
      </c>
      <c r="G14">
        <f t="shared" si="0"/>
        <v>9.2974683544303799E-2</v>
      </c>
      <c r="H14">
        <f t="shared" si="1"/>
        <v>10.755616065350578</v>
      </c>
    </row>
    <row r="15" spans="1:8" x14ac:dyDescent="0.25">
      <c r="A15" t="s">
        <v>14</v>
      </c>
      <c r="B15">
        <v>89</v>
      </c>
      <c r="C15">
        <v>7.2430000000000003</v>
      </c>
      <c r="D15">
        <v>15.367000000000001</v>
      </c>
      <c r="E15">
        <v>0.83499999999999996</v>
      </c>
      <c r="F15">
        <v>100</v>
      </c>
      <c r="G15">
        <f t="shared" si="0"/>
        <v>8.138202247191012E-2</v>
      </c>
      <c r="H15">
        <f t="shared" si="1"/>
        <v>12.287726080353444</v>
      </c>
    </row>
    <row r="16" spans="1:8" x14ac:dyDescent="0.25">
      <c r="A16" t="s">
        <v>15</v>
      </c>
      <c r="B16">
        <v>99</v>
      </c>
      <c r="C16">
        <v>7.3019999999999996</v>
      </c>
      <c r="D16">
        <v>15.566000000000001</v>
      </c>
      <c r="E16">
        <v>0.82499999999999996</v>
      </c>
      <c r="F16">
        <v>100</v>
      </c>
      <c r="G16">
        <f t="shared" si="0"/>
        <v>7.3757575757575758E-2</v>
      </c>
      <c r="H16">
        <f t="shared" si="1"/>
        <v>13.557929334428925</v>
      </c>
    </row>
    <row r="17" spans="1:8" x14ac:dyDescent="0.25">
      <c r="A17" t="s">
        <v>16</v>
      </c>
      <c r="B17">
        <v>109</v>
      </c>
      <c r="C17">
        <v>7.2610000000000001</v>
      </c>
      <c r="D17">
        <v>15.772</v>
      </c>
      <c r="E17">
        <v>0.83899999999999997</v>
      </c>
      <c r="F17">
        <v>100</v>
      </c>
      <c r="G17">
        <f t="shared" si="0"/>
        <v>6.6614678899082569E-2</v>
      </c>
      <c r="H17">
        <f t="shared" si="1"/>
        <v>15.011706376532159</v>
      </c>
    </row>
    <row r="18" spans="1:8" x14ac:dyDescent="0.25">
      <c r="A18" t="s">
        <v>17</v>
      </c>
      <c r="B18">
        <v>339</v>
      </c>
      <c r="C18">
        <v>80.783000000000001</v>
      </c>
      <c r="D18">
        <v>135.23400000000001</v>
      </c>
      <c r="E18">
        <v>36.106999999999999</v>
      </c>
      <c r="F18">
        <v>100</v>
      </c>
      <c r="G18">
        <f t="shared" si="0"/>
        <v>0.23829793510324485</v>
      </c>
      <c r="H18">
        <f t="shared" si="1"/>
        <v>4.1964274661748142</v>
      </c>
    </row>
    <row r="19" spans="1:8" x14ac:dyDescent="0.25">
      <c r="A19" t="s">
        <v>18</v>
      </c>
      <c r="B19">
        <v>569</v>
      </c>
      <c r="C19">
        <v>35.448</v>
      </c>
      <c r="D19">
        <v>67.852999999999994</v>
      </c>
      <c r="E19">
        <v>4.835</v>
      </c>
      <c r="F19">
        <v>100</v>
      </c>
      <c r="G19">
        <f t="shared" si="0"/>
        <v>6.2298769771528997E-2</v>
      </c>
      <c r="H19">
        <f t="shared" si="1"/>
        <v>16.051681336041526</v>
      </c>
    </row>
    <row r="20" spans="1:8" x14ac:dyDescent="0.25">
      <c r="A20" t="s">
        <v>19</v>
      </c>
      <c r="B20">
        <v>799</v>
      </c>
      <c r="C20">
        <v>34.435000000000002</v>
      </c>
      <c r="D20">
        <v>65.521000000000001</v>
      </c>
      <c r="E20">
        <v>5.6219999999999999</v>
      </c>
      <c r="F20">
        <v>100</v>
      </c>
      <c r="G20">
        <f t="shared" si="0"/>
        <v>4.3097622027534421E-2</v>
      </c>
      <c r="H20">
        <f t="shared" si="1"/>
        <v>23.20313634383621</v>
      </c>
    </row>
    <row r="21" spans="1:8" x14ac:dyDescent="0.25">
      <c r="A21" t="s">
        <v>20</v>
      </c>
      <c r="B21">
        <v>1029</v>
      </c>
      <c r="C21">
        <v>33.090000000000003</v>
      </c>
      <c r="D21">
        <v>69.658000000000001</v>
      </c>
      <c r="E21">
        <v>5.2770000000000001</v>
      </c>
      <c r="F21">
        <v>100</v>
      </c>
      <c r="G21">
        <f t="shared" si="0"/>
        <v>3.2157434402332367E-2</v>
      </c>
      <c r="H21">
        <f t="shared" si="1"/>
        <v>31.097008159564819</v>
      </c>
    </row>
    <row r="22" spans="1:8" x14ac:dyDescent="0.25">
      <c r="A22" t="s">
        <v>21</v>
      </c>
      <c r="B22">
        <v>1259</v>
      </c>
      <c r="C22">
        <v>33.515999999999998</v>
      </c>
      <c r="D22">
        <v>65.116</v>
      </c>
      <c r="E22">
        <v>4.84</v>
      </c>
      <c r="F22">
        <v>100</v>
      </c>
      <c r="G22">
        <f t="shared" si="0"/>
        <v>2.6621127879269259E-2</v>
      </c>
      <c r="H22">
        <f t="shared" si="1"/>
        <v>37.564148466404106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timeBuildBatch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Katz</cp:lastModifiedBy>
  <dcterms:created xsi:type="dcterms:W3CDTF">2017-12-07T00:43:10Z</dcterms:created>
  <dcterms:modified xsi:type="dcterms:W3CDTF">2017-12-20T17:52:02Z</dcterms:modified>
</cp:coreProperties>
</file>