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aleedu-my.sharepoint.com/personal/harris_eppsteiner_yale_edu/Documents/Desktop/reconciliation_dist/"/>
    </mc:Choice>
  </mc:AlternateContent>
  <xr:revisionPtr revIDLastSave="60" documentId="8_{381805B7-3D6D-4547-AF8C-86153CA7CD5B}" xr6:coauthVersionLast="47" xr6:coauthVersionMax="47" xr10:uidLastSave="{2C5ED1D0-D38B-4F21-ADED-24BD058844EB}"/>
  <bookViews>
    <workbookView xWindow="6885" yWindow="1455" windowWidth="21600" windowHeight="11205" activeTab="1" xr2:uid="{54F5EBCB-F15E-4271-B408-D013D290E080}"/>
  </bookViews>
  <sheets>
    <sheet name="SNAP" sheetId="2" r:id="rId1"/>
    <sheet name="Medicai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1" i="1" l="1"/>
  <c r="L81" i="1"/>
  <c r="K81" i="1"/>
  <c r="J81" i="1"/>
  <c r="I81" i="1"/>
  <c r="H81" i="1"/>
  <c r="G81" i="1"/>
  <c r="F81" i="1"/>
  <c r="E81" i="1"/>
  <c r="D81" i="1"/>
  <c r="E75" i="1"/>
  <c r="F75" i="1"/>
  <c r="G75" i="1"/>
  <c r="H75" i="1"/>
  <c r="I75" i="1"/>
  <c r="J75" i="1"/>
  <c r="K75" i="1"/>
  <c r="K77" i="1" s="1"/>
  <c r="L75" i="1"/>
  <c r="L77" i="1" s="1"/>
  <c r="M75" i="1"/>
  <c r="O75" i="1"/>
  <c r="E76" i="1"/>
  <c r="F76" i="1"/>
  <c r="G76" i="1"/>
  <c r="H76" i="1"/>
  <c r="I76" i="1"/>
  <c r="J76" i="1"/>
  <c r="K76" i="1"/>
  <c r="L76" i="1"/>
  <c r="M76" i="1"/>
  <c r="O76" i="1"/>
  <c r="D76" i="1"/>
  <c r="D75" i="1"/>
  <c r="F82" i="1" l="1"/>
  <c r="D77" i="1"/>
  <c r="D82" i="1" s="1"/>
  <c r="G77" i="1"/>
  <c r="G82" i="1" s="1"/>
  <c r="J77" i="1"/>
  <c r="J82" i="1" s="1"/>
  <c r="I77" i="1"/>
  <c r="I82" i="1" s="1"/>
  <c r="H77" i="1"/>
  <c r="H82" i="1" s="1"/>
  <c r="K82" i="1"/>
  <c r="L82" i="1"/>
  <c r="O77" i="1"/>
  <c r="O82" i="1" s="1"/>
  <c r="M77" i="1"/>
  <c r="M82" i="1" s="1"/>
  <c r="F77" i="1"/>
  <c r="E77" i="1"/>
  <c r="E82" i="1" s="1"/>
</calcChain>
</file>

<file path=xl/sharedStrings.xml><?xml version="1.0" encoding="utf-8"?>
<sst xmlns="http://schemas.openxmlformats.org/spreadsheetml/2006/main" count="160" uniqueCount="79">
  <si>
    <t>Chapter 1. Medicaid</t>
  </si>
  <si>
    <t>Subchapter A. Reducing Fraud and Improving Enrollment Processes</t>
  </si>
  <si>
    <t xml:space="preserve">Sec. </t>
  </si>
  <si>
    <t>Moratorium on Implementation of Rule Relating to Eligibility</t>
  </si>
  <si>
    <t>and Enrollment in Medicare Savings Programs</t>
  </si>
  <si>
    <t>Budget Authority</t>
  </si>
  <si>
    <t>Moratorium on Implementation of Rule Relating to</t>
  </si>
  <si>
    <t>Eligibility and Enrollment for Medicaid, CHIP,</t>
  </si>
  <si>
    <t>and the Basic Health Program</t>
  </si>
  <si>
    <t>Reducing Duplicate Enrollment Under the</t>
  </si>
  <si>
    <t>Medicaid and CHIP Programs</t>
  </si>
  <si>
    <t>Ensuring Deceased Individuals Do Not Remain Enrolled</t>
  </si>
  <si>
    <t>Ensuring Deceased Providers Do Not Remain Enrolled</t>
  </si>
  <si>
    <t>Payment Reduction Related to Certain Erroneous</t>
  </si>
  <si>
    <t>Excess Payments Under Medicaid</t>
  </si>
  <si>
    <t>Eligibility Redeterminations</t>
  </si>
  <si>
    <t>Revising Home Equity Limit for Determining</t>
  </si>
  <si>
    <t>Eligibility for Long-Term Care Services Under</t>
  </si>
  <si>
    <t>the Medicaid Program</t>
  </si>
  <si>
    <t>Alien Medicaid Eligibility</t>
  </si>
  <si>
    <t>Expansion FMAP for Certain States Providing Payments</t>
  </si>
  <si>
    <t>for Health Care Furnished to Certain Individuals</t>
  </si>
  <si>
    <t>Expansion FMAP for Emergency Medicaid</t>
  </si>
  <si>
    <t>Subchapter B. Preventing Wasteful Spending</t>
  </si>
  <si>
    <t>Staffing Standards for Long-Term Care Facilities</t>
  </si>
  <si>
    <t>Under the Medicare and Medicaid Programs</t>
  </si>
  <si>
    <t>Reducing State Medicaid Costs</t>
  </si>
  <si>
    <t>Prohibiting Federal Medicaid and CHIP</t>
  </si>
  <si>
    <t>Funding for Certain Items and Services</t>
  </si>
  <si>
    <t>Federal Payments to Prohibited Entities</t>
  </si>
  <si>
    <t>Subchapter C. Stopping Abusive Finance Practices</t>
  </si>
  <si>
    <t>Sunsetting Increased FMAP Incentive</t>
  </si>
  <si>
    <t>Provider Taxes</t>
  </si>
  <si>
    <t>State Directed Payments</t>
  </si>
  <si>
    <t>Requirements Regarding Waiver of Uniform Tax</t>
  </si>
  <si>
    <t>Requirement for Medicaid Provider Tax</t>
  </si>
  <si>
    <t>Requiring Budget Neutrality for Medicaid</t>
  </si>
  <si>
    <t>Demonstration Projects Under Section 1115</t>
  </si>
  <si>
    <t>Subchapter D. Increasing Personal Accountability</t>
  </si>
  <si>
    <t>Requirement for States to Establish Medicaid Community</t>
  </si>
  <si>
    <t>Engagement Requirements for Certain Individuals</t>
  </si>
  <si>
    <t>Modifying Cost Sharing Requirements for Certain</t>
  </si>
  <si>
    <t>Expansion Individuals Under the Medicaid Program</t>
  </si>
  <si>
    <t>Subchapter E. Expanding Access to Care</t>
  </si>
  <si>
    <t>Making Certain Adjustments to Coverage of Home</t>
  </si>
  <si>
    <t>or Community Based Services Under Medicaid</t>
  </si>
  <si>
    <t>Determination of FMAP for High-Poverty States</t>
  </si>
  <si>
    <t>Sec.</t>
  </si>
  <si>
    <t>SPENDING</t>
  </si>
  <si>
    <t>REVENUES</t>
  </si>
  <si>
    <t>Increases (+)/Decreases(-) in Direct Spending</t>
  </si>
  <si>
    <t>Increases (+)/Decreases(-) in Revenues</t>
  </si>
  <si>
    <t>Net Effect on Deficit</t>
  </si>
  <si>
    <t>SCOTT AMENDMENT</t>
  </si>
  <si>
    <t>CBO Score for FMAP Equalization</t>
  </si>
  <si>
    <t>Scott Amendment</t>
  </si>
  <si>
    <t>Total Medicaid Changes, with Scott Amendment</t>
  </si>
  <si>
    <t>SUMMARY, MEDICAID (CBO)</t>
  </si>
  <si>
    <t>By Fiscal Year, Millions of Dollars</t>
  </si>
  <si>
    <t>2025-
2034</t>
  </si>
  <si>
    <t>2025-
2029</t>
  </si>
  <si>
    <t>Increases or Decreases (-) in Direct Spending</t>
  </si>
  <si>
    <t>Subtitle A. Nutrition</t>
  </si>
  <si>
    <t>Re-evaluation of Thrifty Food Plan</t>
  </si>
  <si>
    <t>Estimated Outlays</t>
  </si>
  <si>
    <t>Modifications to SNAP Work Requirements</t>
  </si>
  <si>
    <t>for Able-Bodied Adults</t>
  </si>
  <si>
    <t>Availability of Standard Utility Allowances</t>
  </si>
  <si>
    <t>Based on Receipt of Energy Assistance</t>
  </si>
  <si>
    <t>Restrictions on Internet Expenses</t>
  </si>
  <si>
    <t>Matching Funds Requirements</t>
  </si>
  <si>
    <t>Administrative Cost Sharing</t>
  </si>
  <si>
    <t>National Education and Obesity Prevention</t>
  </si>
  <si>
    <t>Grant Program</t>
  </si>
  <si>
    <t>Alien SNAP Eligibility</t>
  </si>
  <si>
    <t>Total Interactions, Subtitle A</t>
  </si>
  <si>
    <t>Subtotal, Subtitle A</t>
  </si>
  <si>
    <t>Rural Health Transformation Program</t>
  </si>
  <si>
    <t>HOSPITAL STABILIZATION FUND  (ADD'L PROVIDER CHANGES)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</si>
</sst>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right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3" fontId="6" fillId="2" borderId="0" xfId="1" applyNumberFormat="1" applyFont="1" applyFill="1" applyAlignment="1">
      <alignment horizontal="right"/>
    </xf>
    <xf numFmtId="3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3" fontId="5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3" fillId="0" borderId="0" xfId="0" applyFont="1"/>
    <xf numFmtId="3" fontId="5" fillId="0" borderId="0" xfId="0" applyNumberFormat="1" applyFont="1"/>
    <xf numFmtId="0" fontId="2" fillId="0" borderId="0" xfId="0" applyFont="1"/>
    <xf numFmtId="0" fontId="2" fillId="3" borderId="0" xfId="0" applyFont="1" applyFill="1"/>
    <xf numFmtId="3" fontId="0" fillId="0" borderId="0" xfId="0" applyNumberFormat="1"/>
    <xf numFmtId="3" fontId="5" fillId="4" borderId="0" xfId="0" applyNumberFormat="1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0" fillId="4" borderId="0" xfId="0" applyFill="1"/>
    <xf numFmtId="3" fontId="0" fillId="4" borderId="0" xfId="0" applyNumberFormat="1" applyFill="1"/>
    <xf numFmtId="164" fontId="0" fillId="0" borderId="0" xfId="0" applyNumberFormat="1"/>
    <xf numFmtId="3" fontId="7" fillId="4" borderId="0" xfId="0" applyNumberFormat="1" applyFont="1" applyFill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1" fontId="6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1" xfId="0" applyFont="1" applyBorder="1" applyAlignment="1">
      <alignment horizontal="right" wrapText="1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" fontId="6" fillId="0" borderId="0" xfId="1" applyNumberFormat="1" applyFont="1" applyFill="1" applyAlignment="1">
      <alignment horizontal="right"/>
    </xf>
    <xf numFmtId="3" fontId="5" fillId="0" borderId="0" xfId="1" applyNumberFormat="1" applyFont="1" applyFill="1" applyAlignment="1"/>
    <xf numFmtId="3" fontId="5" fillId="0" borderId="0" xfId="1" applyNumberFormat="1" applyFont="1" applyFill="1" applyAlignment="1">
      <alignment horizontal="right"/>
    </xf>
    <xf numFmtId="1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3" fontId="6" fillId="0" borderId="0" xfId="0" applyNumberFormat="1" applyFont="1"/>
    <xf numFmtId="0" fontId="5" fillId="0" borderId="0" xfId="0" applyFont="1" applyAlignment="1">
      <alignment horizontal="right" vertical="top"/>
    </xf>
    <xf numFmtId="0" fontId="4" fillId="0" borderId="0" xfId="0" applyFont="1" applyAlignment="1">
      <alignment horizontal="right" vertical="center"/>
    </xf>
    <xf numFmtId="0" fontId="6" fillId="3" borderId="0" xfId="0" applyFont="1" applyFill="1" applyAlignment="1">
      <alignment horizontal="left"/>
    </xf>
    <xf numFmtId="3" fontId="5" fillId="3" borderId="0" xfId="0" applyNumberFormat="1" applyFont="1" applyFill="1"/>
    <xf numFmtId="3" fontId="5" fillId="3" borderId="0" xfId="1" applyNumberFormat="1" applyFont="1" applyFill="1" applyAlignment="1">
      <alignment horizontal="right"/>
    </xf>
    <xf numFmtId="3" fontId="5" fillId="2" borderId="0" xfId="1" applyNumberFormat="1" applyFont="1" applyFill="1" applyAlignment="1">
      <alignment horizontal="right"/>
    </xf>
    <xf numFmtId="1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AAD9-AA61-4608-AD96-87369452D876}">
  <dimension ref="A1:O49"/>
  <sheetViews>
    <sheetView workbookViewId="0">
      <pane ySplit="2" topLeftCell="A45" activePane="bottomLeft" state="frozen"/>
      <selection pane="bottomLeft" activeCell="D50" sqref="D50"/>
    </sheetView>
  </sheetViews>
  <sheetFormatPr defaultRowHeight="15" x14ac:dyDescent="0.25"/>
  <cols>
    <col min="3" max="3" width="35.85546875" bestFit="1" customWidth="1"/>
  </cols>
  <sheetData>
    <row r="1" spans="1:15" x14ac:dyDescent="0.25">
      <c r="A1" s="5"/>
      <c r="B1" s="27"/>
      <c r="C1" s="28"/>
      <c r="D1" s="47" t="s">
        <v>58</v>
      </c>
      <c r="E1" s="47"/>
      <c r="F1" s="47"/>
      <c r="G1" s="47"/>
      <c r="H1" s="47"/>
      <c r="I1" s="47"/>
      <c r="J1" s="47"/>
      <c r="K1" s="47"/>
      <c r="L1" s="47"/>
      <c r="M1" s="47"/>
      <c r="N1" s="29"/>
      <c r="O1" s="29"/>
    </row>
    <row r="2" spans="1:15" ht="26.25" x14ac:dyDescent="0.25">
      <c r="A2" s="5"/>
      <c r="B2" s="27"/>
      <c r="C2" s="28"/>
      <c r="D2" s="25">
        <v>2025</v>
      </c>
      <c r="E2" s="25">
        <v>2026</v>
      </c>
      <c r="F2" s="25">
        <v>2027</v>
      </c>
      <c r="G2" s="25">
        <v>2028</v>
      </c>
      <c r="H2" s="25">
        <v>2029</v>
      </c>
      <c r="I2" s="25">
        <v>2030</v>
      </c>
      <c r="J2" s="25">
        <v>2031</v>
      </c>
      <c r="K2" s="25">
        <v>2032</v>
      </c>
      <c r="L2" s="25">
        <v>2033</v>
      </c>
      <c r="M2" s="25">
        <v>2034</v>
      </c>
      <c r="N2" s="30" t="s">
        <v>60</v>
      </c>
      <c r="O2" s="30" t="s">
        <v>59</v>
      </c>
    </row>
    <row r="3" spans="1:15" x14ac:dyDescent="0.25">
      <c r="A3" s="5"/>
      <c r="B3" s="27"/>
      <c r="C3" s="28"/>
      <c r="D3" s="4"/>
      <c r="E3" s="4"/>
      <c r="F3" s="4"/>
      <c r="G3" s="4"/>
      <c r="H3" s="4"/>
      <c r="I3" s="4"/>
      <c r="J3" s="4"/>
      <c r="K3" s="4"/>
      <c r="L3" s="4"/>
      <c r="M3" s="4"/>
      <c r="N3" s="8"/>
      <c r="O3" s="8"/>
    </row>
    <row r="4" spans="1:15" x14ac:dyDescent="0.25">
      <c r="A4" s="31"/>
      <c r="B4" s="32"/>
      <c r="C4" s="33"/>
      <c r="D4" s="47" t="s">
        <v>61</v>
      </c>
      <c r="E4" s="47"/>
      <c r="F4" s="47"/>
      <c r="G4" s="47"/>
      <c r="H4" s="47"/>
      <c r="I4" s="47"/>
      <c r="J4" s="47"/>
      <c r="K4" s="47"/>
      <c r="L4" s="47"/>
      <c r="M4" s="47"/>
      <c r="N4" s="34"/>
      <c r="O4" s="34"/>
    </row>
    <row r="5" spans="1:15" x14ac:dyDescent="0.25">
      <c r="A5" s="31"/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34"/>
      <c r="O5" s="34"/>
    </row>
    <row r="6" spans="1:15" x14ac:dyDescent="0.25">
      <c r="A6" s="48" t="s">
        <v>62</v>
      </c>
      <c r="B6" s="48"/>
      <c r="C6" s="48"/>
      <c r="D6" s="29"/>
      <c r="E6" s="29"/>
      <c r="F6" s="29"/>
      <c r="G6" s="29"/>
      <c r="H6" s="29"/>
      <c r="I6" s="29"/>
      <c r="J6" s="29"/>
      <c r="K6" s="29"/>
      <c r="L6" s="29"/>
      <c r="M6" s="29"/>
      <c r="N6" s="34"/>
      <c r="O6" s="34"/>
    </row>
    <row r="7" spans="1:15" x14ac:dyDescent="0.25">
      <c r="A7" s="29"/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4"/>
      <c r="O7" s="34"/>
    </row>
    <row r="8" spans="1:15" x14ac:dyDescent="0.25">
      <c r="A8" s="29" t="s">
        <v>47</v>
      </c>
      <c r="B8" s="28">
        <v>10101</v>
      </c>
      <c r="C8" s="29" t="s">
        <v>63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35"/>
      <c r="O8" s="35"/>
    </row>
    <row r="9" spans="1:15" x14ac:dyDescent="0.25">
      <c r="A9" s="29"/>
      <c r="B9" s="28"/>
      <c r="C9" s="29" t="s">
        <v>5</v>
      </c>
      <c r="D9" s="14">
        <v>0</v>
      </c>
      <c r="E9" s="14">
        <v>0</v>
      </c>
      <c r="F9" s="14">
        <v>-3100</v>
      </c>
      <c r="G9" s="14">
        <v>-3500</v>
      </c>
      <c r="H9" s="14">
        <v>-3500</v>
      </c>
      <c r="I9" s="14">
        <v>-3400</v>
      </c>
      <c r="J9" s="14">
        <v>-3400</v>
      </c>
      <c r="K9" s="14">
        <v>-6600</v>
      </c>
      <c r="L9" s="14">
        <v>-6900</v>
      </c>
      <c r="M9" s="14">
        <v>-6900</v>
      </c>
      <c r="N9" s="36">
        <v>-10100</v>
      </c>
      <c r="O9" s="36">
        <v>-37300</v>
      </c>
    </row>
    <row r="10" spans="1:15" x14ac:dyDescent="0.25">
      <c r="A10" s="29"/>
      <c r="B10" s="28"/>
      <c r="C10" s="29" t="s">
        <v>64</v>
      </c>
      <c r="D10" s="14">
        <v>0</v>
      </c>
      <c r="E10" s="14">
        <v>0</v>
      </c>
      <c r="F10" s="14">
        <v>-3100</v>
      </c>
      <c r="G10" s="14">
        <v>-3500</v>
      </c>
      <c r="H10" s="14">
        <v>-3500</v>
      </c>
      <c r="I10" s="14">
        <v>-3400</v>
      </c>
      <c r="J10" s="14">
        <v>-3400</v>
      </c>
      <c r="K10" s="14">
        <v>-6600</v>
      </c>
      <c r="L10" s="14">
        <v>-6900</v>
      </c>
      <c r="M10" s="14">
        <v>-6900</v>
      </c>
      <c r="N10" s="36">
        <v>-10100</v>
      </c>
      <c r="O10" s="36">
        <v>-37300</v>
      </c>
    </row>
    <row r="11" spans="1:15" x14ac:dyDescent="0.25">
      <c r="A11" s="29"/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4"/>
      <c r="O11" s="34"/>
    </row>
    <row r="12" spans="1:15" x14ac:dyDescent="0.25">
      <c r="A12" s="5" t="s">
        <v>47</v>
      </c>
      <c r="B12" s="5">
        <v>10102</v>
      </c>
      <c r="C12" s="49" t="s">
        <v>65</v>
      </c>
      <c r="D12" s="49"/>
      <c r="E12" s="29"/>
      <c r="F12" s="29"/>
      <c r="G12" s="29"/>
      <c r="H12" s="29"/>
      <c r="I12" s="29"/>
      <c r="J12" s="29"/>
      <c r="K12" s="29"/>
      <c r="L12" s="29"/>
      <c r="M12" s="29"/>
      <c r="N12" s="34"/>
      <c r="O12" s="34"/>
    </row>
    <row r="13" spans="1:15" x14ac:dyDescent="0.25">
      <c r="A13" s="5"/>
      <c r="B13" s="5"/>
      <c r="C13" s="5" t="s">
        <v>66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4"/>
      <c r="O13" s="34"/>
    </row>
    <row r="14" spans="1:15" x14ac:dyDescent="0.25">
      <c r="A14" s="5"/>
      <c r="B14" s="5"/>
      <c r="C14" s="5" t="s">
        <v>5</v>
      </c>
      <c r="D14" s="14">
        <v>0</v>
      </c>
      <c r="E14" s="14">
        <v>-5800</v>
      </c>
      <c r="F14" s="14">
        <v>-8000</v>
      </c>
      <c r="G14" s="14">
        <v>-8000</v>
      </c>
      <c r="H14" s="14">
        <v>-8000</v>
      </c>
      <c r="I14" s="14">
        <v>-8000</v>
      </c>
      <c r="J14" s="14">
        <v>-7700</v>
      </c>
      <c r="K14" s="14">
        <v>-7700</v>
      </c>
      <c r="L14" s="14">
        <v>-7700</v>
      </c>
      <c r="M14" s="14">
        <v>-7700</v>
      </c>
      <c r="N14" s="36">
        <v>-29800</v>
      </c>
      <c r="O14" s="36">
        <v>-68600</v>
      </c>
    </row>
    <row r="15" spans="1:15" x14ac:dyDescent="0.25">
      <c r="A15" s="5"/>
      <c r="B15" s="5"/>
      <c r="C15" s="5" t="s">
        <v>64</v>
      </c>
      <c r="D15" s="14">
        <v>0</v>
      </c>
      <c r="E15" s="14">
        <v>-5800</v>
      </c>
      <c r="F15" s="14">
        <v>-8000</v>
      </c>
      <c r="G15" s="14">
        <v>-8000</v>
      </c>
      <c r="H15" s="14">
        <v>-8000</v>
      </c>
      <c r="I15" s="14">
        <v>-8000</v>
      </c>
      <c r="J15" s="14">
        <v>-7700</v>
      </c>
      <c r="K15" s="14">
        <v>-7700</v>
      </c>
      <c r="L15" s="14">
        <v>-7700</v>
      </c>
      <c r="M15" s="14">
        <v>-7700</v>
      </c>
      <c r="N15" s="36">
        <v>-29800</v>
      </c>
      <c r="O15" s="36">
        <v>-68600</v>
      </c>
    </row>
    <row r="16" spans="1:15" x14ac:dyDescent="0.25">
      <c r="A16" s="3"/>
      <c r="B16" s="37"/>
      <c r="C16" s="3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34"/>
      <c r="O16" s="34"/>
    </row>
    <row r="17" spans="1:15" x14ac:dyDescent="0.25">
      <c r="A17" s="5" t="s">
        <v>2</v>
      </c>
      <c r="B17" s="5">
        <v>10103</v>
      </c>
      <c r="C17" s="5" t="s">
        <v>67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</row>
    <row r="18" spans="1:15" x14ac:dyDescent="0.25">
      <c r="A18" s="5"/>
      <c r="B18" s="5"/>
      <c r="C18" s="5" t="s">
        <v>68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</row>
    <row r="19" spans="1:15" x14ac:dyDescent="0.25">
      <c r="A19" s="5"/>
      <c r="B19" s="5"/>
      <c r="C19" s="5" t="s">
        <v>5</v>
      </c>
      <c r="D19" s="14">
        <v>0</v>
      </c>
      <c r="E19" s="14">
        <v>-440</v>
      </c>
      <c r="F19" s="14">
        <v>-680</v>
      </c>
      <c r="G19" s="14">
        <v>-680</v>
      </c>
      <c r="H19" s="14">
        <v>-680</v>
      </c>
      <c r="I19" s="14">
        <v>-680</v>
      </c>
      <c r="J19" s="14">
        <v>-680</v>
      </c>
      <c r="K19" s="14">
        <v>-700</v>
      </c>
      <c r="L19" s="14">
        <v>-700</v>
      </c>
      <c r="M19" s="14">
        <v>-700</v>
      </c>
      <c r="N19" s="36">
        <v>-2480</v>
      </c>
      <c r="O19" s="36">
        <v>-5940</v>
      </c>
    </row>
    <row r="20" spans="1:15" x14ac:dyDescent="0.25">
      <c r="A20" s="5"/>
      <c r="B20" s="5"/>
      <c r="C20" s="5" t="s">
        <v>64</v>
      </c>
      <c r="D20" s="14">
        <v>0</v>
      </c>
      <c r="E20" s="14">
        <v>-440</v>
      </c>
      <c r="F20" s="14">
        <v>-680</v>
      </c>
      <c r="G20" s="14">
        <v>-680</v>
      </c>
      <c r="H20" s="14">
        <v>-680</v>
      </c>
      <c r="I20" s="14">
        <v>-680</v>
      </c>
      <c r="J20" s="14">
        <v>-680</v>
      </c>
      <c r="K20" s="14">
        <v>-700</v>
      </c>
      <c r="L20" s="14">
        <v>-700</v>
      </c>
      <c r="M20" s="14">
        <v>-700</v>
      </c>
      <c r="N20" s="36">
        <v>-2480</v>
      </c>
      <c r="O20" s="36">
        <v>-5940</v>
      </c>
    </row>
    <row r="21" spans="1:15" x14ac:dyDescent="0.25">
      <c r="A21" s="5"/>
      <c r="B21" s="5"/>
      <c r="C21" s="5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34"/>
      <c r="O21" s="34"/>
    </row>
    <row r="22" spans="1:15" x14ac:dyDescent="0.25">
      <c r="A22" s="5" t="s">
        <v>2</v>
      </c>
      <c r="B22" s="5">
        <v>10104</v>
      </c>
      <c r="C22" s="5" t="s">
        <v>69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34"/>
      <c r="O22" s="34"/>
    </row>
    <row r="23" spans="1:15" x14ac:dyDescent="0.25">
      <c r="A23" s="5"/>
      <c r="B23" s="5"/>
      <c r="C23" s="5" t="s">
        <v>5</v>
      </c>
      <c r="D23" s="14">
        <v>0</v>
      </c>
      <c r="E23" s="14">
        <v>-1180</v>
      </c>
      <c r="F23" s="14">
        <v>-1210</v>
      </c>
      <c r="G23" s="14">
        <v>-1210</v>
      </c>
      <c r="H23" s="14">
        <v>-1210</v>
      </c>
      <c r="I23" s="14">
        <v>-1210</v>
      </c>
      <c r="J23" s="14">
        <v>-1210</v>
      </c>
      <c r="K23" s="14">
        <v>-1250</v>
      </c>
      <c r="L23" s="14">
        <v>-1250</v>
      </c>
      <c r="M23" s="14">
        <v>-1250</v>
      </c>
      <c r="N23" s="36">
        <v>-4810</v>
      </c>
      <c r="O23" s="36">
        <v>-10980</v>
      </c>
    </row>
    <row r="24" spans="1:15" x14ac:dyDescent="0.25">
      <c r="A24" s="5"/>
      <c r="B24" s="5"/>
      <c r="C24" s="5" t="s">
        <v>64</v>
      </c>
      <c r="D24" s="14">
        <v>0</v>
      </c>
      <c r="E24" s="14">
        <v>-1180</v>
      </c>
      <c r="F24" s="14">
        <v>-1210</v>
      </c>
      <c r="G24" s="14">
        <v>-1210</v>
      </c>
      <c r="H24" s="14">
        <v>-1210</v>
      </c>
      <c r="I24" s="14">
        <v>-1210</v>
      </c>
      <c r="J24" s="14">
        <v>-1210</v>
      </c>
      <c r="K24" s="14">
        <v>-1250</v>
      </c>
      <c r="L24" s="14">
        <v>-1250</v>
      </c>
      <c r="M24" s="14">
        <v>-1250</v>
      </c>
      <c r="N24" s="36">
        <v>-4810</v>
      </c>
      <c r="O24" s="36">
        <v>-10980</v>
      </c>
    </row>
    <row r="25" spans="1:15" x14ac:dyDescent="0.25">
      <c r="A25" s="3"/>
      <c r="B25" s="37"/>
      <c r="C25" s="3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35"/>
      <c r="O25" s="35"/>
    </row>
    <row r="26" spans="1:15" x14ac:dyDescent="0.25">
      <c r="A26" s="5" t="s">
        <v>2</v>
      </c>
      <c r="B26" s="5">
        <v>10105</v>
      </c>
      <c r="C26" s="5" t="s">
        <v>70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34"/>
      <c r="O26" s="34"/>
    </row>
    <row r="27" spans="1:15" x14ac:dyDescent="0.25">
      <c r="A27" s="5"/>
      <c r="B27" s="5"/>
      <c r="C27" s="5" t="s">
        <v>5</v>
      </c>
      <c r="D27" s="14">
        <v>0</v>
      </c>
      <c r="E27" s="14">
        <v>0</v>
      </c>
      <c r="F27" s="14">
        <v>0</v>
      </c>
      <c r="G27" s="14">
        <v>-5640</v>
      </c>
      <c r="H27" s="14">
        <v>-5630</v>
      </c>
      <c r="I27" s="14">
        <v>-5640</v>
      </c>
      <c r="J27" s="14">
        <v>-5650</v>
      </c>
      <c r="K27" s="14">
        <v>-5820</v>
      </c>
      <c r="L27" s="14">
        <v>-5830</v>
      </c>
      <c r="M27" s="14">
        <v>-5830</v>
      </c>
      <c r="N27" s="36">
        <v>-11270</v>
      </c>
      <c r="O27" s="36">
        <v>-40040</v>
      </c>
    </row>
    <row r="28" spans="1:15" x14ac:dyDescent="0.25">
      <c r="A28" s="5"/>
      <c r="B28" s="5"/>
      <c r="C28" s="5" t="s">
        <v>64</v>
      </c>
      <c r="D28" s="14">
        <v>0</v>
      </c>
      <c r="E28" s="14">
        <v>0</v>
      </c>
      <c r="F28" s="14">
        <v>0</v>
      </c>
      <c r="G28" s="14">
        <v>-5640</v>
      </c>
      <c r="H28" s="14">
        <v>-5630</v>
      </c>
      <c r="I28" s="14">
        <v>-5640</v>
      </c>
      <c r="J28" s="14">
        <v>-5650</v>
      </c>
      <c r="K28" s="14">
        <v>-5820</v>
      </c>
      <c r="L28" s="14">
        <v>-5830</v>
      </c>
      <c r="M28" s="14">
        <v>-5830</v>
      </c>
      <c r="N28" s="36">
        <v>-11270</v>
      </c>
      <c r="O28" s="36">
        <v>-40040</v>
      </c>
    </row>
    <row r="29" spans="1:15" x14ac:dyDescent="0.25">
      <c r="A29" s="5"/>
      <c r="B29" s="5"/>
      <c r="C29" s="5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34"/>
      <c r="O29" s="34"/>
    </row>
    <row r="30" spans="1:15" x14ac:dyDescent="0.25">
      <c r="A30" s="5" t="s">
        <v>2</v>
      </c>
      <c r="B30" s="5">
        <v>10106</v>
      </c>
      <c r="C30" s="5" t="s">
        <v>71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</row>
    <row r="31" spans="1:15" x14ac:dyDescent="0.25">
      <c r="A31" s="5"/>
      <c r="B31" s="5"/>
      <c r="C31" s="5" t="s">
        <v>5</v>
      </c>
      <c r="D31" s="14">
        <v>0</v>
      </c>
      <c r="E31" s="14">
        <v>0</v>
      </c>
      <c r="F31" s="14">
        <v>-2780</v>
      </c>
      <c r="G31" s="14">
        <v>-2860</v>
      </c>
      <c r="H31" s="14">
        <v>-2950</v>
      </c>
      <c r="I31" s="14">
        <v>-3030</v>
      </c>
      <c r="J31" s="14">
        <v>-3120</v>
      </c>
      <c r="K31" s="14">
        <v>-3210</v>
      </c>
      <c r="L31" s="14">
        <v>-3310</v>
      </c>
      <c r="M31" s="14">
        <v>-3400</v>
      </c>
      <c r="N31" s="36">
        <v>-8590</v>
      </c>
      <c r="O31" s="36">
        <v>-24660</v>
      </c>
    </row>
    <row r="32" spans="1:15" x14ac:dyDescent="0.25">
      <c r="A32" s="5"/>
      <c r="B32" s="5"/>
      <c r="C32" s="5" t="s">
        <v>64</v>
      </c>
      <c r="D32" s="14">
        <v>0</v>
      </c>
      <c r="E32" s="14">
        <v>0</v>
      </c>
      <c r="F32" s="14">
        <v>-2780</v>
      </c>
      <c r="G32" s="14">
        <v>-2860</v>
      </c>
      <c r="H32" s="14">
        <v>-2950</v>
      </c>
      <c r="I32" s="14">
        <v>-3030</v>
      </c>
      <c r="J32" s="14">
        <v>-3120</v>
      </c>
      <c r="K32" s="14">
        <v>-3210</v>
      </c>
      <c r="L32" s="14">
        <v>-3310</v>
      </c>
      <c r="M32" s="14">
        <v>-3400</v>
      </c>
      <c r="N32" s="36">
        <v>-8590</v>
      </c>
      <c r="O32" s="36">
        <v>-24660</v>
      </c>
    </row>
    <row r="33" spans="1:15" x14ac:dyDescent="0.25">
      <c r="A33" s="3"/>
      <c r="B33" s="37"/>
      <c r="C33" s="38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35"/>
      <c r="O33" s="35"/>
    </row>
    <row r="34" spans="1:15" x14ac:dyDescent="0.25">
      <c r="A34" s="5" t="s">
        <v>47</v>
      </c>
      <c r="B34" s="5">
        <v>10107</v>
      </c>
      <c r="C34" s="49" t="s">
        <v>72</v>
      </c>
      <c r="D34" s="49"/>
      <c r="E34" s="29"/>
      <c r="F34" s="29"/>
      <c r="G34" s="29"/>
      <c r="H34" s="29"/>
      <c r="I34" s="29"/>
      <c r="J34" s="29"/>
      <c r="K34" s="29"/>
      <c r="L34" s="29"/>
      <c r="M34" s="29"/>
      <c r="N34" s="34"/>
      <c r="O34" s="34"/>
    </row>
    <row r="35" spans="1:15" x14ac:dyDescent="0.25">
      <c r="A35" s="5"/>
      <c r="B35" s="5"/>
      <c r="C35" s="5" t="s">
        <v>73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34"/>
      <c r="O35" s="34"/>
    </row>
    <row r="36" spans="1:15" x14ac:dyDescent="0.25">
      <c r="A36" s="5"/>
      <c r="B36" s="5"/>
      <c r="C36" s="5" t="s">
        <v>5</v>
      </c>
      <c r="D36" s="14">
        <v>0</v>
      </c>
      <c r="E36" s="14">
        <v>-554</v>
      </c>
      <c r="F36" s="14">
        <v>-568</v>
      </c>
      <c r="G36" s="14">
        <v>-581</v>
      </c>
      <c r="H36" s="14">
        <v>-594</v>
      </c>
      <c r="I36" s="14">
        <v>-607</v>
      </c>
      <c r="J36" s="14">
        <v>-621</v>
      </c>
      <c r="K36" s="14">
        <v>-634</v>
      </c>
      <c r="L36" s="14">
        <v>-648</v>
      </c>
      <c r="M36" s="14">
        <v>-663</v>
      </c>
      <c r="N36" s="36">
        <v>-2297</v>
      </c>
      <c r="O36" s="36">
        <v>-5470</v>
      </c>
    </row>
    <row r="37" spans="1:15" x14ac:dyDescent="0.25">
      <c r="A37" s="5"/>
      <c r="B37" s="5"/>
      <c r="C37" s="5" t="s">
        <v>64</v>
      </c>
      <c r="D37" s="14">
        <v>0</v>
      </c>
      <c r="E37" s="14">
        <v>-554</v>
      </c>
      <c r="F37" s="14">
        <v>-568</v>
      </c>
      <c r="G37" s="14">
        <v>-581</v>
      </c>
      <c r="H37" s="14">
        <v>-594</v>
      </c>
      <c r="I37" s="14">
        <v>-607</v>
      </c>
      <c r="J37" s="14">
        <v>-621</v>
      </c>
      <c r="K37" s="14">
        <v>-634</v>
      </c>
      <c r="L37" s="14">
        <v>-648</v>
      </c>
      <c r="M37" s="14">
        <v>-663</v>
      </c>
      <c r="N37" s="36">
        <v>-2297</v>
      </c>
      <c r="O37" s="36">
        <v>-5470</v>
      </c>
    </row>
    <row r="38" spans="1:15" x14ac:dyDescent="0.25">
      <c r="A38" s="3"/>
      <c r="B38" s="37"/>
      <c r="C38" s="38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5"/>
      <c r="O38" s="35"/>
    </row>
    <row r="39" spans="1:15" x14ac:dyDescent="0.25">
      <c r="A39" s="5" t="s">
        <v>2</v>
      </c>
      <c r="B39" s="5">
        <v>10108</v>
      </c>
      <c r="C39" s="5" t="s">
        <v>74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34"/>
      <c r="O39" s="34"/>
    </row>
    <row r="40" spans="1:15" x14ac:dyDescent="0.25">
      <c r="A40" s="5"/>
      <c r="B40" s="5"/>
      <c r="C40" s="5" t="s">
        <v>5</v>
      </c>
      <c r="D40" s="39">
        <v>0</v>
      </c>
      <c r="E40" s="39">
        <v>-87</v>
      </c>
      <c r="F40" s="39">
        <v>-198</v>
      </c>
      <c r="G40" s="39">
        <v>-216</v>
      </c>
      <c r="H40" s="39">
        <v>-222</v>
      </c>
      <c r="I40" s="39">
        <v>-223</v>
      </c>
      <c r="J40" s="39">
        <v>-226</v>
      </c>
      <c r="K40" s="39">
        <v>-241</v>
      </c>
      <c r="L40" s="39">
        <v>-244</v>
      </c>
      <c r="M40" s="39">
        <v>-247</v>
      </c>
      <c r="N40" s="34">
        <v>-723</v>
      </c>
      <c r="O40" s="34">
        <v>-1904</v>
      </c>
    </row>
    <row r="41" spans="1:15" x14ac:dyDescent="0.25">
      <c r="A41" s="5"/>
      <c r="B41" s="5"/>
      <c r="C41" s="5" t="s">
        <v>64</v>
      </c>
      <c r="D41" s="39">
        <v>0</v>
      </c>
      <c r="E41" s="39">
        <v>-87</v>
      </c>
      <c r="F41" s="39">
        <v>-198</v>
      </c>
      <c r="G41" s="39">
        <v>-216</v>
      </c>
      <c r="H41" s="39">
        <v>-222</v>
      </c>
      <c r="I41" s="39">
        <v>-223</v>
      </c>
      <c r="J41" s="39">
        <v>-226</v>
      </c>
      <c r="K41" s="39">
        <v>-241</v>
      </c>
      <c r="L41" s="39">
        <v>-244</v>
      </c>
      <c r="M41" s="39">
        <v>-247</v>
      </c>
      <c r="N41" s="34">
        <v>-723</v>
      </c>
      <c r="O41" s="34">
        <v>-1904</v>
      </c>
    </row>
    <row r="42" spans="1:15" x14ac:dyDescent="0.25">
      <c r="A42" s="5"/>
      <c r="B42" s="5"/>
      <c r="C42" s="5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34"/>
      <c r="O42" s="34"/>
    </row>
    <row r="43" spans="1:15" x14ac:dyDescent="0.25">
      <c r="A43" s="29"/>
      <c r="B43" s="50" t="s">
        <v>75</v>
      </c>
      <c r="C43" s="50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34"/>
      <c r="O43" s="34"/>
    </row>
    <row r="44" spans="1:15" x14ac:dyDescent="0.25">
      <c r="A44" s="5"/>
      <c r="B44" s="5"/>
      <c r="C44" s="5" t="s">
        <v>5</v>
      </c>
      <c r="D44" s="7">
        <v>0</v>
      </c>
      <c r="E44" s="7">
        <v>100</v>
      </c>
      <c r="F44" s="7">
        <v>420</v>
      </c>
      <c r="G44" s="7">
        <v>1042</v>
      </c>
      <c r="H44" s="7">
        <v>1042</v>
      </c>
      <c r="I44" s="7">
        <v>1042</v>
      </c>
      <c r="J44" s="7">
        <v>1042</v>
      </c>
      <c r="K44" s="7">
        <v>1412</v>
      </c>
      <c r="L44" s="7">
        <v>1432</v>
      </c>
      <c r="M44" s="7">
        <v>1422</v>
      </c>
      <c r="N44" s="7">
        <v>2604</v>
      </c>
      <c r="O44" s="7">
        <v>8954</v>
      </c>
    </row>
    <row r="45" spans="1:15" x14ac:dyDescent="0.25">
      <c r="A45" s="5"/>
      <c r="B45" s="5"/>
      <c r="C45" s="5" t="s">
        <v>64</v>
      </c>
      <c r="D45" s="7">
        <v>0</v>
      </c>
      <c r="E45" s="7">
        <v>100</v>
      </c>
      <c r="F45" s="7">
        <v>420</v>
      </c>
      <c r="G45" s="7">
        <v>1042</v>
      </c>
      <c r="H45" s="7">
        <v>1042</v>
      </c>
      <c r="I45" s="7">
        <v>1042</v>
      </c>
      <c r="J45" s="7">
        <v>1042</v>
      </c>
      <c r="K45" s="7">
        <v>1412</v>
      </c>
      <c r="L45" s="7">
        <v>1432</v>
      </c>
      <c r="M45" s="7">
        <v>1422</v>
      </c>
      <c r="N45" s="36">
        <v>2604</v>
      </c>
      <c r="O45" s="36">
        <v>8954</v>
      </c>
    </row>
    <row r="46" spans="1:15" x14ac:dyDescent="0.25">
      <c r="A46" s="29"/>
      <c r="B46" s="28"/>
      <c r="C46" s="29"/>
      <c r="D46" s="4"/>
      <c r="E46" s="4"/>
      <c r="F46" s="4"/>
      <c r="G46" s="4"/>
      <c r="H46" s="4"/>
      <c r="I46" s="4"/>
      <c r="J46" s="4"/>
      <c r="K46" s="4"/>
      <c r="L46" s="4"/>
      <c r="M46" s="4"/>
      <c r="N46" s="40"/>
      <c r="O46" s="41"/>
    </row>
    <row r="47" spans="1:15" x14ac:dyDescent="0.25">
      <c r="A47" s="3"/>
      <c r="B47" s="46" t="s">
        <v>76</v>
      </c>
      <c r="C47" s="46"/>
      <c r="D47" s="4"/>
      <c r="E47" s="4"/>
      <c r="F47" s="4"/>
      <c r="G47" s="4"/>
      <c r="H47" s="4"/>
      <c r="I47" s="4"/>
      <c r="J47" s="4"/>
      <c r="K47" s="4"/>
      <c r="L47" s="4"/>
      <c r="M47" s="4"/>
      <c r="N47" s="36"/>
      <c r="O47" s="36"/>
    </row>
    <row r="48" spans="1:15" x14ac:dyDescent="0.25">
      <c r="A48" s="3"/>
      <c r="B48" s="37"/>
      <c r="C48" s="5" t="s">
        <v>5</v>
      </c>
      <c r="D48" s="7">
        <v>0</v>
      </c>
      <c r="E48" s="7">
        <v>-7961</v>
      </c>
      <c r="F48" s="7">
        <v>-16116</v>
      </c>
      <c r="G48" s="7">
        <v>-21645</v>
      </c>
      <c r="H48" s="7">
        <v>-21744</v>
      </c>
      <c r="I48" s="7">
        <v>-21748</v>
      </c>
      <c r="J48" s="7">
        <v>-21565</v>
      </c>
      <c r="K48" s="7">
        <v>-24743</v>
      </c>
      <c r="L48" s="7">
        <v>-25150</v>
      </c>
      <c r="M48" s="7">
        <v>-25268</v>
      </c>
      <c r="N48" s="7">
        <v>-67466</v>
      </c>
      <c r="O48" s="7">
        <v>-185940</v>
      </c>
    </row>
    <row r="49" spans="1:15" x14ac:dyDescent="0.25">
      <c r="A49" s="3"/>
      <c r="B49" s="37"/>
      <c r="C49" s="42" t="s">
        <v>64</v>
      </c>
      <c r="D49" s="43">
        <v>0</v>
      </c>
      <c r="E49" s="43">
        <v>-7961</v>
      </c>
      <c r="F49" s="43">
        <v>-16116</v>
      </c>
      <c r="G49" s="43">
        <v>-21645</v>
      </c>
      <c r="H49" s="43">
        <v>-21744</v>
      </c>
      <c r="I49" s="43">
        <v>-21748</v>
      </c>
      <c r="J49" s="43">
        <v>-21565</v>
      </c>
      <c r="K49" s="43">
        <v>-24743</v>
      </c>
      <c r="L49" s="43">
        <v>-25150</v>
      </c>
      <c r="M49" s="43">
        <v>-25268</v>
      </c>
      <c r="N49" s="44">
        <v>-67466</v>
      </c>
      <c r="O49" s="44">
        <v>-185940</v>
      </c>
    </row>
  </sheetData>
  <mergeCells count="7">
    <mergeCell ref="B47:C47"/>
    <mergeCell ref="D1:M1"/>
    <mergeCell ref="D4:M4"/>
    <mergeCell ref="A6:C6"/>
    <mergeCell ref="C12:D12"/>
    <mergeCell ref="C34:D34"/>
    <mergeCell ref="B43:C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EC10-F93F-4001-8DD2-36DB4FE060E7}">
  <dimension ref="A1:Q94"/>
  <sheetViews>
    <sheetView tabSelected="1" zoomScale="70" zoomScaleNormal="70" workbookViewId="0">
      <pane ySplit="2" topLeftCell="A60" activePane="bottomLeft" state="frozen"/>
      <selection pane="bottomLeft" activeCell="D86" sqref="D86"/>
    </sheetView>
  </sheetViews>
  <sheetFormatPr defaultRowHeight="15" x14ac:dyDescent="0.25"/>
  <cols>
    <col min="1" max="1" width="15" customWidth="1"/>
    <col min="3" max="3" width="53" bestFit="1" customWidth="1"/>
    <col min="4" max="15" width="13.140625" customWidth="1"/>
    <col min="17" max="17" width="14.85546875" bestFit="1" customWidth="1"/>
  </cols>
  <sheetData>
    <row r="1" spans="1:15" x14ac:dyDescent="0.25">
      <c r="D1" s="47" t="s">
        <v>58</v>
      </c>
      <c r="E1" s="47"/>
      <c r="F1" s="47"/>
      <c r="G1" s="47"/>
      <c r="H1" s="47"/>
      <c r="I1" s="47"/>
      <c r="J1" s="47"/>
      <c r="K1" s="47"/>
      <c r="L1" s="47"/>
      <c r="M1" s="47"/>
      <c r="N1" s="24"/>
    </row>
    <row r="2" spans="1:15" x14ac:dyDescent="0.25">
      <c r="D2" s="25">
        <v>2025</v>
      </c>
      <c r="E2" s="25">
        <v>2026</v>
      </c>
      <c r="F2" s="25">
        <v>2027</v>
      </c>
      <c r="G2" s="25">
        <v>2028</v>
      </c>
      <c r="H2" s="25">
        <v>2029</v>
      </c>
      <c r="I2" s="25">
        <v>2030</v>
      </c>
      <c r="J2" s="25">
        <v>2031</v>
      </c>
      <c r="K2" s="25">
        <v>2032</v>
      </c>
      <c r="L2" s="25">
        <v>2033</v>
      </c>
      <c r="M2" s="25">
        <v>2034</v>
      </c>
      <c r="N2" s="25"/>
      <c r="O2" s="26" t="s">
        <v>59</v>
      </c>
    </row>
    <row r="3" spans="1:15" x14ac:dyDescent="0.25">
      <c r="A3" s="16" t="s">
        <v>48</v>
      </c>
    </row>
    <row r="4" spans="1:15" x14ac:dyDescent="0.25">
      <c r="A4" s="13" t="s">
        <v>0</v>
      </c>
      <c r="B4" s="13"/>
      <c r="C4" s="1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</row>
    <row r="5" spans="1:15" x14ac:dyDescent="0.25">
      <c r="A5" s="13" t="s">
        <v>1</v>
      </c>
      <c r="B5" s="13"/>
      <c r="C5" s="13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2"/>
    </row>
    <row r="6" spans="1:15" x14ac:dyDescent="0.25">
      <c r="A6" s="5" t="s">
        <v>2</v>
      </c>
      <c r="B6" s="5">
        <v>71101</v>
      </c>
      <c r="C6" s="9" t="s">
        <v>3</v>
      </c>
      <c r="D6" s="14">
        <v>-115</v>
      </c>
      <c r="E6" s="14">
        <v>-2688</v>
      </c>
      <c r="F6" s="7">
        <v>-7037</v>
      </c>
      <c r="G6" s="7">
        <v>-9415</v>
      </c>
      <c r="H6" s="7">
        <v>-9789</v>
      </c>
      <c r="I6" s="7">
        <v>-10280</v>
      </c>
      <c r="J6" s="7">
        <v>-10733</v>
      </c>
      <c r="K6" s="7">
        <v>-11205</v>
      </c>
      <c r="L6" s="7">
        <v>-11785</v>
      </c>
      <c r="M6" s="7">
        <v>-12234</v>
      </c>
      <c r="N6" s="7"/>
      <c r="O6" s="6">
        <v>-85281</v>
      </c>
    </row>
    <row r="7" spans="1:15" x14ac:dyDescent="0.25">
      <c r="A7" s="5"/>
      <c r="B7" s="5"/>
      <c r="C7" s="9" t="s">
        <v>4</v>
      </c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6"/>
    </row>
    <row r="8" spans="1:15" x14ac:dyDescent="0.25">
      <c r="A8" s="5" t="s">
        <v>2</v>
      </c>
      <c r="B8" s="5">
        <v>71102</v>
      </c>
      <c r="C8" s="9" t="s">
        <v>6</v>
      </c>
      <c r="D8" s="14">
        <v>-644</v>
      </c>
      <c r="E8" s="7">
        <v>-6641</v>
      </c>
      <c r="F8" s="7">
        <v>-8382</v>
      </c>
      <c r="G8" s="7">
        <v>-8628</v>
      </c>
      <c r="H8" s="7">
        <v>-9045</v>
      </c>
      <c r="I8" s="7">
        <v>-9417</v>
      </c>
      <c r="J8" s="7">
        <v>-9792</v>
      </c>
      <c r="K8" s="7">
        <v>-8398</v>
      </c>
      <c r="L8" s="7">
        <v>-10142</v>
      </c>
      <c r="M8" s="7">
        <v>-10529</v>
      </c>
      <c r="N8" s="7"/>
      <c r="O8" s="6">
        <v>-81618</v>
      </c>
    </row>
    <row r="9" spans="1:15" x14ac:dyDescent="0.25">
      <c r="A9" s="5"/>
      <c r="B9" s="5"/>
      <c r="C9" s="9" t="s">
        <v>7</v>
      </c>
      <c r="D9" s="9"/>
      <c r="E9" s="4"/>
      <c r="F9" s="4"/>
      <c r="G9" s="4"/>
      <c r="H9" s="4"/>
      <c r="I9" s="4"/>
      <c r="J9" s="4"/>
      <c r="K9" s="4"/>
      <c r="L9" s="4"/>
      <c r="M9" s="4"/>
      <c r="N9" s="4"/>
      <c r="O9" s="6"/>
    </row>
    <row r="10" spans="1:15" x14ac:dyDescent="0.25">
      <c r="A10" s="5"/>
      <c r="B10" s="5"/>
      <c r="C10" s="5" t="s">
        <v>8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6"/>
    </row>
    <row r="11" spans="1:15" x14ac:dyDescent="0.25">
      <c r="A11" s="5" t="s">
        <v>2</v>
      </c>
      <c r="B11" s="5">
        <v>71103</v>
      </c>
      <c r="C11" s="5" t="s">
        <v>9</v>
      </c>
      <c r="D11" s="7">
        <v>0</v>
      </c>
      <c r="E11" s="7">
        <v>1</v>
      </c>
      <c r="F11" s="7">
        <v>2</v>
      </c>
      <c r="G11" s="7">
        <v>3</v>
      </c>
      <c r="H11" s="7">
        <v>4</v>
      </c>
      <c r="I11" s="7">
        <v>-2774</v>
      </c>
      <c r="J11" s="7">
        <v>-3842</v>
      </c>
      <c r="K11" s="7">
        <v>-3059</v>
      </c>
      <c r="L11" s="7">
        <v>-3803</v>
      </c>
      <c r="M11" s="7">
        <v>-3951</v>
      </c>
      <c r="N11" s="7"/>
      <c r="O11" s="6">
        <v>-17419</v>
      </c>
    </row>
    <row r="12" spans="1:15" x14ac:dyDescent="0.25">
      <c r="A12" s="5"/>
      <c r="B12" s="5"/>
      <c r="C12" s="5" t="s">
        <v>10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6"/>
    </row>
    <row r="13" spans="1:15" x14ac:dyDescent="0.25">
      <c r="A13" s="5" t="s">
        <v>2</v>
      </c>
      <c r="B13" s="5">
        <v>71104</v>
      </c>
      <c r="C13" s="9" t="s">
        <v>11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/>
      <c r="O13" s="6">
        <v>0</v>
      </c>
    </row>
    <row r="14" spans="1:15" x14ac:dyDescent="0.25">
      <c r="A14" s="5" t="s">
        <v>2</v>
      </c>
      <c r="B14" s="5">
        <v>71105</v>
      </c>
      <c r="C14" s="9" t="s">
        <v>12</v>
      </c>
      <c r="D14" s="14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/>
      <c r="O14" s="6">
        <v>0</v>
      </c>
    </row>
    <row r="15" spans="1:15" x14ac:dyDescent="0.25">
      <c r="A15" s="5" t="s">
        <v>2</v>
      </c>
      <c r="B15" s="5">
        <v>71106</v>
      </c>
      <c r="C15" s="9" t="s">
        <v>13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-106</v>
      </c>
      <c r="J15" s="7">
        <v>-3143</v>
      </c>
      <c r="K15" s="7">
        <v>-1372</v>
      </c>
      <c r="L15" s="7">
        <v>-84</v>
      </c>
      <c r="M15" s="7">
        <v>-2847</v>
      </c>
      <c r="N15" s="7"/>
      <c r="O15" s="6">
        <v>-7552</v>
      </c>
    </row>
    <row r="16" spans="1:15" x14ac:dyDescent="0.25">
      <c r="A16" s="5"/>
      <c r="B16" s="5"/>
      <c r="C16" s="9" t="s">
        <v>14</v>
      </c>
      <c r="D16" s="9"/>
      <c r="E16" s="4"/>
      <c r="F16" s="4"/>
      <c r="G16" s="4"/>
      <c r="H16" s="4"/>
      <c r="I16" s="4"/>
      <c r="J16" s="4"/>
      <c r="K16" s="4"/>
      <c r="L16" s="4"/>
      <c r="M16" s="4"/>
      <c r="N16" s="4"/>
      <c r="O16" s="6"/>
    </row>
    <row r="17" spans="1:15" x14ac:dyDescent="0.25">
      <c r="A17" s="5" t="s">
        <v>2</v>
      </c>
      <c r="B17" s="5">
        <v>71107</v>
      </c>
      <c r="C17" s="5" t="s">
        <v>15</v>
      </c>
      <c r="D17" s="7">
        <v>0</v>
      </c>
      <c r="E17" s="7">
        <v>0</v>
      </c>
      <c r="F17" s="7">
        <v>-5115</v>
      </c>
      <c r="G17" s="7">
        <v>-7089</v>
      </c>
      <c r="H17" s="7">
        <v>-7472</v>
      </c>
      <c r="I17" s="7">
        <v>-7816</v>
      </c>
      <c r="J17" s="7">
        <v>-8180</v>
      </c>
      <c r="K17" s="7">
        <v>-8560</v>
      </c>
      <c r="L17" s="7">
        <v>-8978</v>
      </c>
      <c r="M17" s="7">
        <v>-9392</v>
      </c>
      <c r="N17" s="7"/>
      <c r="O17" s="6">
        <v>-62602</v>
      </c>
    </row>
    <row r="18" spans="1:15" x14ac:dyDescent="0.25">
      <c r="A18" s="5" t="s">
        <v>2</v>
      </c>
      <c r="B18" s="5">
        <v>71108</v>
      </c>
      <c r="C18" s="9" t="s">
        <v>16</v>
      </c>
      <c r="D18" s="7">
        <v>-1</v>
      </c>
      <c r="E18" s="7">
        <v>-5</v>
      </c>
      <c r="F18" s="7">
        <v>-5</v>
      </c>
      <c r="G18" s="7">
        <v>-11</v>
      </c>
      <c r="H18" s="7">
        <v>-20</v>
      </c>
      <c r="I18" s="7">
        <v>-24</v>
      </c>
      <c r="J18" s="7">
        <v>-28</v>
      </c>
      <c r="K18" s="7">
        <v>-32</v>
      </c>
      <c r="L18" s="7">
        <v>-38</v>
      </c>
      <c r="M18" s="7">
        <v>-31</v>
      </c>
      <c r="N18" s="7"/>
      <c r="O18" s="6">
        <v>-195</v>
      </c>
    </row>
    <row r="19" spans="1:15" x14ac:dyDescent="0.25">
      <c r="A19" s="5"/>
      <c r="B19" s="5"/>
      <c r="C19" s="9" t="s">
        <v>17</v>
      </c>
      <c r="D19" s="9"/>
      <c r="E19" s="4"/>
      <c r="F19" s="4"/>
      <c r="G19" s="4"/>
      <c r="H19" s="4"/>
      <c r="I19" s="4"/>
      <c r="J19" s="4"/>
      <c r="K19" s="4"/>
      <c r="L19" s="4"/>
      <c r="M19" s="4"/>
      <c r="N19" s="4"/>
      <c r="O19" s="6"/>
    </row>
    <row r="20" spans="1:15" x14ac:dyDescent="0.25">
      <c r="A20" s="5"/>
      <c r="B20" s="5"/>
      <c r="C20" s="5" t="s">
        <v>18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6"/>
    </row>
    <row r="21" spans="1:15" x14ac:dyDescent="0.25">
      <c r="A21" s="5" t="s">
        <v>2</v>
      </c>
      <c r="B21" s="5">
        <v>71109</v>
      </c>
      <c r="C21" s="5" t="s">
        <v>19</v>
      </c>
      <c r="D21" s="7">
        <v>0</v>
      </c>
      <c r="E21" s="7">
        <v>-373</v>
      </c>
      <c r="F21" s="7">
        <v>-594</v>
      </c>
      <c r="G21" s="7">
        <v>-668</v>
      </c>
      <c r="H21" s="7">
        <v>-705</v>
      </c>
      <c r="I21" s="7">
        <v>-727</v>
      </c>
      <c r="J21" s="7">
        <v>-758</v>
      </c>
      <c r="K21" s="7">
        <v>-778</v>
      </c>
      <c r="L21" s="7">
        <v>-798</v>
      </c>
      <c r="M21" s="7">
        <v>-823</v>
      </c>
      <c r="N21" s="7"/>
      <c r="O21" s="6">
        <v>-6224</v>
      </c>
    </row>
    <row r="22" spans="1:15" x14ac:dyDescent="0.25">
      <c r="A22" s="5" t="s">
        <v>2</v>
      </c>
      <c r="B22" s="5">
        <v>71110</v>
      </c>
      <c r="C22" s="9" t="s">
        <v>20</v>
      </c>
      <c r="D22" s="7">
        <v>0</v>
      </c>
      <c r="E22" s="7">
        <v>0</v>
      </c>
      <c r="F22" s="7">
        <v>0</v>
      </c>
      <c r="G22" s="7">
        <v>-1392</v>
      </c>
      <c r="H22" s="7">
        <v>-1455</v>
      </c>
      <c r="I22" s="7">
        <v>-1511</v>
      </c>
      <c r="J22" s="7">
        <v>-1569</v>
      </c>
      <c r="K22" s="7">
        <v>-1632</v>
      </c>
      <c r="L22" s="7">
        <v>-1697</v>
      </c>
      <c r="M22" s="7">
        <v>-1762</v>
      </c>
      <c r="N22" s="7"/>
      <c r="O22" s="6">
        <v>-11018</v>
      </c>
    </row>
    <row r="23" spans="1:15" x14ac:dyDescent="0.25">
      <c r="A23" s="5"/>
      <c r="B23" s="5"/>
      <c r="C23" s="9" t="s">
        <v>21</v>
      </c>
      <c r="D23" s="9"/>
      <c r="E23" s="4"/>
      <c r="F23" s="4"/>
      <c r="G23" s="4"/>
      <c r="H23" s="4"/>
      <c r="I23" s="4"/>
      <c r="J23" s="4"/>
      <c r="K23" s="4"/>
      <c r="L23" s="4"/>
      <c r="M23" s="4"/>
      <c r="N23" s="4"/>
      <c r="O23" s="6"/>
    </row>
    <row r="24" spans="1:15" x14ac:dyDescent="0.25">
      <c r="A24" s="5" t="s">
        <v>2</v>
      </c>
      <c r="B24" s="5">
        <v>71111</v>
      </c>
      <c r="C24" s="9" t="s">
        <v>22</v>
      </c>
      <c r="D24" s="7">
        <v>0</v>
      </c>
      <c r="E24" s="7">
        <v>0</v>
      </c>
      <c r="F24" s="7">
        <v>-2460</v>
      </c>
      <c r="G24" s="7">
        <v>-3112</v>
      </c>
      <c r="H24" s="7">
        <v>-3285</v>
      </c>
      <c r="I24" s="7">
        <v>-3466</v>
      </c>
      <c r="J24" s="7">
        <v>-3658</v>
      </c>
      <c r="K24" s="7">
        <v>-3856</v>
      </c>
      <c r="L24" s="7">
        <v>-4070</v>
      </c>
      <c r="M24" s="7">
        <v>-4294</v>
      </c>
      <c r="N24" s="7"/>
      <c r="O24" s="6">
        <v>-28201</v>
      </c>
    </row>
    <row r="25" spans="1:15" x14ac:dyDescent="0.25">
      <c r="A25" s="13" t="s">
        <v>23</v>
      </c>
      <c r="B25" s="13"/>
      <c r="C25" s="13"/>
      <c r="D25" s="13"/>
      <c r="E25" s="13"/>
      <c r="F25" s="1"/>
      <c r="G25" s="1"/>
      <c r="H25" s="1"/>
      <c r="I25" s="1"/>
      <c r="J25" s="1"/>
      <c r="K25" s="1"/>
      <c r="L25" s="1"/>
      <c r="M25" s="1"/>
      <c r="N25" s="1"/>
      <c r="O25" s="2"/>
    </row>
    <row r="26" spans="1:15" x14ac:dyDescent="0.25">
      <c r="A26" s="5" t="s">
        <v>2</v>
      </c>
      <c r="B26" s="5">
        <v>71112</v>
      </c>
      <c r="C26" s="9" t="s">
        <v>6</v>
      </c>
      <c r="D26" s="7">
        <v>0</v>
      </c>
      <c r="E26" s="7">
        <v>-287</v>
      </c>
      <c r="F26" s="7">
        <v>-987</v>
      </c>
      <c r="G26" s="7">
        <v>-2061</v>
      </c>
      <c r="H26" s="7">
        <v>-3020</v>
      </c>
      <c r="I26" s="7">
        <v>-3287</v>
      </c>
      <c r="J26" s="7">
        <v>-3323</v>
      </c>
      <c r="K26" s="7">
        <v>-3354</v>
      </c>
      <c r="L26" s="7">
        <v>-3386</v>
      </c>
      <c r="M26" s="7">
        <v>-3418</v>
      </c>
      <c r="N26" s="7"/>
      <c r="O26" s="6">
        <v>-23123</v>
      </c>
    </row>
    <row r="27" spans="1:15" x14ac:dyDescent="0.25">
      <c r="A27" s="5"/>
      <c r="B27" s="5"/>
      <c r="C27" s="9" t="s">
        <v>24</v>
      </c>
      <c r="D27" s="9"/>
      <c r="E27" s="4"/>
      <c r="F27" s="4"/>
      <c r="G27" s="4"/>
      <c r="H27" s="4"/>
      <c r="I27" s="4"/>
      <c r="J27" s="4"/>
      <c r="K27" s="4"/>
      <c r="L27" s="4"/>
      <c r="M27" s="4"/>
      <c r="N27" s="4"/>
      <c r="O27" s="6"/>
    </row>
    <row r="28" spans="1:15" x14ac:dyDescent="0.25">
      <c r="A28" s="5"/>
      <c r="B28" s="5"/>
      <c r="C28" s="5" t="s">
        <v>25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6"/>
    </row>
    <row r="29" spans="1:15" x14ac:dyDescent="0.25">
      <c r="A29" s="5" t="s">
        <v>2</v>
      </c>
      <c r="B29" s="5">
        <v>71113</v>
      </c>
      <c r="C29" s="5" t="s">
        <v>26</v>
      </c>
      <c r="D29" s="7">
        <v>0</v>
      </c>
      <c r="E29" s="7">
        <v>0</v>
      </c>
      <c r="F29" s="7">
        <v>-151</v>
      </c>
      <c r="G29" s="7">
        <v>-421</v>
      </c>
      <c r="H29" s="7">
        <v>-555</v>
      </c>
      <c r="I29" s="7">
        <v>-577</v>
      </c>
      <c r="J29" s="7">
        <v>-601</v>
      </c>
      <c r="K29" s="7">
        <v>-587</v>
      </c>
      <c r="L29" s="7">
        <v>-644</v>
      </c>
      <c r="M29" s="7">
        <v>-670</v>
      </c>
      <c r="N29" s="7"/>
      <c r="O29" s="6">
        <v>-4206</v>
      </c>
    </row>
    <row r="30" spans="1:15" x14ac:dyDescent="0.25">
      <c r="A30" s="5" t="s">
        <v>2</v>
      </c>
      <c r="B30" s="5">
        <v>71114</v>
      </c>
      <c r="C30" s="5" t="s">
        <v>27</v>
      </c>
      <c r="D30" s="7">
        <v>-31</v>
      </c>
      <c r="E30" s="7">
        <v>-135</v>
      </c>
      <c r="F30" s="7">
        <v>-166</v>
      </c>
      <c r="G30" s="7">
        <v>-203</v>
      </c>
      <c r="H30" s="7">
        <v>-243</v>
      </c>
      <c r="I30" s="7">
        <v>-285</v>
      </c>
      <c r="J30" s="7">
        <v>-334</v>
      </c>
      <c r="K30" s="7">
        <v>-301</v>
      </c>
      <c r="L30" s="7">
        <v>-411</v>
      </c>
      <c r="M30" s="7">
        <v>-463</v>
      </c>
      <c r="N30" s="7"/>
      <c r="O30" s="6">
        <v>-2572</v>
      </c>
    </row>
    <row r="31" spans="1:15" x14ac:dyDescent="0.25">
      <c r="A31" s="5"/>
      <c r="B31" s="5"/>
      <c r="C31" s="5" t="s">
        <v>28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6"/>
    </row>
    <row r="32" spans="1:15" x14ac:dyDescent="0.25">
      <c r="A32" s="5" t="s">
        <v>2</v>
      </c>
      <c r="B32" s="5">
        <v>71115</v>
      </c>
      <c r="C32" s="5" t="s">
        <v>29</v>
      </c>
      <c r="D32" s="7">
        <v>-44</v>
      </c>
      <c r="E32" s="7">
        <v>-31</v>
      </c>
      <c r="F32" s="7">
        <v>91</v>
      </c>
      <c r="G32" s="7">
        <v>7</v>
      </c>
      <c r="H32" s="7">
        <v>7</v>
      </c>
      <c r="I32" s="7">
        <v>6</v>
      </c>
      <c r="J32" s="7">
        <v>5</v>
      </c>
      <c r="K32" s="7">
        <v>4</v>
      </c>
      <c r="L32" s="7">
        <v>4</v>
      </c>
      <c r="M32" s="7">
        <v>3</v>
      </c>
      <c r="N32" s="7"/>
      <c r="O32" s="6">
        <v>52</v>
      </c>
    </row>
    <row r="33" spans="1:15" x14ac:dyDescent="0.25">
      <c r="A33" s="13" t="s">
        <v>30</v>
      </c>
      <c r="B33" s="13"/>
      <c r="C33" s="13"/>
      <c r="D33" s="13"/>
      <c r="E33" s="13"/>
      <c r="F33" s="1"/>
      <c r="G33" s="1"/>
      <c r="H33" s="1"/>
      <c r="I33" s="1"/>
      <c r="J33" s="1"/>
      <c r="K33" s="1"/>
      <c r="L33" s="1"/>
      <c r="M33" s="1"/>
      <c r="N33" s="1"/>
      <c r="O33" s="2"/>
    </row>
    <row r="34" spans="1:15" x14ac:dyDescent="0.25">
      <c r="A34" s="5" t="s">
        <v>2</v>
      </c>
      <c r="B34" s="5">
        <v>71116</v>
      </c>
      <c r="C34" s="5" t="s">
        <v>31</v>
      </c>
      <c r="D34" s="7">
        <v>0</v>
      </c>
      <c r="E34" s="7">
        <v>-953</v>
      </c>
      <c r="F34" s="7">
        <v>-1360</v>
      </c>
      <c r="G34" s="7">
        <v>-1406</v>
      </c>
      <c r="H34" s="7">
        <v>-1480</v>
      </c>
      <c r="I34" s="7">
        <v>-1545</v>
      </c>
      <c r="J34" s="7">
        <v>-1613</v>
      </c>
      <c r="K34" s="7">
        <v>-1683</v>
      </c>
      <c r="L34" s="7">
        <v>-1759</v>
      </c>
      <c r="M34" s="7">
        <v>-1830</v>
      </c>
      <c r="N34" s="7"/>
      <c r="O34" s="6">
        <v>-13629</v>
      </c>
    </row>
    <row r="35" spans="1:15" x14ac:dyDescent="0.25">
      <c r="A35" s="5" t="s">
        <v>2</v>
      </c>
      <c r="B35" s="5">
        <v>71117</v>
      </c>
      <c r="C35" s="5" t="s">
        <v>32</v>
      </c>
      <c r="D35" s="7">
        <v>0</v>
      </c>
      <c r="E35" s="7">
        <v>-2793</v>
      </c>
      <c r="F35" s="7">
        <v>-4742</v>
      </c>
      <c r="G35" s="7">
        <v>-7603</v>
      </c>
      <c r="H35" s="7">
        <v>-12294</v>
      </c>
      <c r="I35" s="7">
        <v>-18585</v>
      </c>
      <c r="J35" s="7">
        <v>-26724</v>
      </c>
      <c r="K35" s="7">
        <v>-34099</v>
      </c>
      <c r="L35" s="7">
        <v>-39317</v>
      </c>
      <c r="M35" s="7">
        <v>-44976</v>
      </c>
      <c r="N35" s="7"/>
      <c r="O35" s="6">
        <v>-191133</v>
      </c>
    </row>
    <row r="36" spans="1:15" x14ac:dyDescent="0.25">
      <c r="A36" s="5" t="s">
        <v>2</v>
      </c>
      <c r="B36" s="5">
        <v>71118</v>
      </c>
      <c r="C36" s="5" t="s">
        <v>33</v>
      </c>
      <c r="D36" s="7">
        <v>0</v>
      </c>
      <c r="E36" s="7">
        <v>-5457</v>
      </c>
      <c r="F36" s="7">
        <v>-7475</v>
      </c>
      <c r="G36" s="7">
        <v>-9271</v>
      </c>
      <c r="H36" s="7">
        <v>-13335</v>
      </c>
      <c r="I36" s="7">
        <v>-16552</v>
      </c>
      <c r="J36" s="7">
        <v>-19599</v>
      </c>
      <c r="K36" s="7">
        <v>-22846</v>
      </c>
      <c r="L36" s="7">
        <v>-25861</v>
      </c>
      <c r="M36" s="7">
        <v>-29028</v>
      </c>
      <c r="N36" s="7"/>
      <c r="O36" s="6">
        <v>-149424</v>
      </c>
    </row>
    <row r="37" spans="1:15" x14ac:dyDescent="0.25">
      <c r="A37" s="5" t="s">
        <v>2</v>
      </c>
      <c r="B37" s="5">
        <v>71119</v>
      </c>
      <c r="C37" s="9" t="s">
        <v>34</v>
      </c>
      <c r="D37" s="7">
        <v>0</v>
      </c>
      <c r="E37" s="7">
        <v>-3158</v>
      </c>
      <c r="F37" s="7">
        <v>-3426</v>
      </c>
      <c r="G37" s="7">
        <v>-3518</v>
      </c>
      <c r="H37" s="7">
        <v>-3684</v>
      </c>
      <c r="I37" s="7">
        <v>-3828</v>
      </c>
      <c r="J37" s="7">
        <v>-3969</v>
      </c>
      <c r="K37" s="7">
        <v>-4172</v>
      </c>
      <c r="L37" s="7">
        <v>-4345</v>
      </c>
      <c r="M37" s="7">
        <v>-4506</v>
      </c>
      <c r="N37" s="7"/>
      <c r="O37" s="6">
        <v>-34606</v>
      </c>
    </row>
    <row r="38" spans="1:15" x14ac:dyDescent="0.25">
      <c r="A38" s="5"/>
      <c r="B38" s="5"/>
      <c r="C38" s="5" t="s">
        <v>35</v>
      </c>
      <c r="D38" s="8"/>
      <c r="E38" s="4"/>
      <c r="F38" s="4"/>
      <c r="G38" s="4"/>
      <c r="H38" s="4"/>
      <c r="I38" s="4"/>
      <c r="J38" s="4"/>
      <c r="K38" s="4"/>
      <c r="L38" s="4"/>
      <c r="M38" s="4"/>
      <c r="N38" s="4"/>
      <c r="O38" s="6"/>
    </row>
    <row r="39" spans="1:15" x14ac:dyDescent="0.25">
      <c r="A39" s="5" t="s">
        <v>2</v>
      </c>
      <c r="B39" s="5">
        <v>71120</v>
      </c>
      <c r="C39" s="5" t="s">
        <v>36</v>
      </c>
      <c r="D39" s="7">
        <v>0</v>
      </c>
      <c r="E39" s="7">
        <v>2</v>
      </c>
      <c r="F39" s="7">
        <v>-48</v>
      </c>
      <c r="G39" s="7">
        <v>-103</v>
      </c>
      <c r="H39" s="7">
        <v>-222</v>
      </c>
      <c r="I39" s="7">
        <v>-349</v>
      </c>
      <c r="J39" s="7">
        <v>-483</v>
      </c>
      <c r="K39" s="7">
        <v>-630</v>
      </c>
      <c r="L39" s="7">
        <v>-657</v>
      </c>
      <c r="M39" s="7">
        <v>-682</v>
      </c>
      <c r="N39" s="7"/>
      <c r="O39" s="6">
        <v>-3172</v>
      </c>
    </row>
    <row r="40" spans="1:15" x14ac:dyDescent="0.25">
      <c r="A40" s="5"/>
      <c r="B40" s="5"/>
      <c r="C40" s="9" t="s">
        <v>37</v>
      </c>
      <c r="D40" s="9"/>
      <c r="E40" s="4"/>
      <c r="F40" s="4"/>
      <c r="G40" s="4"/>
      <c r="H40" s="4"/>
      <c r="I40" s="4"/>
      <c r="J40" s="4"/>
      <c r="K40" s="4"/>
      <c r="L40" s="4"/>
      <c r="M40" s="4"/>
      <c r="N40" s="4"/>
      <c r="O40" s="6"/>
    </row>
    <row r="41" spans="1:15" x14ac:dyDescent="0.25">
      <c r="A41" s="13" t="s">
        <v>38</v>
      </c>
      <c r="B41" s="13"/>
      <c r="C41" s="13"/>
      <c r="D41" s="13"/>
      <c r="E41" s="13"/>
      <c r="F41" s="1"/>
      <c r="G41" s="1"/>
      <c r="H41" s="1"/>
      <c r="I41" s="1"/>
      <c r="J41" s="1"/>
      <c r="K41" s="1"/>
      <c r="L41" s="1"/>
      <c r="M41" s="1"/>
      <c r="N41" s="1"/>
      <c r="O41" s="2"/>
    </row>
    <row r="42" spans="1:15" x14ac:dyDescent="0.25">
      <c r="A42" s="5" t="s">
        <v>2</v>
      </c>
      <c r="B42" s="5">
        <v>71121</v>
      </c>
      <c r="C42" s="9" t="s">
        <v>39</v>
      </c>
      <c r="D42" s="7">
        <v>0</v>
      </c>
      <c r="E42" s="7">
        <v>150</v>
      </c>
      <c r="F42" s="7">
        <v>-13005</v>
      </c>
      <c r="G42" s="7">
        <v>-19005</v>
      </c>
      <c r="H42" s="7">
        <v>-39840</v>
      </c>
      <c r="I42" s="7">
        <v>-46280</v>
      </c>
      <c r="J42" s="7">
        <v>-48440</v>
      </c>
      <c r="K42" s="7">
        <v>-50690</v>
      </c>
      <c r="L42" s="7">
        <v>-53100</v>
      </c>
      <c r="M42" s="7">
        <v>-55550</v>
      </c>
      <c r="N42" s="7"/>
      <c r="O42" s="6">
        <v>-325760</v>
      </c>
    </row>
    <row r="43" spans="1:15" x14ac:dyDescent="0.25">
      <c r="A43" s="5"/>
      <c r="B43" s="5"/>
      <c r="C43" s="9" t="s">
        <v>40</v>
      </c>
      <c r="D43" s="9"/>
      <c r="E43" s="4"/>
      <c r="F43" s="4"/>
      <c r="G43" s="4"/>
      <c r="H43" s="4"/>
      <c r="I43" s="4"/>
      <c r="J43" s="4"/>
      <c r="K43" s="4"/>
      <c r="L43" s="4"/>
      <c r="M43" s="4"/>
      <c r="N43" s="4"/>
      <c r="O43" s="6"/>
    </row>
    <row r="44" spans="1:15" x14ac:dyDescent="0.25">
      <c r="A44" s="5" t="s">
        <v>2</v>
      </c>
      <c r="B44" s="5">
        <v>71122</v>
      </c>
      <c r="C44" s="9" t="s">
        <v>41</v>
      </c>
      <c r="D44" s="7">
        <v>0</v>
      </c>
      <c r="E44" s="7">
        <v>0</v>
      </c>
      <c r="F44" s="7">
        <v>0</v>
      </c>
      <c r="G44" s="7">
        <v>0</v>
      </c>
      <c r="H44" s="7">
        <v>-1102</v>
      </c>
      <c r="I44" s="7">
        <v>-1153</v>
      </c>
      <c r="J44" s="7">
        <v>-1209</v>
      </c>
      <c r="K44" s="7">
        <v>-1268</v>
      </c>
      <c r="L44" s="7">
        <v>-1331</v>
      </c>
      <c r="M44" s="7">
        <v>-1395</v>
      </c>
      <c r="N44" s="7"/>
      <c r="O44" s="6">
        <v>-7458</v>
      </c>
    </row>
    <row r="45" spans="1:15" x14ac:dyDescent="0.25">
      <c r="A45" s="5"/>
      <c r="B45" s="5"/>
      <c r="C45" s="9" t="s">
        <v>42</v>
      </c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6"/>
    </row>
    <row r="46" spans="1:15" x14ac:dyDescent="0.25">
      <c r="A46" s="13" t="s">
        <v>43</v>
      </c>
      <c r="B46" s="13"/>
      <c r="C46" s="13"/>
      <c r="D46" s="13"/>
      <c r="E46" s="13"/>
      <c r="F46" s="1"/>
      <c r="G46" s="1"/>
      <c r="H46" s="1"/>
      <c r="I46" s="1"/>
      <c r="J46" s="1"/>
      <c r="K46" s="1"/>
      <c r="L46" s="1"/>
      <c r="M46" s="1"/>
      <c r="N46" s="1"/>
      <c r="O46" s="2"/>
    </row>
    <row r="47" spans="1:15" x14ac:dyDescent="0.25">
      <c r="A47" s="5" t="s">
        <v>2</v>
      </c>
      <c r="B47" s="5">
        <v>71123</v>
      </c>
      <c r="C47" s="9" t="s">
        <v>44</v>
      </c>
      <c r="D47" s="7">
        <v>0</v>
      </c>
      <c r="E47" s="7">
        <v>2</v>
      </c>
      <c r="F47" s="7">
        <v>26</v>
      </c>
      <c r="G47" s="7">
        <v>171</v>
      </c>
      <c r="H47" s="7">
        <v>533</v>
      </c>
      <c r="I47" s="7">
        <v>824</v>
      </c>
      <c r="J47" s="7">
        <v>1153</v>
      </c>
      <c r="K47" s="7">
        <v>1216</v>
      </c>
      <c r="L47" s="7">
        <v>1289</v>
      </c>
      <c r="M47" s="7">
        <v>1365</v>
      </c>
      <c r="N47" s="7"/>
      <c r="O47" s="6">
        <v>6579</v>
      </c>
    </row>
    <row r="48" spans="1:15" x14ac:dyDescent="0.25">
      <c r="A48" s="5"/>
      <c r="B48" s="5"/>
      <c r="C48" s="9" t="s">
        <v>45</v>
      </c>
      <c r="D48" s="9"/>
      <c r="E48" s="4"/>
      <c r="F48" s="4"/>
      <c r="G48" s="4"/>
      <c r="H48" s="4"/>
      <c r="I48" s="4"/>
      <c r="J48" s="4"/>
      <c r="K48" s="4"/>
      <c r="L48" s="4"/>
      <c r="M48" s="4"/>
      <c r="N48" s="4"/>
      <c r="O48" s="6"/>
    </row>
    <row r="49" spans="1:15" x14ac:dyDescent="0.25">
      <c r="A49" s="5" t="s">
        <v>2</v>
      </c>
      <c r="B49" s="5">
        <v>71124</v>
      </c>
      <c r="C49" s="9" t="s">
        <v>46</v>
      </c>
      <c r="D49" s="7">
        <v>0</v>
      </c>
      <c r="E49" s="7">
        <v>553</v>
      </c>
      <c r="F49" s="7">
        <v>586</v>
      </c>
      <c r="G49" s="7">
        <v>608</v>
      </c>
      <c r="H49" s="7">
        <v>635</v>
      </c>
      <c r="I49" s="7">
        <v>660</v>
      </c>
      <c r="J49" s="7">
        <v>685</v>
      </c>
      <c r="K49" s="7">
        <v>715</v>
      </c>
      <c r="L49" s="7">
        <v>742</v>
      </c>
      <c r="M49" s="7">
        <v>770</v>
      </c>
      <c r="N49" s="7"/>
      <c r="O49" s="6">
        <v>5954</v>
      </c>
    </row>
    <row r="50" spans="1:15" x14ac:dyDescent="0.25">
      <c r="A50" s="5"/>
      <c r="B50" s="5"/>
      <c r="C50" s="9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6"/>
    </row>
    <row r="51" spans="1:15" x14ac:dyDescent="0.25">
      <c r="A51" s="16" t="s">
        <v>49</v>
      </c>
      <c r="O51" s="6"/>
    </row>
    <row r="52" spans="1:15" x14ac:dyDescent="0.25">
      <c r="A52" s="13" t="s">
        <v>0</v>
      </c>
      <c r="B52" s="13"/>
      <c r="C52" s="13"/>
      <c r="D52" s="1"/>
      <c r="E52" s="1"/>
      <c r="F52" s="1"/>
      <c r="G52" s="4"/>
      <c r="H52" s="4"/>
      <c r="I52" s="4"/>
      <c r="J52" s="4"/>
      <c r="K52" s="4"/>
      <c r="L52" s="4"/>
      <c r="M52" s="4"/>
      <c r="N52" s="4"/>
      <c r="O52" s="6"/>
    </row>
    <row r="53" spans="1:15" x14ac:dyDescent="0.25">
      <c r="A53" s="13" t="s">
        <v>1</v>
      </c>
      <c r="B53" s="13"/>
      <c r="C53" s="13"/>
      <c r="D53" s="13"/>
      <c r="E53" s="13"/>
      <c r="F53" s="1"/>
      <c r="G53" s="1"/>
      <c r="H53" s="1"/>
      <c r="I53" s="1"/>
      <c r="J53" s="1"/>
      <c r="K53" s="1"/>
      <c r="L53" s="1"/>
      <c r="M53" s="1"/>
      <c r="N53" s="1"/>
      <c r="O53" s="2"/>
    </row>
    <row r="54" spans="1:15" x14ac:dyDescent="0.25">
      <c r="A54" s="5" t="s">
        <v>2</v>
      </c>
      <c r="B54" s="5">
        <v>71102</v>
      </c>
      <c r="C54" s="9" t="s">
        <v>6</v>
      </c>
      <c r="D54" s="10">
        <v>-31</v>
      </c>
      <c r="E54" s="10">
        <v>-320</v>
      </c>
      <c r="F54" s="7">
        <v>-393</v>
      </c>
      <c r="G54" s="7">
        <v>-408</v>
      </c>
      <c r="H54" s="7">
        <v>-424</v>
      </c>
      <c r="I54" s="7">
        <v>-440</v>
      </c>
      <c r="J54" s="7">
        <v>-458</v>
      </c>
      <c r="K54" s="7">
        <v>-488</v>
      </c>
      <c r="L54" s="7">
        <v>-506</v>
      </c>
      <c r="M54" s="7">
        <v>-525</v>
      </c>
      <c r="N54" s="7"/>
      <c r="O54" s="11">
        <v>-3993</v>
      </c>
    </row>
    <row r="55" spans="1:15" x14ac:dyDescent="0.25">
      <c r="A55" s="5"/>
      <c r="B55" s="5"/>
      <c r="C55" s="9" t="s">
        <v>7</v>
      </c>
      <c r="D55" s="9"/>
      <c r="E55" s="4"/>
      <c r="F55" s="4"/>
      <c r="G55" s="4"/>
      <c r="H55" s="4"/>
      <c r="I55" s="4"/>
      <c r="J55" s="4"/>
      <c r="K55" s="4"/>
      <c r="L55" s="4"/>
      <c r="M55" s="4"/>
      <c r="N55" s="4"/>
      <c r="O55" s="6"/>
    </row>
    <row r="56" spans="1:15" x14ac:dyDescent="0.25">
      <c r="A56" s="5"/>
      <c r="B56" s="5"/>
      <c r="C56" s="5" t="s">
        <v>8</v>
      </c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6"/>
    </row>
    <row r="57" spans="1:15" x14ac:dyDescent="0.25">
      <c r="A57" s="5" t="s">
        <v>47</v>
      </c>
      <c r="B57" s="5">
        <v>71106</v>
      </c>
      <c r="C57" s="9" t="s">
        <v>13</v>
      </c>
      <c r="D57" s="9">
        <v>0</v>
      </c>
      <c r="E57" s="10">
        <v>0</v>
      </c>
      <c r="F57" s="7">
        <v>0</v>
      </c>
      <c r="G57" s="7">
        <v>0</v>
      </c>
      <c r="H57" s="7">
        <v>0</v>
      </c>
      <c r="I57" s="7">
        <v>-5</v>
      </c>
      <c r="J57" s="7">
        <v>-139</v>
      </c>
      <c r="K57" s="7">
        <v>-61</v>
      </c>
      <c r="L57" s="7">
        <v>-3</v>
      </c>
      <c r="M57" s="7">
        <v>-127</v>
      </c>
      <c r="N57" s="7"/>
      <c r="O57" s="11">
        <v>-335</v>
      </c>
    </row>
    <row r="58" spans="1:15" x14ac:dyDescent="0.25">
      <c r="A58" s="3"/>
      <c r="B58" s="3"/>
      <c r="C58" s="5" t="s">
        <v>14</v>
      </c>
      <c r="D58" s="3"/>
      <c r="E58" s="3"/>
      <c r="F58" s="1"/>
      <c r="G58" s="1"/>
      <c r="H58" s="1"/>
      <c r="I58" s="1"/>
      <c r="J58" s="1"/>
      <c r="K58" s="1"/>
      <c r="L58" s="1"/>
      <c r="M58" s="1"/>
      <c r="N58" s="1"/>
      <c r="O58" s="2"/>
    </row>
    <row r="59" spans="1:15" x14ac:dyDescent="0.25">
      <c r="A59" s="5" t="s">
        <v>47</v>
      </c>
      <c r="B59" s="5">
        <v>71107</v>
      </c>
      <c r="C59" s="5" t="s">
        <v>15</v>
      </c>
      <c r="D59" s="10">
        <v>0</v>
      </c>
      <c r="E59" s="10">
        <v>0</v>
      </c>
      <c r="F59" s="7">
        <v>-368</v>
      </c>
      <c r="G59" s="7">
        <v>-515</v>
      </c>
      <c r="H59" s="7">
        <v>-539</v>
      </c>
      <c r="I59" s="7">
        <v>-565</v>
      </c>
      <c r="J59" s="7">
        <v>-594</v>
      </c>
      <c r="K59" s="7">
        <v>-624</v>
      </c>
      <c r="L59" s="7">
        <v>-654</v>
      </c>
      <c r="M59" s="7">
        <v>-685</v>
      </c>
      <c r="N59" s="7"/>
      <c r="O59" s="11">
        <v>-4544</v>
      </c>
    </row>
    <row r="60" spans="1:15" x14ac:dyDescent="0.25">
      <c r="A60" s="5" t="s">
        <v>47</v>
      </c>
      <c r="B60" s="5">
        <v>71111</v>
      </c>
      <c r="C60" s="9" t="s">
        <v>22</v>
      </c>
      <c r="D60" s="10">
        <v>0</v>
      </c>
      <c r="E60" s="10">
        <v>0</v>
      </c>
      <c r="F60" s="7">
        <v>-12</v>
      </c>
      <c r="G60" s="7">
        <v>-20</v>
      </c>
      <c r="H60" s="7">
        <v>-21</v>
      </c>
      <c r="I60" s="7">
        <v>-22</v>
      </c>
      <c r="J60" s="7">
        <v>-23</v>
      </c>
      <c r="K60" s="7">
        <v>-25</v>
      </c>
      <c r="L60" s="7">
        <v>-26</v>
      </c>
      <c r="M60" s="7">
        <v>-28</v>
      </c>
      <c r="N60" s="7"/>
      <c r="O60" s="11">
        <v>-177</v>
      </c>
    </row>
    <row r="61" spans="1:15" x14ac:dyDescent="0.25">
      <c r="A61" s="13" t="s">
        <v>30</v>
      </c>
      <c r="B61" s="13"/>
      <c r="C61" s="13"/>
      <c r="D61" s="13"/>
      <c r="E61" s="13"/>
      <c r="F61" s="13"/>
      <c r="G61" s="13"/>
      <c r="H61" s="4"/>
      <c r="I61" s="4"/>
      <c r="J61" s="4"/>
      <c r="K61" s="4"/>
      <c r="L61" s="4"/>
      <c r="M61" s="4"/>
      <c r="N61" s="4"/>
      <c r="O61" s="12"/>
    </row>
    <row r="62" spans="1:15" x14ac:dyDescent="0.25">
      <c r="A62" s="5" t="s">
        <v>47</v>
      </c>
      <c r="B62" s="5">
        <v>71116</v>
      </c>
      <c r="C62" s="5" t="s">
        <v>31</v>
      </c>
      <c r="D62" s="10">
        <v>0</v>
      </c>
      <c r="E62" s="10">
        <v>-59</v>
      </c>
      <c r="F62" s="7">
        <v>-83</v>
      </c>
      <c r="G62" s="7">
        <v>-87</v>
      </c>
      <c r="H62" s="7">
        <v>-91</v>
      </c>
      <c r="I62" s="7">
        <v>-96</v>
      </c>
      <c r="J62" s="7">
        <v>-101</v>
      </c>
      <c r="K62" s="7">
        <v>-107</v>
      </c>
      <c r="L62" s="7">
        <v>-111</v>
      </c>
      <c r="M62" s="7">
        <v>-116</v>
      </c>
      <c r="N62" s="7"/>
      <c r="O62" s="11">
        <v>-851</v>
      </c>
    </row>
    <row r="63" spans="1:15" x14ac:dyDescent="0.25">
      <c r="A63" s="3"/>
      <c r="B63" s="3"/>
      <c r="C63" s="5" t="s">
        <v>5</v>
      </c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12"/>
    </row>
    <row r="64" spans="1:15" x14ac:dyDescent="0.25">
      <c r="A64" s="5" t="s">
        <v>47</v>
      </c>
      <c r="B64" s="5">
        <v>71117</v>
      </c>
      <c r="C64" s="5" t="s">
        <v>32</v>
      </c>
      <c r="D64" s="10">
        <v>0</v>
      </c>
      <c r="E64" s="10">
        <v>-188</v>
      </c>
      <c r="F64" s="7">
        <v>-331</v>
      </c>
      <c r="G64" s="7">
        <v>-468</v>
      </c>
      <c r="H64" s="7">
        <v>-648</v>
      </c>
      <c r="I64" s="7">
        <v>-856</v>
      </c>
      <c r="J64" s="7">
        <v>-1123</v>
      </c>
      <c r="K64" s="7">
        <v>-1376</v>
      </c>
      <c r="L64" s="7">
        <v>-1598</v>
      </c>
      <c r="M64" s="7">
        <v>-1836</v>
      </c>
      <c r="N64" s="7"/>
      <c r="O64" s="11">
        <v>-8424</v>
      </c>
    </row>
    <row r="65" spans="1:15" x14ac:dyDescent="0.25">
      <c r="A65" s="5" t="s">
        <v>47</v>
      </c>
      <c r="B65" s="5">
        <v>71119</v>
      </c>
      <c r="C65" s="9" t="s">
        <v>34</v>
      </c>
      <c r="D65" s="10">
        <v>0</v>
      </c>
      <c r="E65" s="10">
        <v>-61</v>
      </c>
      <c r="F65" s="7">
        <v>-67</v>
      </c>
      <c r="G65" s="7">
        <v>-69</v>
      </c>
      <c r="H65" s="7">
        <v>-70</v>
      </c>
      <c r="I65" s="7">
        <v>-71</v>
      </c>
      <c r="J65" s="7">
        <v>-72</v>
      </c>
      <c r="K65" s="7">
        <v>-75</v>
      </c>
      <c r="L65" s="7">
        <v>-76</v>
      </c>
      <c r="M65" s="7">
        <v>-77</v>
      </c>
      <c r="N65" s="7"/>
      <c r="O65" s="11">
        <v>-638</v>
      </c>
    </row>
    <row r="66" spans="1:15" x14ac:dyDescent="0.25">
      <c r="A66" s="3"/>
      <c r="B66" s="3"/>
      <c r="C66" s="5" t="s">
        <v>35</v>
      </c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12"/>
    </row>
    <row r="67" spans="1:15" x14ac:dyDescent="0.25">
      <c r="A67" s="5" t="s">
        <v>47</v>
      </c>
      <c r="B67" s="5">
        <v>71120</v>
      </c>
      <c r="C67" s="5" t="s">
        <v>36</v>
      </c>
      <c r="D67" s="10">
        <v>0</v>
      </c>
      <c r="E67" s="10">
        <v>0</v>
      </c>
      <c r="F67" s="7">
        <v>0</v>
      </c>
      <c r="G67" s="7">
        <v>-1</v>
      </c>
      <c r="H67" s="7">
        <v>-2</v>
      </c>
      <c r="I67" s="7">
        <v>-3</v>
      </c>
      <c r="J67" s="7">
        <v>-6</v>
      </c>
      <c r="K67" s="7">
        <v>-8</v>
      </c>
      <c r="L67" s="7">
        <v>-8</v>
      </c>
      <c r="M67" s="7">
        <v>-8</v>
      </c>
      <c r="N67" s="7"/>
      <c r="O67" s="18">
        <v>-36</v>
      </c>
    </row>
    <row r="68" spans="1:15" x14ac:dyDescent="0.25">
      <c r="A68" s="3"/>
      <c r="B68" s="3"/>
      <c r="C68" s="9" t="s">
        <v>37</v>
      </c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19"/>
    </row>
    <row r="69" spans="1:15" x14ac:dyDescent="0.25">
      <c r="A69" s="13" t="s">
        <v>38</v>
      </c>
      <c r="B69" s="13"/>
      <c r="C69" s="13"/>
      <c r="D69" s="13"/>
      <c r="E69" s="13"/>
      <c r="F69" s="4"/>
      <c r="G69" s="4"/>
      <c r="H69" s="4"/>
      <c r="I69" s="4"/>
      <c r="J69" s="4"/>
      <c r="K69" s="4"/>
      <c r="L69" s="4"/>
      <c r="M69" s="4"/>
      <c r="N69" s="4"/>
      <c r="O69" s="19"/>
    </row>
    <row r="70" spans="1:15" x14ac:dyDescent="0.25">
      <c r="A70" s="5" t="s">
        <v>47</v>
      </c>
      <c r="B70" s="5">
        <v>71121</v>
      </c>
      <c r="C70" s="9" t="s">
        <v>39</v>
      </c>
      <c r="D70" s="10">
        <v>0</v>
      </c>
      <c r="E70" s="10">
        <v>0</v>
      </c>
      <c r="F70" s="7">
        <v>-411</v>
      </c>
      <c r="G70" s="7">
        <v>-628</v>
      </c>
      <c r="H70" s="7">
        <v>-1138</v>
      </c>
      <c r="I70" s="7">
        <v>-1273</v>
      </c>
      <c r="J70" s="7">
        <v>-1283</v>
      </c>
      <c r="K70" s="7">
        <v>-1294</v>
      </c>
      <c r="L70" s="7">
        <v>-1306</v>
      </c>
      <c r="M70" s="7">
        <v>-1317</v>
      </c>
      <c r="N70" s="7"/>
      <c r="O70" s="18">
        <v>-8650</v>
      </c>
    </row>
    <row r="71" spans="1:15" x14ac:dyDescent="0.25">
      <c r="A71" s="3"/>
      <c r="B71" s="3"/>
      <c r="C71" s="9" t="s">
        <v>40</v>
      </c>
      <c r="D71" s="9"/>
      <c r="E71" s="8"/>
      <c r="F71" s="4"/>
      <c r="G71" s="4"/>
      <c r="H71" s="4"/>
      <c r="I71" s="4"/>
      <c r="J71" s="4"/>
      <c r="K71" s="4"/>
      <c r="L71" s="4"/>
      <c r="M71" s="4"/>
      <c r="N71" s="4"/>
      <c r="O71" s="19"/>
    </row>
    <row r="72" spans="1:15" x14ac:dyDescent="0.25">
      <c r="O72" s="20"/>
    </row>
    <row r="73" spans="1:15" x14ac:dyDescent="0.25">
      <c r="O73" s="20"/>
    </row>
    <row r="74" spans="1:15" x14ac:dyDescent="0.25">
      <c r="A74" s="15" t="s">
        <v>57</v>
      </c>
      <c r="O74" s="20"/>
    </row>
    <row r="75" spans="1:15" x14ac:dyDescent="0.25">
      <c r="C75" t="s">
        <v>50</v>
      </c>
      <c r="D75" s="17">
        <f t="shared" ref="D75:O75" si="0">SUM(D6:D49)</f>
        <v>-835</v>
      </c>
      <c r="E75" s="17">
        <f t="shared" si="0"/>
        <v>-21813</v>
      </c>
      <c r="F75" s="17">
        <f t="shared" si="0"/>
        <v>-54248</v>
      </c>
      <c r="G75" s="17">
        <f t="shared" si="0"/>
        <v>-73117</v>
      </c>
      <c r="H75" s="17">
        <f t="shared" si="0"/>
        <v>-106367</v>
      </c>
      <c r="I75" s="17">
        <f t="shared" si="0"/>
        <v>-127072</v>
      </c>
      <c r="J75" s="17">
        <f t="shared" si="0"/>
        <v>-146155</v>
      </c>
      <c r="K75" s="17">
        <f t="shared" si="0"/>
        <v>-156587</v>
      </c>
      <c r="L75" s="17">
        <f t="shared" si="0"/>
        <v>-170171</v>
      </c>
      <c r="M75" s="17">
        <f t="shared" si="0"/>
        <v>-186243</v>
      </c>
      <c r="N75" s="17"/>
      <c r="O75" s="21">
        <f t="shared" si="0"/>
        <v>-1042608</v>
      </c>
    </row>
    <row r="76" spans="1:15" x14ac:dyDescent="0.25">
      <c r="C76" t="s">
        <v>51</v>
      </c>
      <c r="D76" s="17">
        <f t="shared" ref="D76:O76" si="1">SUM(D54:D70)</f>
        <v>-31</v>
      </c>
      <c r="E76" s="17">
        <f t="shared" si="1"/>
        <v>-628</v>
      </c>
      <c r="F76" s="17">
        <f t="shared" si="1"/>
        <v>-1665</v>
      </c>
      <c r="G76" s="17">
        <f t="shared" si="1"/>
        <v>-2196</v>
      </c>
      <c r="H76" s="17">
        <f t="shared" si="1"/>
        <v>-2933</v>
      </c>
      <c r="I76" s="17">
        <f t="shared" si="1"/>
        <v>-3331</v>
      </c>
      <c r="J76" s="17">
        <f t="shared" si="1"/>
        <v>-3799</v>
      </c>
      <c r="K76" s="17">
        <f t="shared" si="1"/>
        <v>-4058</v>
      </c>
      <c r="L76" s="17">
        <f t="shared" si="1"/>
        <v>-4288</v>
      </c>
      <c r="M76" s="17">
        <f t="shared" si="1"/>
        <v>-4719</v>
      </c>
      <c r="N76" s="17"/>
      <c r="O76" s="21">
        <f t="shared" si="1"/>
        <v>-27648</v>
      </c>
    </row>
    <row r="77" spans="1:15" x14ac:dyDescent="0.25">
      <c r="C77" t="s">
        <v>52</v>
      </c>
      <c r="D77" s="17">
        <f>D75-D76</f>
        <v>-804</v>
      </c>
      <c r="E77" s="17">
        <f t="shared" ref="E77:O77" si="2">E75-E76</f>
        <v>-21185</v>
      </c>
      <c r="F77" s="17">
        <f t="shared" si="2"/>
        <v>-52583</v>
      </c>
      <c r="G77" s="17">
        <f t="shared" si="2"/>
        <v>-70921</v>
      </c>
      <c r="H77" s="17">
        <f t="shared" si="2"/>
        <v>-103434</v>
      </c>
      <c r="I77" s="17">
        <f t="shared" si="2"/>
        <v>-123741</v>
      </c>
      <c r="J77" s="17">
        <f t="shared" si="2"/>
        <v>-142356</v>
      </c>
      <c r="K77" s="17">
        <f t="shared" si="2"/>
        <v>-152529</v>
      </c>
      <c r="L77" s="17">
        <f t="shared" si="2"/>
        <v>-165883</v>
      </c>
      <c r="M77" s="17">
        <f t="shared" si="2"/>
        <v>-181524</v>
      </c>
      <c r="N77" s="17"/>
      <c r="O77" s="21">
        <f t="shared" si="2"/>
        <v>-1014960</v>
      </c>
    </row>
    <row r="78" spans="1:15" x14ac:dyDescent="0.25">
      <c r="A78" s="5"/>
      <c r="B78" s="5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45"/>
    </row>
    <row r="79" spans="1:15" x14ac:dyDescent="0.25">
      <c r="A79" s="15" t="s">
        <v>53</v>
      </c>
      <c r="O79" s="20"/>
    </row>
    <row r="80" spans="1:15" x14ac:dyDescent="0.25">
      <c r="C80" s="17" t="s">
        <v>54</v>
      </c>
      <c r="D80" s="17">
        <v>0</v>
      </c>
      <c r="E80" s="17">
        <v>-43</v>
      </c>
      <c r="F80" s="17">
        <v>-46</v>
      </c>
      <c r="G80" s="17">
        <v>-51</v>
      </c>
      <c r="H80" s="17">
        <v>-58</v>
      </c>
      <c r="I80" s="17">
        <v>-63</v>
      </c>
      <c r="J80" s="17">
        <v>-67</v>
      </c>
      <c r="K80" s="17">
        <v>-72</v>
      </c>
      <c r="L80" s="17">
        <v>-78</v>
      </c>
      <c r="M80" s="17">
        <v>-83</v>
      </c>
      <c r="N80" s="17"/>
      <c r="O80" s="21">
        <v>-561</v>
      </c>
    </row>
    <row r="81" spans="1:17" x14ac:dyDescent="0.25">
      <c r="C81" s="17" t="s">
        <v>55</v>
      </c>
      <c r="D81" s="17">
        <f t="shared" ref="D81:M81" si="3">$O$81*D$80/$O$80</f>
        <v>0</v>
      </c>
      <c r="E81" s="17">
        <f t="shared" si="3"/>
        <v>-23991.087344028521</v>
      </c>
      <c r="F81" s="17">
        <f t="shared" si="3"/>
        <v>-25664.88413547237</v>
      </c>
      <c r="G81" s="17">
        <f t="shared" si="3"/>
        <v>-28454.545454545456</v>
      </c>
      <c r="H81" s="17">
        <f t="shared" si="3"/>
        <v>-32360.071301247772</v>
      </c>
      <c r="I81" s="17">
        <f t="shared" si="3"/>
        <v>-35149.732620320858</v>
      </c>
      <c r="J81" s="17">
        <f t="shared" si="3"/>
        <v>-37381.461675579325</v>
      </c>
      <c r="K81" s="17">
        <f t="shared" si="3"/>
        <v>-40171.122994652404</v>
      </c>
      <c r="L81" s="17">
        <f t="shared" si="3"/>
        <v>-43518.716577540108</v>
      </c>
      <c r="M81" s="17">
        <f t="shared" si="3"/>
        <v>-46308.377896613194</v>
      </c>
      <c r="N81" s="17"/>
      <c r="O81" s="23">
        <v>-313000</v>
      </c>
    </row>
    <row r="82" spans="1:17" x14ac:dyDescent="0.25">
      <c r="C82" s="17" t="s">
        <v>56</v>
      </c>
      <c r="D82" s="17">
        <f t="shared" ref="D82:O82" si="4">D77+D81</f>
        <v>-804</v>
      </c>
      <c r="E82" s="17">
        <f t="shared" si="4"/>
        <v>-45176.087344028521</v>
      </c>
      <c r="F82" s="17">
        <f>F77+F81</f>
        <v>-78247.88413547237</v>
      </c>
      <c r="G82" s="17">
        <f t="shared" si="4"/>
        <v>-99375.545454545456</v>
      </c>
      <c r="H82" s="17">
        <f t="shared" si="4"/>
        <v>-135794.07130124778</v>
      </c>
      <c r="I82" s="17">
        <f t="shared" si="4"/>
        <v>-158890.73262032086</v>
      </c>
      <c r="J82" s="17">
        <f t="shared" si="4"/>
        <v>-179737.46167557931</v>
      </c>
      <c r="K82" s="17">
        <f t="shared" si="4"/>
        <v>-192700.1229946524</v>
      </c>
      <c r="L82" s="17">
        <f t="shared" si="4"/>
        <v>-209401.71657754009</v>
      </c>
      <c r="M82" s="17">
        <f t="shared" si="4"/>
        <v>-227832.37789661321</v>
      </c>
      <c r="N82" s="17"/>
      <c r="O82" s="21">
        <f t="shared" si="4"/>
        <v>-1327960</v>
      </c>
    </row>
    <row r="83" spans="1:17" x14ac:dyDescent="0.25"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21"/>
    </row>
    <row r="84" spans="1:17" x14ac:dyDescent="0.25">
      <c r="A84" s="15" t="s">
        <v>78</v>
      </c>
      <c r="O84" s="20"/>
    </row>
    <row r="85" spans="1:17" x14ac:dyDescent="0.25">
      <c r="A85" s="5" t="s">
        <v>2</v>
      </c>
      <c r="B85" s="5">
        <v>71401</v>
      </c>
      <c r="C85" s="5" t="s">
        <v>77</v>
      </c>
      <c r="D85" s="7">
        <v>0</v>
      </c>
      <c r="E85" s="7">
        <v>0</v>
      </c>
      <c r="F85" s="7">
        <v>0</v>
      </c>
      <c r="G85" s="7">
        <v>472</v>
      </c>
      <c r="H85" s="7">
        <v>4715</v>
      </c>
      <c r="I85" s="7">
        <v>6695</v>
      </c>
      <c r="J85" s="7">
        <v>4715</v>
      </c>
      <c r="K85" s="7">
        <v>3725</v>
      </c>
      <c r="L85" s="7">
        <v>2122</v>
      </c>
      <c r="M85" s="7">
        <v>707</v>
      </c>
      <c r="N85" s="7"/>
      <c r="O85" s="45">
        <v>23151</v>
      </c>
      <c r="Q85" s="22"/>
    </row>
    <row r="86" spans="1:17" x14ac:dyDescent="0.25">
      <c r="Q86" s="22"/>
    </row>
    <row r="87" spans="1:17" x14ac:dyDescent="0.25">
      <c r="Q87" s="22"/>
    </row>
    <row r="88" spans="1:17" x14ac:dyDescent="0.25">
      <c r="Q88" s="22"/>
    </row>
    <row r="89" spans="1:17" x14ac:dyDescent="0.25">
      <c r="Q89" s="22"/>
    </row>
    <row r="90" spans="1:17" x14ac:dyDescent="0.25">
      <c r="Q90" s="22"/>
    </row>
    <row r="91" spans="1:17" x14ac:dyDescent="0.25">
      <c r="Q91" s="22"/>
    </row>
    <row r="92" spans="1:17" x14ac:dyDescent="0.25">
      <c r="Q92" s="22"/>
    </row>
    <row r="93" spans="1:17" x14ac:dyDescent="0.25">
      <c r="Q93" s="22"/>
    </row>
    <row r="94" spans="1:17" x14ac:dyDescent="0.25">
      <c r="Q94" s="22"/>
    </row>
  </sheetData>
  <mergeCells count="1">
    <mergeCell ref="D1:M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d8cbebb-2139-4df8-b411-4e3e87abeb5c}" enabled="0" method="" siteId="{dd8cbebb-2139-4df8-b411-4e3e87abeb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SNAP</vt:lpstr>
      <vt:lpstr>Medicaid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Eppsteiner, Harris</dc:creator>
  <cp:lastModifiedBy>Eppsteiner, Harris</cp:lastModifiedBy>
  <dcterms:created xsi:type="dcterms:W3CDTF">2025-06-29T16:09:58Z</dcterms:created>
  <dcterms:modified xsi:type="dcterms:W3CDTF">2025-06-30T13:42:44Z</dcterms:modified>
</cp:coreProperties>
</file>