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dgeting.solutions\AppData\Local\Temp\27\"/>
    </mc:Choice>
  </mc:AlternateContent>
  <xr:revisionPtr revIDLastSave="0" documentId="8_{0188D0FD-8072-4F07-A48F-A1A7C1BC99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{AR}01" sheetId="4" state="hidden" r:id="rId2"/>
  </sheets>
  <definedNames>
    <definedName name="TM1REBUILDOPTION">1</definedName>
    <definedName name="TM1RPTDATARNG1" localSheetId="0">Data!$17:$22</definedName>
    <definedName name="TM1RPTFMTIDCOL" localSheetId="0">Data!$A$1:$A$8</definedName>
    <definedName name="TM1RPTFMTRNG" localSheetId="0">Data!$B$1:$E$8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1" i="1"/>
  <c r="A20" i="1"/>
  <c r="A19" i="1"/>
  <c r="A18" i="1"/>
  <c r="B9" i="1"/>
  <c r="C11" i="1"/>
  <c r="E11" i="1"/>
  <c r="G11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B17" i="1"/>
  <c r="E17" i="1"/>
  <c r="D17" i="1"/>
  <c r="C17" i="1"/>
  <c r="A17" i="1"/>
  <c r="A5" i="1"/>
  <c r="A4" i="1"/>
  <c r="A3" i="1"/>
  <c r="A2" i="1"/>
</calcChain>
</file>

<file path=xl/sharedStrings.xml><?xml version="1.0" encoding="utf-8"?>
<sst xmlns="http://schemas.openxmlformats.org/spreadsheetml/2006/main" count="21" uniqueCount="16">
  <si>
    <t>CONS_a_Company</t>
  </si>
  <si>
    <t>CONS_t_Month</t>
  </si>
  <si>
    <t>CONS_m_Consolidation</t>
  </si>
  <si>
    <t>Actual</t>
  </si>
  <si>
    <t>RETAINED EARNINGS</t>
  </si>
  <si>
    <t>PROFIT AFTER TAX</t>
  </si>
  <si>
    <t>Minority Interest</t>
  </si>
  <si>
    <t>Dividends</t>
  </si>
  <si>
    <t>Dividends from Subsidiaries</t>
  </si>
  <si>
    <t>Dividends from Associates \ JV</t>
  </si>
  <si>
    <t>D</t>
  </si>
  <si>
    <t>N</t>
  </si>
  <si>
    <t>[Begin Format Range]</t>
  </si>
  <si>
    <t>[End Format Range]</t>
  </si>
  <si>
    <t>Budget</t>
  </si>
  <si>
    <t>Actual vs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</si>
</sst>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- &quot;@"/>
    <numFmt numFmtId="165" formatCode="&quot;+ &quot;@"/>
    <numFmt numFmtId="166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164" fontId="0" fillId="3" borderId="0" xfId="0" applyNumberFormat="1" applyFill="1" applyAlignment="1"/>
    <xf numFmtId="165" fontId="0" fillId="4" borderId="0" xfId="0" applyNumberFormat="1" applyFill="1" applyAlignment="1">
      <alignment horizontal="left" indent="1"/>
    </xf>
    <xf numFmtId="49" fontId="0" fillId="0" borderId="0" xfId="0" applyNumberFormat="1" applyAlignment="1">
      <alignment horizontal="left" indent="1"/>
    </xf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  <xf numFmtId="3" fontId="2" fillId="4" borderId="0" xfId="0" applyNumberFormat="1" applyFont="1" applyFill="1"/>
    <xf numFmtId="3" fontId="2" fillId="0" borderId="0" xfId="0" applyNumberFormat="1" applyFont="1"/>
    <xf numFmtId="3" fontId="2" fillId="3" borderId="1" xfId="0" applyNumberFormat="1" applyFont="1" applyFill="1" applyBorder="1"/>
    <xf numFmtId="3" fontId="2" fillId="4" borderId="2" xfId="0" applyNumberFormat="1" applyFont="1" applyFill="1" applyBorder="1"/>
    <xf numFmtId="0" fontId="4" fillId="0" borderId="4" xfId="0" applyFont="1" applyBorder="1"/>
    <xf numFmtId="0" fontId="4" fillId="0" borderId="5" xfId="0" applyFont="1" applyBorder="1"/>
    <xf numFmtId="0" fontId="3" fillId="5" borderId="3" xfId="0" applyFont="1" applyFill="1" applyBorder="1"/>
    <xf numFmtId="0" fontId="3" fillId="5" borderId="4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tabSelected="1" topLeftCell="B10" workbookViewId="0">
      <selection activeCell="F15" sqref="F15"/>
    </sheetView>
  </sheetViews>
  <sheetFormatPr defaultRowHeight="14.4" x14ac:dyDescent="0.3"/>
  <cols>
    <col min="1" max="1" width="2.77734375" hidden="1" customWidth="1"/>
    <col min="2" max="2" width="32.109375" bestFit="1" customWidth="1"/>
    <col min="3" max="3" width="19.77734375" customWidth="1"/>
    <col min="4" max="4" width="18.5546875" customWidth="1"/>
    <col min="5" max="5" width="15.6640625" customWidth="1"/>
    <col min="6" max="6" width="18.109375" customWidth="1"/>
  </cols>
  <sheetData>
    <row r="1" spans="1:8" hidden="1" x14ac:dyDescent="0.3">
      <c r="A1" t="s">
        <v>12</v>
      </c>
    </row>
    <row r="2" spans="1:8" ht="15" hidden="1" thickBot="1" x14ac:dyDescent="0.35">
      <c r="A2">
        <f>0</f>
        <v>0</v>
      </c>
      <c r="B2" s="1"/>
      <c r="C2" s="10"/>
      <c r="D2" s="10"/>
      <c r="E2" s="10"/>
    </row>
    <row r="3" spans="1:8" hidden="1" x14ac:dyDescent="0.3">
      <c r="A3">
        <f>1</f>
        <v>1</v>
      </c>
      <c r="B3" s="2"/>
      <c r="C3" s="11"/>
      <c r="D3" s="11"/>
      <c r="E3" s="11"/>
    </row>
    <row r="4" spans="1:8" hidden="1" x14ac:dyDescent="0.3">
      <c r="A4">
        <f>2</f>
        <v>2</v>
      </c>
      <c r="B4" s="2"/>
      <c r="C4" s="8"/>
      <c r="D4" s="8"/>
      <c r="E4" s="8"/>
    </row>
    <row r="5" spans="1:8" hidden="1" x14ac:dyDescent="0.3">
      <c r="A5">
        <f>3</f>
        <v>3</v>
      </c>
      <c r="B5" s="2"/>
      <c r="C5" s="8"/>
      <c r="D5" s="8"/>
      <c r="E5" s="8"/>
    </row>
    <row r="6" spans="1:8" hidden="1" x14ac:dyDescent="0.3">
      <c r="A6" t="s">
        <v>10</v>
      </c>
      <c r="B6" s="2"/>
      <c r="C6" s="8"/>
      <c r="D6" s="8"/>
      <c r="E6" s="8"/>
    </row>
    <row r="7" spans="1:8" hidden="1" x14ac:dyDescent="0.3">
      <c r="A7" t="s">
        <v>11</v>
      </c>
      <c r="C7" s="9"/>
      <c r="D7" s="9"/>
      <c r="E7" s="9"/>
    </row>
    <row r="8" spans="1:8" hidden="1" x14ac:dyDescent="0.3">
      <c r="A8" t="s">
        <v>13</v>
      </c>
    </row>
    <row r="9" spans="1:8" hidden="1" x14ac:dyDescent="0.3">
      <c r="B9" t="str">
        <f ca="1">_xll.TM1RPTVIEW("BSCF:CONS_ProfitandLossConsol:1", 0, _xll.TM1RPTTITLE("BSCF:CONS_a_Company",$C$11), _xll.TM1RPTTITLE("BSCF:CONS_t_Month",$E$11), _xll.TM1RPTTITLE("BSCF:CONS_m_Consolidation",$G$11),TM1RPTFMTRNG,TM1RPTFMTIDCOL)</f>
        <v>BSCF:CONS_ProfitandLossConsol:1</v>
      </c>
    </row>
    <row r="11" spans="1:8" ht="18" x14ac:dyDescent="0.35">
      <c r="B11" s="14" t="s">
        <v>0</v>
      </c>
      <c r="C11" s="12" t="str">
        <f ca="1">_xll.SUBNM("BSCF:CONS_a_Company","","Co A")</f>
        <v>Co A</v>
      </c>
      <c r="D11" s="15" t="s">
        <v>1</v>
      </c>
      <c r="E11" s="12" t="str">
        <f ca="1">_xll.SUBNM("BSCF:CONS_t_Month","","Mth06 Yr01","MthYr")</f>
        <v>Jun 17</v>
      </c>
      <c r="F11" s="15" t="s">
        <v>2</v>
      </c>
      <c r="G11" s="12" t="str">
        <f ca="1">_xll.SUBNM("BSCF:CONS_m_Consolidation","","CONSOLIDATED")</f>
        <v>CONSOLIDATED</v>
      </c>
      <c r="H11" s="13"/>
    </row>
    <row r="16" spans="1:8" x14ac:dyDescent="0.3">
      <c r="C16" s="6" t="s">
        <v>3</v>
      </c>
      <c r="D16" s="6" t="s">
        <v>14</v>
      </c>
      <c r="E16" s="6" t="s">
        <v>15</v>
      </c>
    </row>
    <row r="17" spans="1:5" ht="15" thickBot="1" x14ac:dyDescent="0.35">
      <c r="A17">
        <f ca="1">IF(_xll.TM1RPTELISCONSOLIDATED($B$17,$B17),IF(_xll.TM1RPTELLEV($B$17,$B17)&lt;=3,_xll.TM1RPTELLEV($B$17,$B17),"D"),"N")</f>
        <v>0</v>
      </c>
      <c r="B17" s="3" t="str">
        <f ca="1">_xll.TM1RPTROW($B$9,"BSCF:CONS_ProfitandLoss","",'{AR}01'!$B$17:$B$22,"",0)</f>
        <v>RETAINED EARNINGS</v>
      </c>
      <c r="C17" s="10">
        <f ca="1">_xll.DBRW($B$9,$C$11,C$16,$B17,$E$11,$G$11)</f>
        <v>174166.80880558968</v>
      </c>
      <c r="D17" s="10">
        <f ca="1">_xll.DBRW($B$9,$C$11,D$16,$B17,$E$11,$G$11)</f>
        <v>193801.23210615665</v>
      </c>
      <c r="E17" s="10">
        <f ca="1">_xll.DBRW($B$9,$C$11,E$16,$B17,$E$11,$G$11)</f>
        <v>-19634.423300566967</v>
      </c>
    </row>
    <row r="18" spans="1:5" x14ac:dyDescent="0.3">
      <c r="A18">
        <f ca="1">IF(_xll.TM1RPTELISCONSOLIDATED($B$17,$B18),IF(_xll.TM1RPTELLEV($B$17,$B18)&lt;=3,_xll.TM1RPTELLEV($B$17,$B18),"D"),"N")</f>
        <v>1</v>
      </c>
      <c r="B18" s="4" t="s">
        <v>5</v>
      </c>
      <c r="C18" s="11">
        <f ca="1">_xll.DBRW($B$9,$C$11,C$16,$B18,$E$11,$G$11)</f>
        <v>223252.86705700739</v>
      </c>
      <c r="D18" s="11">
        <f ca="1">_xll.DBRW($B$9,$C$11,D$16,$B18,$E$11,$G$11)</f>
        <v>247795.8961827161</v>
      </c>
      <c r="E18" s="11">
        <f ca="1">_xll.DBRW($B$9,$C$11,E$16,$B18,$E$11,$G$11)</f>
        <v>-24543.029125708708</v>
      </c>
    </row>
    <row r="19" spans="1:5" x14ac:dyDescent="0.3">
      <c r="A19" t="str">
        <f ca="1">IF(_xll.TM1RPTELISCONSOLIDATED($B$17,$B19),IF(_xll.TM1RPTELLEV($B$17,$B19)&lt;=3,_xll.TM1RPTELLEV($B$17,$B19),"D"),"N")</f>
        <v>N</v>
      </c>
      <c r="B19" s="5" t="s">
        <v>6</v>
      </c>
      <c r="C19" s="9">
        <f ca="1">_xll.DBRW($B$9,$C$11,C$16,$B19,$E$11,$G$11)</f>
        <v>-49086.0582514177</v>
      </c>
      <c r="D19" s="9">
        <f ca="1">_xll.DBRW($B$9,$C$11,D$16,$B19,$E$11,$G$11)</f>
        <v>-53994.664076559449</v>
      </c>
      <c r="E19" s="9">
        <f ca="1">_xll.DBRW($B$9,$C$11,E$16,$B19,$E$11,$G$11)</f>
        <v>4908.6058251417489</v>
      </c>
    </row>
    <row r="20" spans="1:5" x14ac:dyDescent="0.3">
      <c r="A20" t="str">
        <f ca="1">IF(_xll.TM1RPTELISCONSOLIDATED($B$17,$B20),IF(_xll.TM1RPTELLEV($B$17,$B20)&lt;=3,_xll.TM1RPTELLEV($B$17,$B20),"D"),"N")</f>
        <v>N</v>
      </c>
      <c r="B20" s="5" t="s">
        <v>7</v>
      </c>
      <c r="C20" s="9">
        <f ca="1">_xll.DBRW($B$9,$C$11,C$16,$B20,$E$11,$G$11)</f>
        <v>0</v>
      </c>
      <c r="D20" s="9">
        <f ca="1">_xll.DBRW($B$9,$C$11,D$16,$B20,$E$11,$G$11)</f>
        <v>0</v>
      </c>
      <c r="E20" s="9">
        <f ca="1">_xll.DBRW($B$9,$C$11,E$16,$B20,$E$11,$G$11)</f>
        <v>0</v>
      </c>
    </row>
    <row r="21" spans="1:5" x14ac:dyDescent="0.3">
      <c r="A21" t="str">
        <f ca="1">IF(_xll.TM1RPTELISCONSOLIDATED($B$17,$B21),IF(_xll.TM1RPTELLEV($B$17,$B21)&lt;=3,_xll.TM1RPTELLEV($B$17,$B21),"D"),"N")</f>
        <v>N</v>
      </c>
      <c r="B21" s="5" t="s">
        <v>8</v>
      </c>
      <c r="C21" s="9">
        <f ca="1">_xll.DBRW($B$9,$C$11,C$16,$B21,$E$11,$G$11)</f>
        <v>0</v>
      </c>
      <c r="D21" s="9">
        <f ca="1">_xll.DBRW($B$9,$C$11,D$16,$B21,$E$11,$G$11)</f>
        <v>0</v>
      </c>
      <c r="E21" s="9">
        <f ca="1">_xll.DBRW($B$9,$C$11,E$16,$B21,$E$11,$G$11)</f>
        <v>0</v>
      </c>
    </row>
    <row r="22" spans="1:5" x14ac:dyDescent="0.3">
      <c r="A22" t="str">
        <f ca="1">IF(_xll.TM1RPTELISCONSOLIDATED($B$17,$B22),IF(_xll.TM1RPTELLEV($B$17,$B22)&lt;=3,_xll.TM1RPTELLEV($B$17,$B22),"D"),"N")</f>
        <v>N</v>
      </c>
      <c r="B22" s="5" t="s">
        <v>9</v>
      </c>
      <c r="C22" s="9">
        <f ca="1">_xll.DBRW($B$9,$C$11,C$16,$B22,$E$11,$G$11)</f>
        <v>0</v>
      </c>
      <c r="D22" s="9">
        <f ca="1">_xll.DBRW($B$9,$C$11,D$16,$B22,$E$11,$G$11)</f>
        <v>0</v>
      </c>
      <c r="E22" s="9">
        <f ca="1">_xll.DBRW($B$9,$C$11,E$16,$B22,$E$11,$G$11)</f>
        <v>0</v>
      </c>
    </row>
    <row r="23" spans="1:5" x14ac:dyDescent="0.3">
      <c r="C23" s="7"/>
      <c r="D23" s="7"/>
      <c r="E23" s="7"/>
    </row>
    <row r="24" spans="1:5" x14ac:dyDescent="0.3">
      <c r="C24" s="7"/>
      <c r="D24" s="7"/>
      <c r="E24" s="7"/>
    </row>
    <row r="25" spans="1:5" x14ac:dyDescent="0.3">
      <c r="C25" s="7"/>
      <c r="D25" s="7"/>
      <c r="E25" s="7"/>
    </row>
    <row r="26" spans="1:5" x14ac:dyDescent="0.3">
      <c r="C26" s="7"/>
      <c r="D26" s="7"/>
      <c r="E26" s="7"/>
    </row>
    <row r="27" spans="1:5" x14ac:dyDescent="0.3">
      <c r="C27" s="7"/>
      <c r="D27" s="7"/>
      <c r="E27" s="7"/>
    </row>
  </sheetData>
  <conditionalFormatting sqref="E2:E6">
    <cfRule type="cellIs" dxfId="3" priority="10" operator="lessThan">
      <formula>0</formula>
    </cfRule>
  </conditionalFormatting>
  <conditionalFormatting sqref="E17">
    <cfRule type="cellIs" dxfId="2" priority="3" operator="lessThan">
      <formula>0</formula>
    </cfRule>
  </conditionalFormatting>
  <conditionalFormatting sqref="E18">
    <cfRule type="cellIs" dxfId="1" priority="2" operator="lessThan">
      <formula>0</formula>
    </cfRule>
  </conditionalFormatting>
  <conditionalFormatting sqref="E2:E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7:B22"/>
  <sheetViews>
    <sheetView workbookViewId="0"/>
  </sheetViews>
  <sheetFormatPr defaultRowHeight="14.4" x14ac:dyDescent="0.3"/>
  <sheetData>
    <row r="17" spans="2:2" x14ac:dyDescent="0.3">
      <c r="B17" t="s">
        <v>4</v>
      </c>
    </row>
    <row r="18" spans="2:2" x14ac:dyDescent="0.3">
      <c r="B18" t="s">
        <v>5</v>
      </c>
    </row>
    <row r="19" spans="2:2" x14ac:dyDescent="0.3">
      <c r="B19" t="s">
        <v>6</v>
      </c>
    </row>
    <row r="20" spans="2:2" x14ac:dyDescent="0.3">
      <c r="B20" t="s">
        <v>7</v>
      </c>
    </row>
    <row r="21" spans="2:2" x14ac:dyDescent="0.3">
      <c r="B21" t="s">
        <v>8</v>
      </c>
    </row>
    <row r="22" spans="2:2" x14ac:dyDescent="0.3">
      <c r="B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{AR}01</vt:lpstr>
      <vt:lpstr>Data!TM1RPTDATARNG1</vt:lpstr>
      <vt:lpstr>Data!TM1RPTFMTIDCOL</vt:lpstr>
      <vt:lpstr>Data!TM1RPTFMTRNG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Budgeting.solutions</cp:lastModifiedBy>
  <dcterms:created xsi:type="dcterms:W3CDTF">2016-09-07T08:13:17Z</dcterms:created>
  <dcterms:modified xsi:type="dcterms:W3CDTF">2021-06-28T12:08:38Z</dcterms:modified>
</cp:coreProperties>
</file>