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23820" windowHeight="10185"/>
  </bookViews>
  <sheets>
    <sheet name="Sheet1" sheetId="1" r:id="rId1"/>
    <sheet name="Sheet2" sheetId="2" r:id="rId2"/>
    <sheet name="Sheet3" sheetId="3" r:id="rId3"/>
  </sheets>
  <definedNames>
    <definedName name="ID" localSheetId="0" hidden="1">"3dde4d4f-3892-4073-a2ad-d1ef2ee0afad"</definedName>
    <definedName name="ID" localSheetId="1" hidden="1">"f6d9e128-f2c3-4b9a-b657-d5b12b759b0d"</definedName>
    <definedName name="ID" localSheetId="2" hidden="1">"b6f8c3fa-189d-44c2-a720-b704ee1d07ec"</definedName>
    <definedName name="TM1REBUILDOPTION">1</definedName>
  </definedNames>
  <calcPr calcId="125725" concurrentCalc="0"/>
</workbook>
</file>

<file path=xl/calcChain.xml><?xml version="1.0" encoding="utf-8"?>
<calcChain xmlns="http://schemas.openxmlformats.org/spreadsheetml/2006/main">
  <c r="C4" i="1"/>
  <c r="J8"/>
  <c r="I8"/>
  <c r="G8"/>
  <c r="F8"/>
  <c r="D8"/>
  <c r="C8"/>
  <c r="C3"/>
  <c r="C2"/>
  <c r="C1"/>
  <c r="J53"/>
  <c r="I53"/>
  <c r="G53"/>
  <c r="F53"/>
  <c r="D53"/>
  <c r="C53"/>
  <c r="J52"/>
  <c r="I52"/>
  <c r="G52"/>
  <c r="F52"/>
  <c r="D52"/>
  <c r="C52"/>
  <c r="J51"/>
  <c r="I51"/>
  <c r="G51"/>
  <c r="F51"/>
  <c r="D51"/>
  <c r="C51"/>
  <c r="J50"/>
  <c r="I50"/>
  <c r="G50"/>
  <c r="F50"/>
  <c r="D50"/>
  <c r="C50"/>
  <c r="J49"/>
  <c r="I49"/>
  <c r="G49"/>
  <c r="F49"/>
  <c r="D49"/>
  <c r="C49"/>
  <c r="J48"/>
  <c r="I48"/>
  <c r="G48"/>
  <c r="F48"/>
  <c r="D48"/>
  <c r="C48"/>
  <c r="J47"/>
  <c r="I47"/>
  <c r="G47"/>
  <c r="F47"/>
  <c r="D47"/>
  <c r="C47"/>
  <c r="J46"/>
  <c r="I46"/>
  <c r="G46"/>
  <c r="F46"/>
  <c r="D46"/>
  <c r="C46"/>
  <c r="J45"/>
  <c r="I45"/>
  <c r="G45"/>
  <c r="F45"/>
  <c r="D45"/>
  <c r="C45"/>
  <c r="J44"/>
  <c r="I44"/>
  <c r="G44"/>
  <c r="F44"/>
  <c r="D44"/>
  <c r="C44"/>
  <c r="J43"/>
  <c r="I43"/>
  <c r="G43"/>
  <c r="F43"/>
  <c r="D43"/>
  <c r="C43"/>
  <c r="J42"/>
  <c r="I42"/>
  <c r="G42"/>
  <c r="F42"/>
  <c r="D42"/>
  <c r="C42"/>
  <c r="J41"/>
  <c r="I41"/>
  <c r="G41"/>
  <c r="F41"/>
  <c r="D41"/>
  <c r="C41"/>
  <c r="J40"/>
  <c r="I40"/>
  <c r="G40"/>
  <c r="F40"/>
  <c r="D40"/>
  <c r="C40"/>
  <c r="J39"/>
  <c r="I39"/>
  <c r="G39"/>
  <c r="F39"/>
  <c r="D39"/>
  <c r="C39"/>
  <c r="J38"/>
  <c r="I38"/>
  <c r="G38"/>
  <c r="F38"/>
  <c r="D38"/>
  <c r="C38"/>
  <c r="J37"/>
  <c r="I37"/>
  <c r="G37"/>
  <c r="F37"/>
  <c r="D37"/>
  <c r="C37"/>
  <c r="J36"/>
  <c r="I36"/>
  <c r="G36"/>
  <c r="F36"/>
  <c r="D36"/>
  <c r="C36"/>
  <c r="J35"/>
  <c r="I35"/>
  <c r="G35"/>
  <c r="F35"/>
  <c r="D35"/>
  <c r="C35"/>
  <c r="J34"/>
  <c r="I34"/>
  <c r="G34"/>
  <c r="F34"/>
  <c r="D34"/>
  <c r="C34"/>
  <c r="J33"/>
  <c r="I33"/>
  <c r="G33"/>
  <c r="F33"/>
  <c r="D33"/>
  <c r="C33"/>
  <c r="J32"/>
  <c r="I32"/>
  <c r="G32"/>
  <c r="F32"/>
  <c r="D32"/>
  <c r="C32"/>
  <c r="J31"/>
  <c r="I31"/>
  <c r="G31"/>
  <c r="F31"/>
  <c r="D31"/>
  <c r="C31"/>
  <c r="J30"/>
  <c r="I30"/>
  <c r="G30"/>
  <c r="F30"/>
  <c r="D30"/>
  <c r="C30"/>
  <c r="J29"/>
  <c r="I29"/>
  <c r="G29"/>
  <c r="F29"/>
  <c r="D29"/>
  <c r="C29"/>
  <c r="J28"/>
  <c r="I28"/>
  <c r="G28"/>
  <c r="F28"/>
  <c r="D28"/>
  <c r="C28"/>
  <c r="J27"/>
  <c r="I27"/>
  <c r="G27"/>
  <c r="F27"/>
  <c r="D27"/>
  <c r="C27"/>
  <c r="J26"/>
  <c r="I26"/>
  <c r="G26"/>
  <c r="F26"/>
  <c r="D26"/>
  <c r="C26"/>
  <c r="J25"/>
  <c r="I25"/>
  <c r="G25"/>
  <c r="F25"/>
  <c r="D25"/>
  <c r="C25"/>
  <c r="J24"/>
  <c r="I24"/>
  <c r="G24"/>
  <c r="F24"/>
  <c r="D24"/>
  <c r="C24"/>
  <c r="J23"/>
  <c r="I23"/>
  <c r="G23"/>
  <c r="F23"/>
  <c r="D23"/>
  <c r="C23"/>
  <c r="J22"/>
  <c r="I22"/>
  <c r="G22"/>
  <c r="F22"/>
  <c r="D22"/>
  <c r="C22"/>
  <c r="J21"/>
  <c r="I21"/>
  <c r="G21"/>
  <c r="F21"/>
  <c r="D21"/>
  <c r="C21"/>
  <c r="J20"/>
  <c r="I20"/>
  <c r="G20"/>
  <c r="F20"/>
  <c r="D20"/>
  <c r="C20"/>
  <c r="J19"/>
  <c r="I19"/>
  <c r="G19"/>
  <c r="F19"/>
  <c r="D19"/>
  <c r="C19"/>
  <c r="J18"/>
  <c r="I18"/>
  <c r="G18"/>
  <c r="F18"/>
  <c r="D18"/>
  <c r="C18"/>
  <c r="J17"/>
  <c r="I17"/>
  <c r="G17"/>
  <c r="F17"/>
  <c r="D17"/>
  <c r="C17"/>
  <c r="J16"/>
  <c r="I16"/>
  <c r="G16"/>
  <c r="F16"/>
  <c r="D16"/>
  <c r="C16"/>
  <c r="J15"/>
  <c r="I15"/>
  <c r="G15"/>
  <c r="F15"/>
  <c r="D15"/>
  <c r="C15"/>
  <c r="J14"/>
  <c r="I14"/>
  <c r="G14"/>
  <c r="F14"/>
  <c r="D14"/>
  <c r="C14"/>
  <c r="J13"/>
  <c r="I13"/>
  <c r="G13"/>
  <c r="F13"/>
  <c r="D13"/>
  <c r="C13"/>
  <c r="J12"/>
  <c r="I12"/>
  <c r="G12"/>
  <c r="F12"/>
  <c r="D12"/>
  <c r="C12"/>
  <c r="J11"/>
  <c r="I11"/>
  <c r="G11"/>
  <c r="F11"/>
  <c r="D11"/>
  <c r="C11"/>
  <c r="J10"/>
  <c r="I10"/>
  <c r="G10"/>
  <c r="F10"/>
  <c r="D10"/>
  <c r="C10"/>
</calcChain>
</file>

<file path=xl/sharedStrings.xml><?xml version="1.0" encoding="utf-8"?>
<sst xmlns="http://schemas.openxmlformats.org/spreadsheetml/2006/main" count="54" uniqueCount="51">
  <si>
    <t>CUBE:</t>
  </si>
  <si>
    <t>CONS_m_Consolidation</t>
  </si>
  <si>
    <t>CONS_a_Company</t>
  </si>
  <si>
    <t>Actual</t>
  </si>
  <si>
    <t>Scenario1</t>
  </si>
  <si>
    <t>Scenario2</t>
  </si>
  <si>
    <t>External Sales</t>
  </si>
  <si>
    <t>Prepaid Income</t>
  </si>
  <si>
    <t>Cost of Sales Local Materials</t>
  </si>
  <si>
    <t>Cost of Sales Foreign Materials</t>
  </si>
  <si>
    <t>Cost of Sales Other</t>
  </si>
  <si>
    <t>Commissions</t>
  </si>
  <si>
    <t>3rd Party Consultancy Costs</t>
  </si>
  <si>
    <t>Salaries</t>
  </si>
  <si>
    <t>Benefits</t>
  </si>
  <si>
    <t>Employment Taxes</t>
  </si>
  <si>
    <t>Rent &amp; Rates</t>
  </si>
  <si>
    <t>Light &amp; Heat</t>
  </si>
  <si>
    <t>Telephone</t>
  </si>
  <si>
    <t>Travel</t>
  </si>
  <si>
    <t>Occupancy</t>
  </si>
  <si>
    <t>Office Stationery</t>
  </si>
  <si>
    <t>Software</t>
  </si>
  <si>
    <t>Depreciation &amp; Amortisation</t>
  </si>
  <si>
    <t>Management Charges</t>
  </si>
  <si>
    <t>Other Expenses</t>
  </si>
  <si>
    <t>Bad Debts</t>
  </si>
  <si>
    <t>Loan Interest</t>
  </si>
  <si>
    <t>Inter-Co Expenses</t>
  </si>
  <si>
    <t>Amortisation of Goodwill</t>
  </si>
  <si>
    <t>Gain on Disposal of Assets</t>
  </si>
  <si>
    <t>Inter-Co Income</t>
  </si>
  <si>
    <t>Other Income</t>
  </si>
  <si>
    <t>Forex Difference on Exchange</t>
  </si>
  <si>
    <t>Forex Difference on Inter Company</t>
  </si>
  <si>
    <t>RETAINED EARNINGS</t>
  </si>
  <si>
    <t>PROFIT AFTER TAX</t>
  </si>
  <si>
    <t>PROFIT BEFORE INTEREST &amp; TAX</t>
  </si>
  <si>
    <t>GROSS MARGIN</t>
  </si>
  <si>
    <t>TOTAL OVERHEADS</t>
  </si>
  <si>
    <t>TOTAL OTHER INCOME</t>
  </si>
  <si>
    <t>Interest</t>
  </si>
  <si>
    <t>Gain on Disposal of Group Companies</t>
  </si>
  <si>
    <t>Share of Associates Profit Before Tax</t>
  </si>
  <si>
    <t>Tax</t>
  </si>
  <si>
    <t>Share of Associates Tax</t>
  </si>
  <si>
    <t>Minority Interest</t>
  </si>
  <si>
    <t>Dividends</t>
  </si>
  <si>
    <t>Dividends from Subsidiaries</t>
  </si>
  <si>
    <t>Dividends from Associates \ JV</t>
  </si>
  <si>
    <t>CONS_t_Month</t>
  </si>
</sst>
</file>

<file path=xl/styles.xml><?xml version="1.0" encoding="utf-8"?>
<styleSheet xmlns="http://schemas.openxmlformats.org/spreadsheetml/2006/main">
  <numFmts count="1">
    <numFmt numFmtId="164" formatCode="&quot;£&quot;#,##0_);\(&quot;£&quot;#,##0\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7">
    <xf numFmtId="0" fontId="0" fillId="0" borderId="0"/>
    <xf numFmtId="0" fontId="1" fillId="2" borderId="4">
      <alignment horizontal="left" vertical="center"/>
    </xf>
    <xf numFmtId="0" fontId="2" fillId="3" borderId="4">
      <alignment horizontal="left" vertical="center"/>
    </xf>
    <xf numFmtId="0" fontId="2" fillId="4" borderId="4">
      <alignment horizontal="left" vertical="center"/>
    </xf>
    <xf numFmtId="0" fontId="3" fillId="2" borderId="4">
      <alignment horizontal="center" vertical="center"/>
    </xf>
    <xf numFmtId="0" fontId="1" fillId="2" borderId="4">
      <alignment horizontal="center" vertical="center"/>
    </xf>
    <xf numFmtId="0" fontId="2" fillId="3" borderId="4">
      <alignment horizontal="center" vertical="center"/>
    </xf>
    <xf numFmtId="0" fontId="2" fillId="4" borderId="4">
      <alignment horizontal="center" vertical="center"/>
    </xf>
    <xf numFmtId="0" fontId="3" fillId="2" borderId="4">
      <alignment horizontal="center" vertical="center"/>
    </xf>
    <xf numFmtId="0" fontId="4" fillId="0" borderId="4">
      <alignment horizontal="right" vertical="center"/>
    </xf>
    <xf numFmtId="0" fontId="4" fillId="5" borderId="4">
      <alignment horizontal="right" vertical="center"/>
    </xf>
    <xf numFmtId="0" fontId="4" fillId="0" borderId="4">
      <alignment horizontal="center" vertical="center"/>
    </xf>
    <xf numFmtId="0" fontId="3" fillId="3" borderId="4"/>
    <xf numFmtId="0" fontId="3" fillId="0" borderId="4">
      <alignment horizontal="center" vertical="center" wrapText="1"/>
    </xf>
    <xf numFmtId="0" fontId="3" fillId="4" borderId="4"/>
    <xf numFmtId="0" fontId="1" fillId="0" borderId="4">
      <alignment horizontal="left" vertical="center"/>
    </xf>
    <xf numFmtId="0" fontId="1" fillId="0" borderId="4">
      <alignment horizontal="left" vertical="top"/>
    </xf>
    <xf numFmtId="0" fontId="1" fillId="2" borderId="4">
      <alignment horizontal="center" vertical="center"/>
    </xf>
    <xf numFmtId="0" fontId="1" fillId="2" borderId="4">
      <alignment horizontal="left" vertical="center"/>
    </xf>
    <xf numFmtId="0" fontId="4" fillId="0" borderId="4">
      <alignment horizontal="right" vertical="center"/>
    </xf>
    <xf numFmtId="0" fontId="4" fillId="0" borderId="4">
      <alignment horizontal="right" vertical="center"/>
    </xf>
    <xf numFmtId="0" fontId="5" fillId="2" borderId="4">
      <alignment horizontal="left" vertical="center" indent="1"/>
    </xf>
    <xf numFmtId="0" fontId="1" fillId="6" borderId="4"/>
    <xf numFmtId="0" fontId="6" fillId="0" borderId="4"/>
    <xf numFmtId="0" fontId="7" fillId="0" borderId="4"/>
    <xf numFmtId="0" fontId="4" fillId="7" borderId="4"/>
    <xf numFmtId="0" fontId="4" fillId="8" borderId="4"/>
  </cellStyleXfs>
  <cellXfs count="26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2" xfId="0" applyBorder="1" applyAlignment="1"/>
    <xf numFmtId="0" fontId="2" fillId="0" borderId="2" xfId="0" applyFont="1" applyBorder="1" applyAlignment="1"/>
    <xf numFmtId="0" fontId="0" fillId="0" borderId="3" xfId="0" applyBorder="1" applyAlignment="1"/>
    <xf numFmtId="164" fontId="0" fillId="0" borderId="12" xfId="0" applyNumberFormat="1" applyBorder="1"/>
    <xf numFmtId="164" fontId="0" fillId="0" borderId="0" xfId="0" applyNumberFormat="1" applyBorder="1"/>
    <xf numFmtId="164" fontId="0" fillId="0" borderId="1" xfId="0" applyNumberFormat="1" applyBorder="1"/>
    <xf numFmtId="164" fontId="0" fillId="0" borderId="0" xfId="0" applyNumberFormat="1"/>
    <xf numFmtId="164" fontId="0" fillId="0" borderId="12" xfId="0" applyNumberFormat="1" applyBorder="1" applyAlignment="1"/>
    <xf numFmtId="164" fontId="2" fillId="0" borderId="12" xfId="0" applyNumberFormat="1" applyFont="1" applyBorder="1" applyAlignment="1"/>
    <xf numFmtId="164" fontId="0" fillId="0" borderId="8" xfId="0" applyNumberFormat="1" applyBorder="1" applyAlignment="1"/>
    <xf numFmtId="164" fontId="0" fillId="0" borderId="9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0" fontId="0" fillId="9" borderId="11" xfId="0" applyFill="1" applyBorder="1"/>
    <xf numFmtId="0" fontId="0" fillId="9" borderId="5" xfId="0" applyFill="1" applyBorder="1"/>
    <xf numFmtId="0" fontId="0" fillId="9" borderId="3" xfId="0" applyFill="1" applyBorder="1"/>
    <xf numFmtId="0" fontId="0" fillId="9" borderId="8" xfId="0" applyFill="1" applyBorder="1"/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27">
    <cellStyle name="Calculated Column - IBM Cognos" xfId="19"/>
    <cellStyle name="Calculated Column Name - IBM Cognos" xfId="17"/>
    <cellStyle name="Calculated Row - IBM Cognos" xfId="20"/>
    <cellStyle name="Calculated Row Name - IBM Cognos" xfId="18"/>
    <cellStyle name="Column Name - IBM Cognos" xfId="5"/>
    <cellStyle name="Column Template - IBM Cognos" xfId="8"/>
    <cellStyle name="Differs From Base - IBM Cognos" xfId="26"/>
    <cellStyle name="Group Name - IBM Cognos" xfId="16"/>
    <cellStyle name="Hold Values - IBM Cognos" xfId="22"/>
    <cellStyle name="List Name - IBM Cognos" xfId="15"/>
    <cellStyle name="Locked - IBM Cognos" xfId="25"/>
    <cellStyle name="Measure - IBM Cognos" xfId="9"/>
    <cellStyle name="Measure Header - IBM Cognos" xfId="10"/>
    <cellStyle name="Measure Name - IBM Cognos" xfId="11"/>
    <cellStyle name="Measure Summary - IBM Cognos" xfId="12"/>
    <cellStyle name="Measure Summary TM1 - IBM Cognos" xfId="14"/>
    <cellStyle name="Measure Template - IBM Cognos" xfId="13"/>
    <cellStyle name="More - IBM Cognos" xfId="21"/>
    <cellStyle name="Normal" xfId="0" builtinId="0"/>
    <cellStyle name="Pending Change - IBM Cognos" xfId="23"/>
    <cellStyle name="Row Name - IBM Cognos" xfId="1"/>
    <cellStyle name="Row Template - IBM Cognos" xfId="4"/>
    <cellStyle name="Summary Column Name - IBM Cognos" xfId="6"/>
    <cellStyle name="Summary Column Name TM1 - IBM Cognos" xfId="7"/>
    <cellStyle name="Summary Row Name - IBM Cognos" xfId="2"/>
    <cellStyle name="Summary Row Name TM1 - IBM Cognos" xfId="3"/>
    <cellStyle name="Unsaved Change - IBM Cognos" xfId="2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FFDFDFD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FF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3"/>
  <sheetViews>
    <sheetView showGridLines="0" tabSelected="1" workbookViewId="0">
      <selection activeCell="G3" sqref="G3"/>
    </sheetView>
  </sheetViews>
  <sheetFormatPr defaultRowHeight="15"/>
  <cols>
    <col min="1" max="1" width="34.85546875" bestFit="1" customWidth="1"/>
    <col min="2" max="2" width="4.42578125" customWidth="1"/>
    <col min="3" max="3" width="12.28515625" customWidth="1"/>
    <col min="4" max="4" width="6.7109375" bestFit="1" customWidth="1"/>
    <col min="5" max="5" width="3.7109375" customWidth="1"/>
    <col min="6" max="7" width="14.28515625" bestFit="1" customWidth="1"/>
    <col min="8" max="8" width="3.28515625" customWidth="1"/>
    <col min="9" max="9" width="12" customWidth="1"/>
    <col min="10" max="10" width="10.7109375" customWidth="1"/>
  </cols>
  <sheetData>
    <row r="1" spans="1:10">
      <c r="A1" t="s">
        <v>0</v>
      </c>
      <c r="C1" t="str">
        <f ca="1">_xll.VIEW("BSCF:CONS_ProfitandLossConsol",$C$3,"!","!","!",$C$2)</f>
        <v>BSCF:CONS_ProfitandLossConsol</v>
      </c>
    </row>
    <row r="2" spans="1:10">
      <c r="A2" s="1" t="s">
        <v>1</v>
      </c>
      <c r="B2" s="1"/>
      <c r="C2" t="str">
        <f ca="1">_xll.SUBNM("BSCF:CONS_m_Consolidation","","CONSOLIDATED")</f>
        <v>CONSOLIDATED</v>
      </c>
    </row>
    <row r="3" spans="1:10">
      <c r="A3" s="1" t="s">
        <v>2</v>
      </c>
      <c r="B3" s="1"/>
      <c r="C3" t="str">
        <f ca="1">_xll.SUBNM("BSCF:CONS_a_Company","","GROUP TOTAL")</f>
        <v>GROUP TOTAL</v>
      </c>
    </row>
    <row r="4" spans="1:10">
      <c r="A4" s="1" t="s">
        <v>50</v>
      </c>
      <c r="C4" t="str">
        <f ca="1">_xll.SUBNM("BSCF:CONS_t_Month","","Mth07 Yr02","MthYr")</f>
        <v>Jul 16</v>
      </c>
    </row>
    <row r="5" spans="1:10">
      <c r="A5" s="1"/>
    </row>
    <row r="7" spans="1:10">
      <c r="A7" s="16"/>
      <c r="B7" s="17"/>
      <c r="C7" s="22" t="s">
        <v>3</v>
      </c>
      <c r="D7" s="23" t="s">
        <v>3</v>
      </c>
      <c r="E7" s="24"/>
      <c r="F7" s="22" t="s">
        <v>4</v>
      </c>
      <c r="G7" s="23" t="s">
        <v>4</v>
      </c>
      <c r="H7" s="24"/>
      <c r="I7" s="22" t="s">
        <v>5</v>
      </c>
      <c r="J7" s="23" t="s">
        <v>5</v>
      </c>
    </row>
    <row r="8" spans="1:10">
      <c r="A8" s="18"/>
      <c r="B8" s="19"/>
      <c r="C8" s="20" t="str">
        <f ca="1">LEFT(D8,4) &amp;"15"</f>
        <v>Jul 15</v>
      </c>
      <c r="D8" s="21" t="str">
        <f ca="1">C4</f>
        <v>Jul 16</v>
      </c>
      <c r="E8" s="25"/>
      <c r="F8" s="20" t="str">
        <f ca="1">LEFT(G8,4) &amp;"15"</f>
        <v>Jul 15</v>
      </c>
      <c r="G8" s="21" t="str">
        <f ca="1">C4</f>
        <v>Jul 16</v>
      </c>
      <c r="H8" s="25"/>
      <c r="I8" s="20" t="str">
        <f ca="1">LEFT(J8,4) &amp;"15"</f>
        <v>Jul 15</v>
      </c>
      <c r="J8" s="21" t="str">
        <f ca="1">C4</f>
        <v>Jul 16</v>
      </c>
    </row>
    <row r="9" spans="1:10">
      <c r="A9" s="2"/>
      <c r="B9" s="6"/>
      <c r="C9" s="7"/>
      <c r="D9" s="8"/>
      <c r="E9" s="9"/>
      <c r="F9" s="6"/>
      <c r="G9" s="8"/>
      <c r="H9" s="9"/>
      <c r="I9" s="6"/>
      <c r="J9" s="8"/>
    </row>
    <row r="10" spans="1:10">
      <c r="A10" s="3" t="s">
        <v>6</v>
      </c>
      <c r="B10" s="10"/>
      <c r="C10" s="7">
        <f ca="1">_xll.DBRW($C$1,$C$3,C$7,$A10,C$8,$C$2)</f>
        <v>0</v>
      </c>
      <c r="D10" s="8">
        <f ca="1">_xll.DBRW($C$1,$C$3,D$7,$A10,D$8,$C$2)</f>
        <v>0</v>
      </c>
      <c r="E10" s="9"/>
      <c r="F10" s="6">
        <f ca="1">_xll.DBRW($C$1,$C$3,F$7,$A10,F$8,$C$2)</f>
        <v>4461379.4000000004</v>
      </c>
      <c r="G10" s="8">
        <f ca="1">_xll.DBRW($C$1,$C$3,G$7,$A10,G$8,$C$2)</f>
        <v>3328181</v>
      </c>
      <c r="H10" s="9"/>
      <c r="I10" s="6">
        <f ca="1">_xll.DBRW($C$1,$C$3,I$7,$A10,I$8,$C$2)</f>
        <v>4873938.3999999994</v>
      </c>
      <c r="J10" s="8">
        <f ca="1">_xll.DBRW($C$1,$C$3,J$7,$A10,J$8,$C$2)</f>
        <v>0</v>
      </c>
    </row>
    <row r="11" spans="1:10">
      <c r="A11" s="3" t="s">
        <v>7</v>
      </c>
      <c r="B11" s="10"/>
      <c r="C11" s="7">
        <f ca="1">_xll.DBRW($C$1,$C$3,C$7,$A11,C$8,$C$2)</f>
        <v>0</v>
      </c>
      <c r="D11" s="8">
        <f ca="1">_xll.DBRW($C$1,$C$3,D$7,$A11,D$8,$C$2)</f>
        <v>0</v>
      </c>
      <c r="E11" s="9"/>
      <c r="F11" s="6">
        <f ca="1">_xll.DBRW($C$1,$C$3,F$7,$A11,F$8,$C$2)</f>
        <v>4200</v>
      </c>
      <c r="G11" s="8">
        <f ca="1">_xll.DBRW($C$1,$C$3,G$7,$A11,G$8,$C$2)</f>
        <v>3500</v>
      </c>
      <c r="H11" s="9"/>
      <c r="I11" s="6">
        <f ca="1">_xll.DBRW($C$1,$C$3,I$7,$A11,I$8,$C$2)</f>
        <v>4000</v>
      </c>
      <c r="J11" s="8">
        <f ca="1">_xll.DBRW($C$1,$C$3,J$7,$A11,J$8,$C$2)</f>
        <v>0</v>
      </c>
    </row>
    <row r="12" spans="1:10">
      <c r="A12" s="3" t="s">
        <v>8</v>
      </c>
      <c r="B12" s="10"/>
      <c r="C12" s="7">
        <f ca="1">_xll.DBRW($C$1,$C$3,C$7,$A12,C$8,$C$2)</f>
        <v>0</v>
      </c>
      <c r="D12" s="8">
        <f ca="1">_xll.DBRW($C$1,$C$3,D$7,$A12,D$8,$C$2)</f>
        <v>0</v>
      </c>
      <c r="E12" s="9"/>
      <c r="F12" s="6">
        <f ca="1">_xll.DBRW($C$1,$C$3,F$7,$A12,F$8,$C$2)</f>
        <v>-2235697.2000000002</v>
      </c>
      <c r="G12" s="8">
        <f ca="1">_xll.DBRW($C$1,$C$3,G$7,$A12,G$8,$C$2)</f>
        <v>-1693098</v>
      </c>
      <c r="H12" s="9"/>
      <c r="I12" s="6">
        <f ca="1">_xll.DBRW($C$1,$C$3,I$7,$A12,I$8,$C$2)</f>
        <v>-2436984</v>
      </c>
      <c r="J12" s="8">
        <f ca="1">_xll.DBRW($C$1,$C$3,J$7,$A12,J$8,$C$2)</f>
        <v>0</v>
      </c>
    </row>
    <row r="13" spans="1:10">
      <c r="A13" s="3" t="s">
        <v>9</v>
      </c>
      <c r="B13" s="10"/>
      <c r="C13" s="7">
        <f ca="1">_xll.DBRW($C$1,$C$3,C$7,$A13,C$8,$C$2)</f>
        <v>0</v>
      </c>
      <c r="D13" s="8">
        <f ca="1">_xll.DBRW($C$1,$C$3,D$7,$A13,D$8,$C$2)</f>
        <v>0</v>
      </c>
      <c r="E13" s="9"/>
      <c r="F13" s="6">
        <f ca="1">_xll.DBRW($C$1,$C$3,F$7,$A13,F$8,$C$2)</f>
        <v>-201960</v>
      </c>
      <c r="G13" s="8">
        <f ca="1">_xll.DBRW($C$1,$C$3,G$7,$A13,G$8,$C$2)</f>
        <v>-153000</v>
      </c>
      <c r="H13" s="9"/>
      <c r="I13" s="6">
        <f ca="1">_xll.DBRW($C$1,$C$3,I$7,$A13,I$8,$C$2)</f>
        <v>-220320</v>
      </c>
      <c r="J13" s="8">
        <f ca="1">_xll.DBRW($C$1,$C$3,J$7,$A13,J$8,$C$2)</f>
        <v>0</v>
      </c>
    </row>
    <row r="14" spans="1:10">
      <c r="A14" s="3" t="s">
        <v>10</v>
      </c>
      <c r="B14" s="10"/>
      <c r="C14" s="7">
        <f ca="1">_xll.DBRW($C$1,$C$3,C$7,$A14,C$8,$C$2)</f>
        <v>0</v>
      </c>
      <c r="D14" s="8">
        <f ca="1">_xll.DBRW($C$1,$C$3,D$7,$A14,D$8,$C$2)</f>
        <v>0</v>
      </c>
      <c r="E14" s="9"/>
      <c r="F14" s="6">
        <f ca="1">_xll.DBRW($C$1,$C$3,F$7,$A14,F$8,$C$2)</f>
        <v>-201960</v>
      </c>
      <c r="G14" s="8">
        <f ca="1">_xll.DBRW($C$1,$C$3,G$7,$A14,G$8,$C$2)</f>
        <v>-117700</v>
      </c>
      <c r="H14" s="9"/>
      <c r="I14" s="6">
        <f ca="1">_xll.DBRW($C$1,$C$3,I$7,$A14,I$8,$C$2)</f>
        <v>-220320</v>
      </c>
      <c r="J14" s="8">
        <f ca="1">_xll.DBRW($C$1,$C$3,J$7,$A14,J$8,$C$2)</f>
        <v>0</v>
      </c>
    </row>
    <row r="15" spans="1:10">
      <c r="A15" s="3" t="s">
        <v>11</v>
      </c>
      <c r="B15" s="10"/>
      <c r="C15" s="7">
        <f ca="1">_xll.DBRW($C$1,$C$3,C$7,$A15,C$8,$C$2)</f>
        <v>0</v>
      </c>
      <c r="D15" s="8">
        <f ca="1">_xll.DBRW($C$1,$C$3,D$7,$A15,D$8,$C$2)</f>
        <v>0</v>
      </c>
      <c r="E15" s="9"/>
      <c r="F15" s="6">
        <f ca="1">_xll.DBRW($C$1,$C$3,F$7,$A15,F$8,$C$2)</f>
        <v>-4200</v>
      </c>
      <c r="G15" s="8">
        <f ca="1">_xll.DBRW($C$1,$C$3,G$7,$A15,G$8,$C$2)</f>
        <v>-3000</v>
      </c>
      <c r="H15" s="9"/>
      <c r="I15" s="6">
        <f ca="1">_xll.DBRW($C$1,$C$3,I$7,$A15,I$8,$C$2)</f>
        <v>-4000</v>
      </c>
      <c r="J15" s="8">
        <f ca="1">_xll.DBRW($C$1,$C$3,J$7,$A15,J$8,$C$2)</f>
        <v>0</v>
      </c>
    </row>
    <row r="16" spans="1:10">
      <c r="A16" s="3" t="s">
        <v>12</v>
      </c>
      <c r="B16" s="10"/>
      <c r="C16" s="7">
        <f ca="1">_xll.DBRW($C$1,$C$3,C$7,$A16,C$8,$C$2)</f>
        <v>0</v>
      </c>
      <c r="D16" s="8">
        <f ca="1">_xll.DBRW($C$1,$C$3,D$7,$A16,D$8,$C$2)</f>
        <v>0</v>
      </c>
      <c r="E16" s="9"/>
      <c r="F16" s="6">
        <f ca="1">_xll.DBRW($C$1,$C$3,F$7,$A16,F$8,$C$2)</f>
        <v>-4200</v>
      </c>
      <c r="G16" s="8">
        <f ca="1">_xll.DBRW($C$1,$C$3,G$7,$A16,G$8,$C$2)</f>
        <v>-3000</v>
      </c>
      <c r="H16" s="9"/>
      <c r="I16" s="6">
        <f ca="1">_xll.DBRW($C$1,$C$3,I$7,$A16,I$8,$C$2)</f>
        <v>-4000</v>
      </c>
      <c r="J16" s="8">
        <f ca="1">_xll.DBRW($C$1,$C$3,J$7,$A16,J$8,$C$2)</f>
        <v>0</v>
      </c>
    </row>
    <row r="17" spans="1:10">
      <c r="A17" s="3" t="s">
        <v>13</v>
      </c>
      <c r="B17" s="10"/>
      <c r="C17" s="7">
        <f ca="1">_xll.DBRW($C$1,$C$3,C$7,$A17,C$8,$C$2)</f>
        <v>0</v>
      </c>
      <c r="D17" s="8">
        <f ca="1">_xll.DBRW($C$1,$C$3,D$7,$A17,D$8,$C$2)</f>
        <v>0</v>
      </c>
      <c r="E17" s="9"/>
      <c r="F17" s="6">
        <f ca="1">_xll.DBRW($C$1,$C$3,F$7,$A17,F$8,$C$2)</f>
        <v>-1550948.6</v>
      </c>
      <c r="G17" s="8">
        <f ca="1">_xll.DBRW($C$1,$C$3,G$7,$A17,G$8,$C$2)</f>
        <v>-563189</v>
      </c>
      <c r="H17" s="9"/>
      <c r="I17" s="6">
        <f ca="1">_xll.DBRW($C$1,$C$3,I$7,$A17,I$8,$C$2)</f>
        <v>-540252</v>
      </c>
      <c r="J17" s="8">
        <f ca="1">_xll.DBRW($C$1,$C$3,J$7,$A17,J$8,$C$2)</f>
        <v>0</v>
      </c>
    </row>
    <row r="18" spans="1:10">
      <c r="A18" s="3" t="s">
        <v>14</v>
      </c>
      <c r="B18" s="10"/>
      <c r="C18" s="7">
        <f ca="1">_xll.DBRW($C$1,$C$3,C$7,$A18,C$8,$C$2)</f>
        <v>0</v>
      </c>
      <c r="D18" s="8">
        <f ca="1">_xll.DBRW($C$1,$C$3,D$7,$A18,D$8,$C$2)</f>
        <v>0</v>
      </c>
      <c r="E18" s="9"/>
      <c r="F18" s="6">
        <f ca="1">_xll.DBRW($C$1,$C$3,F$7,$A18,F$8,$C$2)</f>
        <v>-45925.2</v>
      </c>
      <c r="G18" s="8">
        <f ca="1">_xll.DBRW($C$1,$C$3,G$7,$A18,G$8,$C$2)</f>
        <v>-36018</v>
      </c>
      <c r="H18" s="9"/>
      <c r="I18" s="6">
        <f ca="1">_xll.DBRW($C$1,$C$3,I$7,$A18,I$8,$C$2)</f>
        <v>-54024</v>
      </c>
      <c r="J18" s="8">
        <f ca="1">_xll.DBRW($C$1,$C$3,J$7,$A18,J$8,$C$2)</f>
        <v>0</v>
      </c>
    </row>
    <row r="19" spans="1:10">
      <c r="A19" s="3" t="s">
        <v>15</v>
      </c>
      <c r="B19" s="10"/>
      <c r="C19" s="7">
        <f ca="1">_xll.DBRW($C$1,$C$3,C$7,$A19,C$8,$C$2)</f>
        <v>0</v>
      </c>
      <c r="D19" s="8">
        <f ca="1">_xll.DBRW($C$1,$C$3,D$7,$A19,D$8,$C$2)</f>
        <v>0</v>
      </c>
      <c r="E19" s="9"/>
      <c r="F19" s="6">
        <f ca="1">_xll.DBRW($C$1,$C$3,F$7,$A19,F$8,$C$2)</f>
        <v>-45925.2</v>
      </c>
      <c r="G19" s="8">
        <f ca="1">_xll.DBRW($C$1,$C$3,G$7,$A19,G$8,$C$2)</f>
        <v>-36018</v>
      </c>
      <c r="H19" s="9"/>
      <c r="I19" s="6">
        <f ca="1">_xll.DBRW($C$1,$C$3,I$7,$A19,I$8,$C$2)</f>
        <v>-54024</v>
      </c>
      <c r="J19" s="8">
        <f ca="1">_xll.DBRW($C$1,$C$3,J$7,$A19,J$8,$C$2)</f>
        <v>0</v>
      </c>
    </row>
    <row r="20" spans="1:10">
      <c r="A20" s="3" t="s">
        <v>16</v>
      </c>
      <c r="B20" s="10"/>
      <c r="C20" s="7">
        <f ca="1">_xll.DBRW($C$1,$C$3,C$7,$A20,C$8,$C$2)</f>
        <v>0</v>
      </c>
      <c r="D20" s="8">
        <f ca="1">_xll.DBRW($C$1,$C$3,D$7,$A20,D$8,$C$2)</f>
        <v>0</v>
      </c>
      <c r="E20" s="9"/>
      <c r="F20" s="6">
        <f ca="1">_xll.DBRW($C$1,$C$3,F$7,$A20,F$8,$C$2)</f>
        <v>-4620</v>
      </c>
      <c r="G20" s="8">
        <f ca="1">_xll.DBRW($C$1,$C$3,G$7,$A20,G$8,$C$2)</f>
        <v>-3300</v>
      </c>
      <c r="H20" s="9"/>
      <c r="I20" s="6">
        <f ca="1">_xll.DBRW($C$1,$C$3,I$7,$A20,I$8,$C$2)</f>
        <v>-4400</v>
      </c>
      <c r="J20" s="8">
        <f ca="1">_xll.DBRW($C$1,$C$3,J$7,$A20,J$8,$C$2)</f>
        <v>0</v>
      </c>
    </row>
    <row r="21" spans="1:10">
      <c r="A21" s="3" t="s">
        <v>17</v>
      </c>
      <c r="B21" s="10"/>
      <c r="C21" s="7">
        <f ca="1">_xll.DBRW($C$1,$C$3,C$7,$A21,C$8,$C$2)</f>
        <v>0</v>
      </c>
      <c r="D21" s="8">
        <f ca="1">_xll.DBRW($C$1,$C$3,D$7,$A21,D$8,$C$2)</f>
        <v>0</v>
      </c>
      <c r="E21" s="9"/>
      <c r="F21" s="6">
        <f ca="1">_xll.DBRW($C$1,$C$3,F$7,$A21,F$8,$C$2)</f>
        <v>-11880</v>
      </c>
      <c r="G21" s="8">
        <f ca="1">_xll.DBRW($C$1,$C$3,G$7,$A21,G$8,$C$2)</f>
        <v>-9000</v>
      </c>
      <c r="H21" s="9"/>
      <c r="I21" s="6">
        <f ca="1">_xll.DBRW($C$1,$C$3,I$7,$A21,I$8,$C$2)</f>
        <v>-12960</v>
      </c>
      <c r="J21" s="8">
        <f ca="1">_xll.DBRW($C$1,$C$3,J$7,$A21,J$8,$C$2)</f>
        <v>0</v>
      </c>
    </row>
    <row r="22" spans="1:10">
      <c r="A22" s="3" t="s">
        <v>18</v>
      </c>
      <c r="B22" s="10"/>
      <c r="C22" s="7">
        <f ca="1">_xll.DBRW($C$1,$C$3,C$7,$A22,C$8,$C$2)</f>
        <v>0</v>
      </c>
      <c r="D22" s="8">
        <f ca="1">_xll.DBRW($C$1,$C$3,D$7,$A22,D$8,$C$2)</f>
        <v>0</v>
      </c>
      <c r="E22" s="9"/>
      <c r="F22" s="6">
        <f ca="1">_xll.DBRW($C$1,$C$3,F$7,$A22,F$8,$C$2)</f>
        <v>-5439</v>
      </c>
      <c r="G22" s="8">
        <f ca="1">_xll.DBRW($C$1,$C$3,G$7,$A22,G$8,$C$2)</f>
        <v>-3885</v>
      </c>
      <c r="H22" s="9"/>
      <c r="I22" s="6">
        <f ca="1">_xll.DBRW($C$1,$C$3,I$7,$A22,I$8,$C$2)</f>
        <v>-5180</v>
      </c>
      <c r="J22" s="8">
        <f ca="1">_xll.DBRW($C$1,$C$3,J$7,$A22,J$8,$C$2)</f>
        <v>0</v>
      </c>
    </row>
    <row r="23" spans="1:10">
      <c r="A23" s="3" t="s">
        <v>19</v>
      </c>
      <c r="B23" s="10"/>
      <c r="C23" s="7">
        <f ca="1">_xll.DBRW($C$1,$C$3,C$7,$A23,C$8,$C$2)</f>
        <v>0</v>
      </c>
      <c r="D23" s="8">
        <f ca="1">_xll.DBRW($C$1,$C$3,D$7,$A23,D$8,$C$2)</f>
        <v>0</v>
      </c>
      <c r="E23" s="9"/>
      <c r="F23" s="6">
        <f ca="1">_xll.DBRW($C$1,$C$3,F$7,$A23,F$8,$C$2)</f>
        <v>-2940</v>
      </c>
      <c r="G23" s="8">
        <f ca="1">_xll.DBRW($C$1,$C$3,G$7,$A23,G$8,$C$2)</f>
        <v>-2100</v>
      </c>
      <c r="H23" s="9"/>
      <c r="I23" s="6">
        <f ca="1">_xll.DBRW($C$1,$C$3,I$7,$A23,I$8,$C$2)</f>
        <v>-2800</v>
      </c>
      <c r="J23" s="8">
        <f ca="1">_xll.DBRW($C$1,$C$3,J$7,$A23,J$8,$C$2)</f>
        <v>0</v>
      </c>
    </row>
    <row r="24" spans="1:10">
      <c r="A24" s="3" t="s">
        <v>20</v>
      </c>
      <c r="B24" s="10"/>
      <c r="C24" s="7">
        <f ca="1">_xll.DBRW($C$1,$C$3,C$7,$A24,C$8,$C$2)</f>
        <v>0</v>
      </c>
      <c r="D24" s="8">
        <f ca="1">_xll.DBRW($C$1,$C$3,D$7,$A24,D$8,$C$2)</f>
        <v>0</v>
      </c>
      <c r="E24" s="9"/>
      <c r="F24" s="6">
        <f ca="1">_xll.DBRW($C$1,$C$3,F$7,$A24,F$8,$C$2)</f>
        <v>-3627.6</v>
      </c>
      <c r="G24" s="8">
        <f ca="1">_xll.DBRW($C$1,$C$3,G$7,$A24,G$8,$C$2)</f>
        <v>-3000</v>
      </c>
      <c r="H24" s="9"/>
      <c r="I24" s="6">
        <f ca="1">_xll.DBRW($C$1,$C$3,I$7,$A24,I$8,$C$2)</f>
        <v>-4761.6000000000004</v>
      </c>
      <c r="J24" s="8">
        <f ca="1">_xll.DBRW($C$1,$C$3,J$7,$A24,J$8,$C$2)</f>
        <v>0</v>
      </c>
    </row>
    <row r="25" spans="1:10">
      <c r="A25" s="3" t="s">
        <v>21</v>
      </c>
      <c r="B25" s="10"/>
      <c r="C25" s="7">
        <f ca="1">_xll.DBRW($C$1,$C$3,C$7,$A25,C$8,$C$2)</f>
        <v>0</v>
      </c>
      <c r="D25" s="8">
        <f ca="1">_xll.DBRW($C$1,$C$3,D$7,$A25,D$8,$C$2)</f>
        <v>0</v>
      </c>
      <c r="E25" s="9"/>
      <c r="F25" s="6">
        <f ca="1">_xll.DBRW($C$1,$C$3,F$7,$A25,F$8,$C$2)</f>
        <v>-6300</v>
      </c>
      <c r="G25" s="8">
        <f ca="1">_xll.DBRW($C$1,$C$3,G$7,$A25,G$8,$C$2)</f>
        <v>-4500</v>
      </c>
      <c r="H25" s="9"/>
      <c r="I25" s="6">
        <f ca="1">_xll.DBRW($C$1,$C$3,I$7,$A25,I$8,$C$2)</f>
        <v>-6000</v>
      </c>
      <c r="J25" s="8">
        <f ca="1">_xll.DBRW($C$1,$C$3,J$7,$A25,J$8,$C$2)</f>
        <v>0</v>
      </c>
    </row>
    <row r="26" spans="1:10">
      <c r="A26" s="3" t="s">
        <v>22</v>
      </c>
      <c r="B26" s="10"/>
      <c r="C26" s="7">
        <f ca="1">_xll.DBRW($C$1,$C$3,C$7,$A26,C$8,$C$2)</f>
        <v>0</v>
      </c>
      <c r="D26" s="8">
        <f ca="1">_xll.DBRW($C$1,$C$3,D$7,$A26,D$8,$C$2)</f>
        <v>0</v>
      </c>
      <c r="E26" s="9"/>
      <c r="F26" s="6">
        <f ca="1">_xll.DBRW($C$1,$C$3,F$7,$A26,F$8,$C$2)</f>
        <v>0</v>
      </c>
      <c r="G26" s="8">
        <f ca="1">_xll.DBRW($C$1,$C$3,G$7,$A26,G$8,$C$2)</f>
        <v>0</v>
      </c>
      <c r="H26" s="9"/>
      <c r="I26" s="6">
        <f ca="1">_xll.DBRW($C$1,$C$3,I$7,$A26,I$8,$C$2)</f>
        <v>0</v>
      </c>
      <c r="J26" s="8">
        <f ca="1">_xll.DBRW($C$1,$C$3,J$7,$A26,J$8,$C$2)</f>
        <v>0</v>
      </c>
    </row>
    <row r="27" spans="1:10">
      <c r="A27" s="3" t="s">
        <v>23</v>
      </c>
      <c r="B27" s="10"/>
      <c r="C27" s="7">
        <f ca="1">_xll.DBRW($C$1,$C$3,C$7,$A27,C$8,$C$2)</f>
        <v>0</v>
      </c>
      <c r="D27" s="8">
        <f ca="1">_xll.DBRW($C$1,$C$3,D$7,$A27,D$8,$C$2)</f>
        <v>0</v>
      </c>
      <c r="E27" s="9"/>
      <c r="F27" s="6">
        <f ca="1">_xll.DBRW($C$1,$C$3,F$7,$A27,F$8,$C$2)</f>
        <v>-108703.2</v>
      </c>
      <c r="G27" s="8">
        <f ca="1">_xll.DBRW($C$1,$C$3,G$7,$A27,G$8,$C$2)</f>
        <v>-50000</v>
      </c>
      <c r="H27" s="9"/>
      <c r="I27" s="6">
        <f ca="1">_xll.DBRW($C$1,$C$3,I$7,$A27,I$8,$C$2)</f>
        <v>-103528</v>
      </c>
      <c r="J27" s="8">
        <f ca="1">_xll.DBRW($C$1,$C$3,J$7,$A27,J$8,$C$2)</f>
        <v>0</v>
      </c>
    </row>
    <row r="28" spans="1:10">
      <c r="A28" s="3" t="s">
        <v>24</v>
      </c>
      <c r="B28" s="10"/>
      <c r="C28" s="7">
        <f ca="1">_xll.DBRW($C$1,$C$3,C$7,$A28,C$8,$C$2)</f>
        <v>0</v>
      </c>
      <c r="D28" s="8">
        <f ca="1">_xll.DBRW($C$1,$C$3,D$7,$A28,D$8,$C$2)</f>
        <v>0</v>
      </c>
      <c r="E28" s="9"/>
      <c r="F28" s="6">
        <f ca="1">_xll.DBRW($C$1,$C$3,F$7,$A28,F$8,$C$2)</f>
        <v>-3944.4</v>
      </c>
      <c r="G28" s="8">
        <f ca="1">_xll.DBRW($C$1,$C$3,G$7,$A28,G$8,$C$2)</f>
        <v>-3000</v>
      </c>
      <c r="H28" s="9"/>
      <c r="I28" s="6">
        <f ca="1">_xll.DBRW($C$1,$C$3,I$7,$A28,I$8,$C$2)</f>
        <v>-4339.2000000000007</v>
      </c>
      <c r="J28" s="8">
        <f ca="1">_xll.DBRW($C$1,$C$3,J$7,$A28,J$8,$C$2)</f>
        <v>0</v>
      </c>
    </row>
    <row r="29" spans="1:10">
      <c r="A29" s="3" t="s">
        <v>25</v>
      </c>
      <c r="B29" s="10"/>
      <c r="C29" s="7">
        <f ca="1">_xll.DBRW($C$1,$C$3,C$7,$A29,C$8,$C$2)</f>
        <v>0</v>
      </c>
      <c r="D29" s="8">
        <f ca="1">_xll.DBRW($C$1,$C$3,D$7,$A29,D$8,$C$2)</f>
        <v>0</v>
      </c>
      <c r="E29" s="9"/>
      <c r="F29" s="6">
        <f ca="1">_xll.DBRW($C$1,$C$3,F$7,$A29,F$8,$C$2)</f>
        <v>-12600</v>
      </c>
      <c r="G29" s="8">
        <f ca="1">_xll.DBRW($C$1,$C$3,G$7,$A29,G$8,$C$2)</f>
        <v>-9000</v>
      </c>
      <c r="H29" s="9"/>
      <c r="I29" s="6">
        <f ca="1">_xll.DBRW($C$1,$C$3,I$7,$A29,I$8,$C$2)</f>
        <v>-12000</v>
      </c>
      <c r="J29" s="8">
        <f ca="1">_xll.DBRW($C$1,$C$3,J$7,$A29,J$8,$C$2)</f>
        <v>0</v>
      </c>
    </row>
    <row r="30" spans="1:10">
      <c r="A30" s="3" t="s">
        <v>26</v>
      </c>
      <c r="B30" s="10"/>
      <c r="C30" s="7">
        <f ca="1">_xll.DBRW($C$1,$C$3,C$7,$A30,C$8,$C$2)</f>
        <v>0</v>
      </c>
      <c r="D30" s="8">
        <f ca="1">_xll.DBRW($C$1,$C$3,D$7,$A30,D$8,$C$2)</f>
        <v>0</v>
      </c>
      <c r="E30" s="9"/>
      <c r="F30" s="6">
        <f ca="1">_xll.DBRW($C$1,$C$3,F$7,$A30,F$8,$C$2)</f>
        <v>-81428.2</v>
      </c>
      <c r="G30" s="8">
        <f ca="1">_xll.DBRW($C$1,$C$3,G$7,$A30,G$8,$C$2)</f>
        <v>-59725</v>
      </c>
      <c r="H30" s="9"/>
      <c r="I30" s="6">
        <f ca="1">_xll.DBRW($C$1,$C$3,I$7,$A30,I$8,$C$2)</f>
        <v>-97480.799999999988</v>
      </c>
      <c r="J30" s="8">
        <f ca="1">_xll.DBRW($C$1,$C$3,J$7,$A30,J$8,$C$2)</f>
        <v>0</v>
      </c>
    </row>
    <row r="31" spans="1:10">
      <c r="A31" s="3" t="s">
        <v>27</v>
      </c>
      <c r="B31" s="10"/>
      <c r="C31" s="7">
        <f ca="1">_xll.DBRW($C$1,$C$3,C$7,$A31,C$8,$C$2)</f>
        <v>0</v>
      </c>
      <c r="D31" s="8">
        <f ca="1">_xll.DBRW($C$1,$C$3,D$7,$A31,D$8,$C$2)</f>
        <v>0</v>
      </c>
      <c r="E31" s="9"/>
      <c r="F31" s="6">
        <f ca="1">_xll.DBRW($C$1,$C$3,F$7,$A31,F$8,$C$2)</f>
        <v>0</v>
      </c>
      <c r="G31" s="8">
        <f ca="1">_xll.DBRW($C$1,$C$3,G$7,$A31,G$8,$C$2)</f>
        <v>0</v>
      </c>
      <c r="H31" s="9"/>
      <c r="I31" s="6">
        <f ca="1">_xll.DBRW($C$1,$C$3,I$7,$A31,I$8,$C$2)</f>
        <v>0</v>
      </c>
      <c r="J31" s="8">
        <f ca="1">_xll.DBRW($C$1,$C$3,J$7,$A31,J$8,$C$2)</f>
        <v>0</v>
      </c>
    </row>
    <row r="32" spans="1:10">
      <c r="A32" s="3" t="s">
        <v>28</v>
      </c>
      <c r="B32" s="10"/>
      <c r="C32" s="7">
        <f ca="1">_xll.DBRW($C$1,$C$3,C$7,$A32,C$8,$C$2)</f>
        <v>0</v>
      </c>
      <c r="D32" s="8">
        <f ca="1">_xll.DBRW($C$1,$C$3,D$7,$A32,D$8,$C$2)</f>
        <v>0</v>
      </c>
      <c r="E32" s="9"/>
      <c r="F32" s="6">
        <f ca="1">_xll.DBRW($C$1,$C$3,F$7,$A32,F$8,$C$2)</f>
        <v>0</v>
      </c>
      <c r="G32" s="8">
        <f ca="1">_xll.DBRW($C$1,$C$3,G$7,$A32,G$8,$C$2)</f>
        <v>0</v>
      </c>
      <c r="H32" s="9"/>
      <c r="I32" s="6">
        <f ca="1">_xll.DBRW($C$1,$C$3,I$7,$A32,I$8,$C$2)</f>
        <v>0</v>
      </c>
      <c r="J32" s="8">
        <f ca="1">_xll.DBRW($C$1,$C$3,J$7,$A32,J$8,$C$2)</f>
        <v>0</v>
      </c>
    </row>
    <row r="33" spans="1:10">
      <c r="A33" s="3" t="s">
        <v>29</v>
      </c>
      <c r="B33" s="10"/>
      <c r="C33" s="7">
        <f ca="1">_xll.DBRW($C$1,$C$3,C$7,$A33,C$8,$C$2)</f>
        <v>0</v>
      </c>
      <c r="D33" s="8">
        <f ca="1">_xll.DBRW($C$1,$C$3,D$7,$A33,D$8,$C$2)</f>
        <v>0</v>
      </c>
      <c r="E33" s="9"/>
      <c r="F33" s="6">
        <f ca="1">_xll.DBRW($C$1,$C$3,F$7,$A33,F$8,$C$2)</f>
        <v>465987.49780183751</v>
      </c>
      <c r="G33" s="8">
        <f ca="1">_xll.DBRW($C$1,$C$3,G$7,$A33,G$8,$C$2)</f>
        <v>122792.68756168001</v>
      </c>
      <c r="H33" s="9"/>
      <c r="I33" s="6">
        <f ca="1">_xll.DBRW($C$1,$C$3,I$7,$A33,I$8,$C$2)</f>
        <v>0</v>
      </c>
      <c r="J33" s="8">
        <f ca="1">_xll.DBRW($C$1,$C$3,J$7,$A33,J$8,$C$2)</f>
        <v>0</v>
      </c>
    </row>
    <row r="34" spans="1:10">
      <c r="A34" s="3" t="s">
        <v>30</v>
      </c>
      <c r="B34" s="10"/>
      <c r="C34" s="7">
        <f ca="1">_xll.DBRW($C$1,$C$3,C$7,$A34,C$8,$C$2)</f>
        <v>0</v>
      </c>
      <c r="D34" s="8">
        <f ca="1">_xll.DBRW($C$1,$C$3,D$7,$A34,D$8,$C$2)</f>
        <v>0</v>
      </c>
      <c r="E34" s="9"/>
      <c r="F34" s="6">
        <f ca="1">_xll.DBRW($C$1,$C$3,F$7,$A34,F$8,$C$2)</f>
        <v>0</v>
      </c>
      <c r="G34" s="8">
        <f ca="1">_xll.DBRW($C$1,$C$3,G$7,$A34,G$8,$C$2)</f>
        <v>0</v>
      </c>
      <c r="H34" s="9"/>
      <c r="I34" s="6">
        <f ca="1">_xll.DBRW($C$1,$C$3,I$7,$A34,I$8,$C$2)</f>
        <v>0</v>
      </c>
      <c r="J34" s="8">
        <f ca="1">_xll.DBRW($C$1,$C$3,J$7,$A34,J$8,$C$2)</f>
        <v>0</v>
      </c>
    </row>
    <row r="35" spans="1:10">
      <c r="A35" s="3" t="s">
        <v>31</v>
      </c>
      <c r="B35" s="10"/>
      <c r="C35" s="7">
        <f ca="1">_xll.DBRW($C$1,$C$3,C$7,$A35,C$8,$C$2)</f>
        <v>0</v>
      </c>
      <c r="D35" s="8">
        <f ca="1">_xll.DBRW($C$1,$C$3,D$7,$A35,D$8,$C$2)</f>
        <v>0</v>
      </c>
      <c r="E35" s="9"/>
      <c r="F35" s="6">
        <f ca="1">_xll.DBRW($C$1,$C$3,F$7,$A35,F$8,$C$2)</f>
        <v>0</v>
      </c>
      <c r="G35" s="8">
        <f ca="1">_xll.DBRW($C$1,$C$3,G$7,$A35,G$8,$C$2)</f>
        <v>0</v>
      </c>
      <c r="H35" s="9"/>
      <c r="I35" s="6">
        <f ca="1">_xll.DBRW($C$1,$C$3,I$7,$A35,I$8,$C$2)</f>
        <v>0</v>
      </c>
      <c r="J35" s="8">
        <f ca="1">_xll.DBRW($C$1,$C$3,J$7,$A35,J$8,$C$2)</f>
        <v>0</v>
      </c>
    </row>
    <row r="36" spans="1:10">
      <c r="A36" s="3" t="s">
        <v>32</v>
      </c>
      <c r="B36" s="10"/>
      <c r="C36" s="7">
        <f ca="1">_xll.DBRW($C$1,$C$3,C$7,$A36,C$8,$C$2)</f>
        <v>0</v>
      </c>
      <c r="D36" s="8">
        <f ca="1">_xll.DBRW($C$1,$C$3,D$7,$A36,D$8,$C$2)</f>
        <v>0</v>
      </c>
      <c r="E36" s="9"/>
      <c r="F36" s="6">
        <f ca="1">_xll.DBRW($C$1,$C$3,F$7,$A36,F$8,$C$2)</f>
        <v>8766.6</v>
      </c>
      <c r="G36" s="8">
        <f ca="1">_xll.DBRW($C$1,$C$3,G$7,$A36,G$8,$C$2)</f>
        <v>-1462</v>
      </c>
      <c r="H36" s="9"/>
      <c r="I36" s="6">
        <f ca="1">_xll.DBRW($C$1,$C$3,I$7,$A36,I$8,$C$2)</f>
        <v>10458.400000000001</v>
      </c>
      <c r="J36" s="8">
        <f ca="1">_xll.DBRW($C$1,$C$3,J$7,$A36,J$8,$C$2)</f>
        <v>0</v>
      </c>
    </row>
    <row r="37" spans="1:10">
      <c r="A37" s="3" t="s">
        <v>33</v>
      </c>
      <c r="B37" s="10"/>
      <c r="C37" s="7">
        <f ca="1">_xll.DBRW($C$1,$C$3,C$7,$A37,C$8,$C$2)</f>
        <v>0</v>
      </c>
      <c r="D37" s="8">
        <f ca="1">_xll.DBRW($C$1,$C$3,D$7,$A37,D$8,$C$2)</f>
        <v>0</v>
      </c>
      <c r="E37" s="9"/>
      <c r="F37" s="6">
        <f ca="1">_xll.DBRW($C$1,$C$3,F$7,$A37,F$8,$C$2)</f>
        <v>0</v>
      </c>
      <c r="G37" s="8">
        <f ca="1">_xll.DBRW($C$1,$C$3,G$7,$A37,G$8,$C$2)</f>
        <v>0</v>
      </c>
      <c r="H37" s="9"/>
      <c r="I37" s="6">
        <f ca="1">_xll.DBRW($C$1,$C$3,I$7,$A37,I$8,$C$2)</f>
        <v>0</v>
      </c>
      <c r="J37" s="8">
        <f ca="1">_xll.DBRW($C$1,$C$3,J$7,$A37,J$8,$C$2)</f>
        <v>0</v>
      </c>
    </row>
    <row r="38" spans="1:10">
      <c r="A38" s="3" t="s">
        <v>34</v>
      </c>
      <c r="B38" s="10"/>
      <c r="C38" s="7">
        <f ca="1">_xll.DBRW($C$1,$C$3,C$7,$A38,C$8,$C$2)</f>
        <v>0</v>
      </c>
      <c r="D38" s="8">
        <f ca="1">_xll.DBRW($C$1,$C$3,D$7,$A38,D$8,$C$2)</f>
        <v>0</v>
      </c>
      <c r="E38" s="9"/>
      <c r="F38" s="6">
        <f ca="1">_xll.DBRW($C$1,$C$3,F$7,$A38,F$8,$C$2)</f>
        <v>0</v>
      </c>
      <c r="G38" s="8">
        <f ca="1">_xll.DBRW($C$1,$C$3,G$7,$A38,G$8,$C$2)</f>
        <v>0</v>
      </c>
      <c r="H38" s="9"/>
      <c r="I38" s="6">
        <f ca="1">_xll.DBRW($C$1,$C$3,I$7,$A38,I$8,$C$2)</f>
        <v>0</v>
      </c>
      <c r="J38" s="8">
        <f ca="1">_xll.DBRW($C$1,$C$3,J$7,$A38,J$8,$C$2)</f>
        <v>0</v>
      </c>
    </row>
    <row r="39" spans="1:10">
      <c r="A39" s="4" t="s">
        <v>35</v>
      </c>
      <c r="B39" s="11"/>
      <c r="C39" s="7">
        <f ca="1">_xll.DBRW($C$1,$C$3,C$7,$A39,C$8,$C$2)</f>
        <v>0</v>
      </c>
      <c r="D39" s="8">
        <f ca="1">_xll.DBRW($C$1,$C$3,D$7,$A39,D$8,$C$2)</f>
        <v>0</v>
      </c>
      <c r="E39" s="9"/>
      <c r="F39" s="6">
        <f ca="1">_xll.DBRW($C$1,$C$3,F$7,$A39,F$8,$C$2)</f>
        <v>355017.8978018373</v>
      </c>
      <c r="G39" s="8">
        <f ca="1">_xll.DBRW($C$1,$C$3,G$7,$A39,G$8,$C$2)</f>
        <v>362397.98756168003</v>
      </c>
      <c r="H39" s="9"/>
      <c r="I39" s="6">
        <f ca="1">_xll.DBRW($C$1,$C$3,I$7,$A39,I$8,$C$2)</f>
        <v>62772200</v>
      </c>
      <c r="J39" s="8">
        <f ca="1">_xll.DBRW($C$1,$C$3,J$7,$A39,J$8,$C$2)</f>
        <v>0</v>
      </c>
    </row>
    <row r="40" spans="1:10">
      <c r="A40" s="4" t="s">
        <v>36</v>
      </c>
      <c r="B40" s="11"/>
      <c r="C40" s="7">
        <f ca="1">_xll.DBRW($C$1,$C$3,C$7,$A40,C$8,$C$2)</f>
        <v>0</v>
      </c>
      <c r="D40" s="8">
        <f ca="1">_xll.DBRW($C$1,$C$3,D$7,$A40,D$8,$C$2)</f>
        <v>0</v>
      </c>
      <c r="E40" s="9"/>
      <c r="F40" s="6">
        <f ca="1">_xll.DBRW($C$1,$C$3,F$7,$A40,F$8,$C$2)</f>
        <v>102690.2978018374</v>
      </c>
      <c r="G40" s="8">
        <f ca="1">_xll.DBRW($C$1,$C$3,G$7,$A40,G$8,$C$2)</f>
        <v>474059.58756168</v>
      </c>
      <c r="H40" s="9"/>
      <c r="I40" s="6">
        <f ca="1">_xll.DBRW($C$1,$C$3,I$7,$A40,I$8,$C$2)</f>
        <v>715656</v>
      </c>
      <c r="J40" s="8">
        <f ca="1">_xll.DBRW($C$1,$C$3,J$7,$A40,J$8,$C$2)</f>
        <v>0</v>
      </c>
    </row>
    <row r="41" spans="1:10">
      <c r="A41" s="4" t="s">
        <v>37</v>
      </c>
      <c r="B41" s="11"/>
      <c r="C41" s="7">
        <f ca="1">_xll.DBRW($C$1,$C$3,C$7,$A41,C$8,$C$2)</f>
        <v>0</v>
      </c>
      <c r="D41" s="8">
        <f ca="1">_xll.DBRW($C$1,$C$3,D$7,$A41,D$8,$C$2)</f>
        <v>0</v>
      </c>
      <c r="E41" s="9"/>
      <c r="F41" s="6">
        <f ca="1">_xll.DBRW($C$1,$C$3,F$7,$A41,F$8,$C$2)</f>
        <v>408034.89780183736</v>
      </c>
      <c r="G41" s="8">
        <f ca="1">_xll.DBRW($C$1,$C$3,G$7,$A41,G$8,$C$2)</f>
        <v>700478.6875616801</v>
      </c>
      <c r="H41" s="9"/>
      <c r="I41" s="6">
        <f ca="1">_xll.DBRW($C$1,$C$3,I$7,$A41,I$8,$C$2)</f>
        <v>1101023.1999999997</v>
      </c>
      <c r="J41" s="8">
        <f ca="1">_xll.DBRW($C$1,$C$3,J$7,$A41,J$8,$C$2)</f>
        <v>0</v>
      </c>
    </row>
    <row r="42" spans="1:10">
      <c r="A42" s="4" t="s">
        <v>38</v>
      </c>
      <c r="B42" s="11"/>
      <c r="C42" s="7">
        <f ca="1">_xll.DBRW($C$1,$C$3,C$7,$A42,C$8,$C$2)</f>
        <v>0</v>
      </c>
      <c r="D42" s="8">
        <f ca="1">_xll.DBRW($C$1,$C$3,D$7,$A42,D$8,$C$2)</f>
        <v>0</v>
      </c>
      <c r="E42" s="9"/>
      <c r="F42" s="6">
        <f ca="1">_xll.DBRW($C$1,$C$3,F$7,$A42,F$8,$C$2)</f>
        <v>1817562.2</v>
      </c>
      <c r="G42" s="8">
        <f ca="1">_xll.DBRW($C$1,$C$3,G$7,$A42,G$8,$C$2)</f>
        <v>1361883</v>
      </c>
      <c r="H42" s="9"/>
      <c r="I42" s="6">
        <f ca="1">_xll.DBRW($C$1,$C$3,I$7,$A42,I$8,$C$2)</f>
        <v>1992314.4000000004</v>
      </c>
      <c r="J42" s="8">
        <f ca="1">_xll.DBRW($C$1,$C$3,J$7,$A42,J$8,$C$2)</f>
        <v>0</v>
      </c>
    </row>
    <row r="43" spans="1:10">
      <c r="A43" s="4" t="s">
        <v>39</v>
      </c>
      <c r="B43" s="11"/>
      <c r="C43" s="7">
        <f ca="1">_xll.DBRW($C$1,$C$3,C$7,$A43,C$8,$C$2)</f>
        <v>0</v>
      </c>
      <c r="D43" s="8">
        <f ca="1">_xll.DBRW($C$1,$C$3,D$7,$A43,D$8,$C$2)</f>
        <v>0</v>
      </c>
      <c r="E43" s="9"/>
      <c r="F43" s="6">
        <f ca="1">_xll.DBRW($C$1,$C$3,F$7,$A43,F$8,$C$2)</f>
        <v>-1418293.9021981622</v>
      </c>
      <c r="G43" s="8">
        <f ca="1">_xll.DBRW($C$1,$C$3,G$7,$A43,G$8,$C$2)</f>
        <v>-659942.31243832002</v>
      </c>
      <c r="H43" s="9"/>
      <c r="I43" s="6">
        <f ca="1">_xll.DBRW($C$1,$C$3,I$7,$A43,I$8,$C$2)</f>
        <v>-901749.60000000009</v>
      </c>
      <c r="J43" s="8">
        <f ca="1">_xll.DBRW($C$1,$C$3,J$7,$A43,J$8,$C$2)</f>
        <v>0</v>
      </c>
    </row>
    <row r="44" spans="1:10">
      <c r="A44" s="4" t="s">
        <v>40</v>
      </c>
      <c r="B44" s="11"/>
      <c r="C44" s="7">
        <f ca="1">_xll.DBRW($C$1,$C$3,C$7,$A44,C$8,$C$2)</f>
        <v>0</v>
      </c>
      <c r="D44" s="8">
        <f ca="1">_xll.DBRW($C$1,$C$3,D$7,$A44,D$8,$C$2)</f>
        <v>0</v>
      </c>
      <c r="E44" s="9"/>
      <c r="F44" s="6">
        <f ca="1">_xll.DBRW($C$1,$C$3,F$7,$A44,F$8,$C$2)</f>
        <v>8766.6</v>
      </c>
      <c r="G44" s="8">
        <f ca="1">_xll.DBRW($C$1,$C$3,G$7,$A44,G$8,$C$2)</f>
        <v>-1462</v>
      </c>
      <c r="H44" s="9"/>
      <c r="I44" s="6">
        <f ca="1">_xll.DBRW($C$1,$C$3,I$7,$A44,I$8,$C$2)</f>
        <v>10458.400000000001</v>
      </c>
      <c r="J44" s="8">
        <f ca="1">_xll.DBRW($C$1,$C$3,J$7,$A44,J$8,$C$2)</f>
        <v>0</v>
      </c>
    </row>
    <row r="45" spans="1:10">
      <c r="A45" s="3" t="s">
        <v>41</v>
      </c>
      <c r="B45" s="10"/>
      <c r="C45" s="7">
        <f ca="1">_xll.DBRW($C$1,$C$3,C$7,$A45,C$8,$C$2)</f>
        <v>0</v>
      </c>
      <c r="D45" s="8">
        <f ca="1">_xll.DBRW($C$1,$C$3,D$7,$A45,D$8,$C$2)</f>
        <v>0</v>
      </c>
      <c r="E45" s="9"/>
      <c r="F45" s="6">
        <f ca="1">_xll.DBRW($C$1,$C$3,F$7,$A45,F$8,$C$2)</f>
        <v>0</v>
      </c>
      <c r="G45" s="8">
        <f ca="1">_xll.DBRW($C$1,$C$3,G$7,$A45,G$8,$C$2)</f>
        <v>0</v>
      </c>
      <c r="H45" s="9"/>
      <c r="I45" s="6">
        <f ca="1">_xll.DBRW($C$1,$C$3,I$7,$A45,I$8,$C$2)</f>
        <v>0</v>
      </c>
      <c r="J45" s="8">
        <f ca="1">_xll.DBRW($C$1,$C$3,J$7,$A45,J$8,$C$2)</f>
        <v>0</v>
      </c>
    </row>
    <row r="46" spans="1:10">
      <c r="A46" s="3" t="s">
        <v>42</v>
      </c>
      <c r="B46" s="10"/>
      <c r="C46" s="7">
        <f ca="1">_xll.DBRW($C$1,$C$3,C$7,$A46,C$8,$C$2)</f>
        <v>0</v>
      </c>
      <c r="D46" s="8">
        <f ca="1">_xll.DBRW($C$1,$C$3,D$7,$A46,D$8,$C$2)</f>
        <v>0</v>
      </c>
      <c r="E46" s="9"/>
      <c r="F46" s="6">
        <f ca="1">_xll.DBRW($C$1,$C$3,F$7,$A46,F$8,$C$2)</f>
        <v>0</v>
      </c>
      <c r="G46" s="8">
        <f ca="1">_xll.DBRW($C$1,$C$3,G$7,$A46,G$8,$C$2)</f>
        <v>0</v>
      </c>
      <c r="H46" s="9"/>
      <c r="I46" s="6">
        <f ca="1">_xll.DBRW($C$1,$C$3,I$7,$A46,I$8,$C$2)</f>
        <v>0</v>
      </c>
      <c r="J46" s="8">
        <f ca="1">_xll.DBRW($C$1,$C$3,J$7,$A46,J$8,$C$2)</f>
        <v>0</v>
      </c>
    </row>
    <row r="47" spans="1:10">
      <c r="A47" s="3" t="s">
        <v>43</v>
      </c>
      <c r="B47" s="10"/>
      <c r="C47" s="7">
        <f ca="1">_xll.DBRW($C$1,$C$3,C$7,$A47,C$8,$C$2)</f>
        <v>0</v>
      </c>
      <c r="D47" s="8">
        <f ca="1">_xll.DBRW($C$1,$C$3,D$7,$A47,D$8,$C$2)</f>
        <v>0</v>
      </c>
      <c r="E47" s="9"/>
      <c r="F47" s="6">
        <f ca="1">_xll.DBRW($C$1,$C$3,F$7,$A47,F$8,$C$2)</f>
        <v>87695.15</v>
      </c>
      <c r="G47" s="8">
        <f ca="1">_xll.DBRW($C$1,$C$3,G$7,$A47,G$8,$C$2)</f>
        <v>89622.400000000009</v>
      </c>
      <c r="H47" s="9"/>
      <c r="I47" s="6">
        <f ca="1">_xll.DBRW($C$1,$C$3,I$7,$A47,I$8,$C$2)</f>
        <v>0</v>
      </c>
      <c r="J47" s="8">
        <f ca="1">_xll.DBRW($C$1,$C$3,J$7,$A47,J$8,$C$2)</f>
        <v>0</v>
      </c>
    </row>
    <row r="48" spans="1:10">
      <c r="A48" s="3" t="s">
        <v>44</v>
      </c>
      <c r="B48" s="10"/>
      <c r="C48" s="7">
        <f ca="1">_xll.DBRW($C$1,$C$3,C$7,$A48,C$8,$C$2)</f>
        <v>0</v>
      </c>
      <c r="D48" s="8">
        <f ca="1">_xll.DBRW($C$1,$C$3,D$7,$A48,D$8,$C$2)</f>
        <v>0</v>
      </c>
      <c r="E48" s="9"/>
      <c r="F48" s="6">
        <f ca="1">_xll.DBRW($C$1,$C$3,F$7,$A48,F$8,$C$2)</f>
        <v>-362508.6</v>
      </c>
      <c r="G48" s="8">
        <f ca="1">_xll.DBRW($C$1,$C$3,G$7,$A48,G$8,$C$2)</f>
        <v>-278541.5</v>
      </c>
      <c r="H48" s="9"/>
      <c r="I48" s="6">
        <f ca="1">_xll.DBRW($C$1,$C$3,I$7,$A48,I$8,$C$2)</f>
        <v>-385367.19999999995</v>
      </c>
      <c r="J48" s="8">
        <f ca="1">_xll.DBRW($C$1,$C$3,J$7,$A48,J$8,$C$2)</f>
        <v>0</v>
      </c>
    </row>
    <row r="49" spans="1:10">
      <c r="A49" s="3" t="s">
        <v>45</v>
      </c>
      <c r="B49" s="10"/>
      <c r="C49" s="7">
        <f ca="1">_xll.DBRW($C$1,$C$3,C$7,$A49,C$8,$C$2)</f>
        <v>0</v>
      </c>
      <c r="D49" s="8">
        <f ca="1">_xll.DBRW($C$1,$C$3,D$7,$A49,D$8,$C$2)</f>
        <v>0</v>
      </c>
      <c r="E49" s="9"/>
      <c r="F49" s="6">
        <f ca="1">_xll.DBRW($C$1,$C$3,F$7,$A49,F$8,$C$2)</f>
        <v>-30531.15</v>
      </c>
      <c r="G49" s="8">
        <f ca="1">_xll.DBRW($C$1,$C$3,G$7,$A49,G$8,$C$2)</f>
        <v>-37500</v>
      </c>
      <c r="H49" s="9"/>
      <c r="I49" s="6">
        <f ca="1">_xll.DBRW($C$1,$C$3,I$7,$A49,I$8,$C$2)</f>
        <v>0</v>
      </c>
      <c r="J49" s="8">
        <f ca="1">_xll.DBRW($C$1,$C$3,J$7,$A49,J$8,$C$2)</f>
        <v>0</v>
      </c>
    </row>
    <row r="50" spans="1:10">
      <c r="A50" s="3" t="s">
        <v>46</v>
      </c>
      <c r="B50" s="10"/>
      <c r="C50" s="7">
        <f ca="1">_xll.DBRW($C$1,$C$3,C$7,$A50,C$8,$C$2)</f>
        <v>0</v>
      </c>
      <c r="D50" s="8">
        <f ca="1">_xll.DBRW($C$1,$C$3,D$7,$A50,D$8,$C$2)</f>
        <v>0</v>
      </c>
      <c r="E50" s="9"/>
      <c r="F50" s="6">
        <f ca="1">_xll.DBRW($C$1,$C$3,F$7,$A50,F$8,$C$2)</f>
        <v>252927.59999999992</v>
      </c>
      <c r="G50" s="8">
        <f ca="1">_xll.DBRW($C$1,$C$3,G$7,$A50,G$8,$C$2)</f>
        <v>-111661.6</v>
      </c>
      <c r="H50" s="9"/>
      <c r="I50" s="6">
        <f ca="1">_xll.DBRW($C$1,$C$3,I$7,$A50,I$8,$C$2)</f>
        <v>62060544</v>
      </c>
      <c r="J50" s="8">
        <f ca="1">_xll.DBRW($C$1,$C$3,J$7,$A50,J$8,$C$2)</f>
        <v>0</v>
      </c>
    </row>
    <row r="51" spans="1:10">
      <c r="A51" s="3" t="s">
        <v>47</v>
      </c>
      <c r="B51" s="10"/>
      <c r="C51" s="7">
        <f ca="1">_xll.DBRW($C$1,$C$3,C$7,$A51,C$8,$C$2)</f>
        <v>0</v>
      </c>
      <c r="D51" s="8">
        <f ca="1">_xll.DBRW($C$1,$C$3,D$7,$A51,D$8,$C$2)</f>
        <v>0</v>
      </c>
      <c r="E51" s="9"/>
      <c r="F51" s="6">
        <f ca="1">_xll.DBRW($C$1,$C$3,F$7,$A51,F$8,$C$2)</f>
        <v>-600</v>
      </c>
      <c r="G51" s="8">
        <f ca="1">_xll.DBRW($C$1,$C$3,G$7,$A51,G$8,$C$2)</f>
        <v>0</v>
      </c>
      <c r="H51" s="9"/>
      <c r="I51" s="6">
        <f ca="1">_xll.DBRW($C$1,$C$3,I$7,$A51,I$8,$C$2)</f>
        <v>336000</v>
      </c>
      <c r="J51" s="8">
        <f ca="1">_xll.DBRW($C$1,$C$3,J$7,$A51,J$8,$C$2)</f>
        <v>0</v>
      </c>
    </row>
    <row r="52" spans="1:10">
      <c r="A52" s="3" t="s">
        <v>48</v>
      </c>
      <c r="B52" s="10"/>
      <c r="C52" s="7">
        <f ca="1">_xll.DBRW($C$1,$C$3,C$7,$A52,C$8,$C$2)</f>
        <v>0</v>
      </c>
      <c r="D52" s="8">
        <f ca="1">_xll.DBRW($C$1,$C$3,D$7,$A52,D$8,$C$2)</f>
        <v>0</v>
      </c>
      <c r="E52" s="9"/>
      <c r="F52" s="6">
        <f ca="1">_xll.DBRW($C$1,$C$3,F$7,$A52,F$8,$C$2)</f>
        <v>0</v>
      </c>
      <c r="G52" s="8">
        <f ca="1">_xll.DBRW($C$1,$C$3,G$7,$A52,G$8,$C$2)</f>
        <v>0</v>
      </c>
      <c r="H52" s="9"/>
      <c r="I52" s="6">
        <f ca="1">_xll.DBRW($C$1,$C$3,I$7,$A52,I$8,$C$2)</f>
        <v>-340000</v>
      </c>
      <c r="J52" s="8">
        <f ca="1">_xll.DBRW($C$1,$C$3,J$7,$A52,J$8,$C$2)</f>
        <v>0</v>
      </c>
    </row>
    <row r="53" spans="1:10">
      <c r="A53" s="5" t="s">
        <v>49</v>
      </c>
      <c r="B53" s="12"/>
      <c r="C53" s="13">
        <f ca="1">_xll.DBRW($C$1,$C$3,C$7,$A53,C$8,$C$2)</f>
        <v>0</v>
      </c>
      <c r="D53" s="14">
        <f ca="1">_xll.DBRW($C$1,$C$3,D$7,$A53,D$8,$C$2)</f>
        <v>0</v>
      </c>
      <c r="E53" s="9"/>
      <c r="F53" s="15">
        <f ca="1">_xll.DBRW($C$1,$C$3,F$7,$A53,F$8,$C$2)</f>
        <v>0</v>
      </c>
      <c r="G53" s="14">
        <f ca="1">_xll.DBRW($C$1,$C$3,G$7,$A53,G$8,$C$2)</f>
        <v>0</v>
      </c>
      <c r="H53" s="9"/>
      <c r="I53" s="15">
        <f ca="1">_xll.DBRW($C$1,$C$3,I$7,$A53,I$8,$C$2)</f>
        <v>0</v>
      </c>
      <c r="J53" s="14">
        <f ca="1">_xll.DBRW($C$1,$C$3,J$7,$A53,J$8,$C$2)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2016-08-26T12:32:04Z</dcterms:created>
  <dcterms:modified xsi:type="dcterms:W3CDTF">2016-09-07T08:07:46Z</dcterms:modified>
</cp:coreProperties>
</file>