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dmin\Desktop\Solutions\X-10\Credit Scoring Model\"/>
    </mc:Choice>
  </mc:AlternateContent>
  <bookViews>
    <workbookView xWindow="0" yWindow="0" windowWidth="19200" windowHeight="6950"/>
  </bookViews>
  <sheets>
    <sheet name="Credit Score Card Overview" sheetId="2" r:id="rId1"/>
    <sheet name="Screen Details"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 l="1"/>
  <c r="F25" i="1"/>
  <c r="F53" i="1"/>
  <c r="F88" i="1"/>
  <c r="F113" i="1"/>
  <c r="D20" i="1"/>
  <c r="F20" i="1"/>
  <c r="F7" i="1"/>
  <c r="F8" i="1"/>
  <c r="F9" i="1"/>
  <c r="F10" i="1"/>
  <c r="F11" i="1"/>
  <c r="D5" i="1"/>
  <c r="F5" i="1"/>
  <c r="F13" i="1"/>
  <c r="F14" i="1"/>
  <c r="F15" i="1"/>
  <c r="F16" i="1"/>
  <c r="F17" i="1"/>
  <c r="F18" i="1"/>
  <c r="F19" i="1"/>
  <c r="D12" i="1"/>
  <c r="F12" i="1"/>
  <c r="F147" i="1"/>
  <c r="F148" i="1"/>
  <c r="F149" i="1"/>
  <c r="F150" i="1"/>
  <c r="F151" i="1"/>
  <c r="D146" i="1"/>
  <c r="F146" i="1"/>
  <c r="D3" i="1"/>
  <c r="E3" i="1"/>
</calcChain>
</file>

<file path=xl/comments1.xml><?xml version="1.0" encoding="utf-8"?>
<comments xmlns="http://schemas.openxmlformats.org/spreadsheetml/2006/main">
  <authors>
    <author>Admin</author>
  </authors>
  <commentList>
    <comment ref="B22" authorId="0" shapeId="0">
      <text>
        <r>
          <rPr>
            <b/>
            <sz val="9"/>
            <color indexed="81"/>
            <rFont val="Tahoma"/>
            <family val="2"/>
          </rPr>
          <t>Admin:</t>
        </r>
        <r>
          <rPr>
            <sz val="9"/>
            <color indexed="81"/>
            <rFont val="Tahoma"/>
            <family val="2"/>
          </rPr>
          <t xml:space="preserve">
Show a hyerlink/button - "View Formula". On clicking the hyperlink/button the formula will be displayed to the user. </t>
        </r>
      </text>
    </comment>
    <comment ref="B26" authorId="0" shapeId="0">
      <text>
        <r>
          <rPr>
            <b/>
            <sz val="9"/>
            <color indexed="81"/>
            <rFont val="Tahoma"/>
            <family val="2"/>
          </rPr>
          <t>Admin:</t>
        </r>
        <r>
          <rPr>
            <sz val="9"/>
            <color indexed="81"/>
            <rFont val="Tahoma"/>
            <family val="2"/>
          </rPr>
          <t xml:space="preserve">
Show a hyerlink/button - "View Formula". On clicking the hyperlink/button the formula will be displayed to the user. </t>
        </r>
      </text>
    </comment>
    <comment ref="B54" authorId="0" shapeId="0">
      <text>
        <r>
          <rPr>
            <b/>
            <sz val="9"/>
            <color indexed="81"/>
            <rFont val="Tahoma"/>
            <family val="2"/>
          </rPr>
          <t>Admin:</t>
        </r>
        <r>
          <rPr>
            <sz val="9"/>
            <color indexed="81"/>
            <rFont val="Tahoma"/>
            <family val="2"/>
          </rPr>
          <t xml:space="preserve">
Show a hyerlink/button - "View Formula". On clicking the hyperlink/button the formula will be displayed to the user. </t>
        </r>
      </text>
    </comment>
    <comment ref="B114" authorId="0" shapeId="0">
      <text>
        <r>
          <rPr>
            <b/>
            <sz val="9"/>
            <color indexed="81"/>
            <rFont val="Tahoma"/>
            <family val="2"/>
          </rPr>
          <t>Admin:</t>
        </r>
        <r>
          <rPr>
            <sz val="9"/>
            <color indexed="81"/>
            <rFont val="Tahoma"/>
            <family val="2"/>
          </rPr>
          <t xml:space="preserve">
Show a hyerlink/button - "View Formula". On clicking the hyperlink/button the formula will be displayed to the user. </t>
        </r>
      </text>
    </comment>
  </commentList>
</comments>
</file>

<file path=xl/sharedStrings.xml><?xml version="1.0" encoding="utf-8"?>
<sst xmlns="http://schemas.openxmlformats.org/spreadsheetml/2006/main" count="316" uniqueCount="218">
  <si>
    <t>Breakdown - 1</t>
  </si>
  <si>
    <t>Breakdown - 2</t>
  </si>
  <si>
    <t>Reserves &amp; Surplus(excluding revaluation reserve) +</t>
  </si>
  <si>
    <t>Unsecured loans from partners/shareholders (ICDs incl.) -</t>
  </si>
  <si>
    <t xml:space="preserve">Misc Exp. (DRE+PreOp+Prelim+Acc P&amp;L) - </t>
  </si>
  <si>
    <t xml:space="preserve">Investments (excl. Biz related) - </t>
  </si>
  <si>
    <t>Loans &amp; Adv  to directors/partners etc (ICDs)/Diversions -</t>
  </si>
  <si>
    <t>ELSE IF TOTAL INCOME = 0</t>
  </si>
  <si>
    <t>Display 0</t>
  </si>
  <si>
    <t>Total Outside Debts  +</t>
  </si>
  <si>
    <t xml:space="preserve">Sundry Creditors + </t>
  </si>
  <si>
    <t>P.B.S.L. POS   +</t>
  </si>
  <si>
    <t>Close Within 3 Month (POS in Lacs)   +</t>
  </si>
  <si>
    <t xml:space="preserve">  /</t>
  </si>
  <si>
    <t xml:space="preserve">Sales/Receipts + </t>
  </si>
  <si>
    <t>Other Income (Non Business income)</t>
  </si>
  <si>
    <t>Other Income (part of Business Income)  +</t>
  </si>
  <si>
    <t xml:space="preserve">Group Co. Investments (Not Biz Related) + </t>
  </si>
  <si>
    <t>Unquoted/Dead Investments (Non Biz Related)i.e. shares, gold, chit fund</t>
  </si>
  <si>
    <t>Debtors &gt; 6 months +</t>
  </si>
  <si>
    <t xml:space="preserve">(               Amount of Limit to Customer   + </t>
  </si>
  <si>
    <t>Balance Transfer (POS)                 )</t>
  </si>
  <si>
    <t>Long Term Loans from Banks/FI -AL  +</t>
  </si>
  <si>
    <t xml:space="preserve">Working Capital Limits from Banks/FI's (OD / CC) + </t>
  </si>
  <si>
    <t xml:space="preserve">Unsecured loans  (Bank &amp; Financial Institutions) </t>
  </si>
  <si>
    <t xml:space="preserve">(   Profit brought forward - </t>
  </si>
  <si>
    <t>{               Share Capital +</t>
  </si>
  <si>
    <t>IF Total Income &gt; 0</t>
  </si>
  <si>
    <t>Group Co. Investments (Biz Related)    )                }</t>
  </si>
  <si>
    <t>(   Amount of Limit to Customer 
+ 
Total Outside Debts 
+ 
Creditors (closing) 
+ 
POS of all post Bal.Sheet Loans 
-
 Close Within 3 Month (POS in Lacs) 
- 
Balance Transfer (POS)   ) 
/ 
Adjusted Net Worth</t>
  </si>
  <si>
    <t>DSCR</t>
  </si>
  <si>
    <t>Other Income (part of Business Income)</t>
  </si>
  <si>
    <t>Sales excl other incomes (Net Of excise)  -</t>
  </si>
  <si>
    <t>Cost of Sales</t>
  </si>
  <si>
    <t>( Opening Stock  +</t>
  </si>
  <si>
    <t xml:space="preserve">Purchases + </t>
  </si>
  <si>
    <t xml:space="preserve">Closing Stock + </t>
  </si>
  <si>
    <t xml:space="preserve">Direct expenses ) - </t>
  </si>
  <si>
    <t>Closing Stock*2</t>
  </si>
  <si>
    <t>Adminstrative and Other Expenses</t>
  </si>
  <si>
    <t>Gross Profits   -</t>
  </si>
  <si>
    <t xml:space="preserve">Administrative Expenses + </t>
  </si>
  <si>
    <t>any other exps +</t>
  </si>
  <si>
    <t>Salary to Partner/Director</t>
  </si>
  <si>
    <t xml:space="preserve">Selling &amp; Distribution Expenses + </t>
  </si>
  <si>
    <t xml:space="preserve">EBDIT  /  </t>
  </si>
  <si>
    <t>Amount of Limit to Customer +</t>
  </si>
  <si>
    <t>Breakdown - 3</t>
  </si>
  <si>
    <t>Breakdown - 4</t>
  </si>
  <si>
    <t>Proposed ROI * 100000</t>
  </si>
  <si>
    <t xml:space="preserve">Approximate X10 Interest (B) in Rs.    )   / </t>
  </si>
  <si>
    <t>EBDIT
/
{ (  Interest to FI and Banks + Approximate X10 Interest in Rs.) / 100000 }</t>
  </si>
  <si>
    <t>( Interest to FI/Banks +</t>
  </si>
  <si>
    <t>100000           }</t>
  </si>
  <si>
    <t xml:space="preserve">{           EBDIT  /  </t>
  </si>
  <si>
    <t>Net Working Capital Cycle</t>
  </si>
  <si>
    <t xml:space="preserve">'"Receivables / Debtors" / </t>
  </si>
  <si>
    <t>( Sales/Receipts * 365 )</t>
  </si>
  <si>
    <t>Debtors &lt; 6 months</t>
  </si>
  <si>
    <t xml:space="preserve">Stock Days - </t>
  </si>
  <si>
    <t xml:space="preserve">Inventories / </t>
  </si>
  <si>
    <t>Sundry Creditors /</t>
  </si>
  <si>
    <t xml:space="preserve">  (  Cost of Goods Sold (COGS) *</t>
  </si>
  <si>
    <t>365 )</t>
  </si>
  <si>
    <t>(   Cost of Goods Sold (COGS) *</t>
  </si>
  <si>
    <t>365  )</t>
  </si>
  <si>
    <t>Value</t>
  </si>
  <si>
    <t>{   (Sales/Receipts for current year)  
/
(Sales / Receipts for previous year)  }
-1</t>
  </si>
  <si>
    <t xml:space="preserve"> (Sales/Receipts for current year)    /</t>
  </si>
  <si>
    <t xml:space="preserve">(Sales / Receipts for previous year)  </t>
  </si>
  <si>
    <t>IF TOTAL INCOME &gt; 0
Display Net Working Capital Cycle
ELSE IF TOTAL INCOME = 0
Display "NA"</t>
  </si>
  <si>
    <r>
      <t xml:space="preserve">IF </t>
    </r>
    <r>
      <rPr>
        <b/>
        <sz val="9"/>
        <color theme="1"/>
        <rFont val="Calibri"/>
        <family val="2"/>
        <scheme val="minor"/>
      </rPr>
      <t>TOTAL INCOME</t>
    </r>
    <r>
      <rPr>
        <sz val="9"/>
        <color theme="1"/>
        <rFont val="Calibri"/>
        <family val="2"/>
        <scheme val="minor"/>
      </rPr>
      <t xml:space="preserve"> &gt; 0</t>
    </r>
  </si>
  <si>
    <t>(     Debtor Days +</t>
  </si>
  <si>
    <t>Creditor Days     )</t>
  </si>
  <si>
    <t>"NA"</t>
  </si>
  <si>
    <t xml:space="preserve">Financial Risk Parameters </t>
  </si>
  <si>
    <t>Category</t>
  </si>
  <si>
    <t>Score</t>
  </si>
  <si>
    <t>Weights</t>
  </si>
  <si>
    <t>Weighted Score</t>
  </si>
  <si>
    <t>Leverage (TOL/TNW)</t>
  </si>
  <si>
    <t>Interest Coverage Ratio</t>
  </si>
  <si>
    <t>Growth (%)</t>
  </si>
  <si>
    <t>Working Capital Cycle (Days)</t>
  </si>
  <si>
    <t>&gt; 15 %</t>
  </si>
  <si>
    <t>&gt; 5</t>
  </si>
  <si>
    <t>&gt; 1</t>
  </si>
  <si>
    <t>&gt; 2</t>
  </si>
  <si>
    <t>&lt; 45 days</t>
  </si>
  <si>
    <t>Risk Parameters</t>
  </si>
  <si>
    <t>Management / Promoters Risk Parameters</t>
  </si>
  <si>
    <t>Experience in the same line of business</t>
  </si>
  <si>
    <t>Market Reference of promoters</t>
  </si>
  <si>
    <t>Educational Qualification of main promoter</t>
  </si>
  <si>
    <t>Resi Ownership Status</t>
  </si>
  <si>
    <t>Office Ownership Status</t>
  </si>
  <si>
    <t>Real Estate position of the borrower</t>
  </si>
  <si>
    <t>CIBIL Scores</t>
  </si>
  <si>
    <t>More than 10 yrs</t>
  </si>
  <si>
    <t>Positive</t>
  </si>
  <si>
    <t>Professional in the same line of business</t>
  </si>
  <si>
    <t>Owned</t>
  </si>
  <si>
    <t>Less than 0.75 times of total loan</t>
  </si>
  <si>
    <t>Above 700</t>
  </si>
  <si>
    <t>RISK BASED SCORING</t>
  </si>
  <si>
    <t>Rating</t>
  </si>
  <si>
    <t>SME - RISK BASED SCORING</t>
  </si>
  <si>
    <t>VALUES 
&amp; 
FORMULAE</t>
  </si>
  <si>
    <t>VALUES</t>
  </si>
  <si>
    <t>FORMULAE</t>
  </si>
  <si>
    <t>Industry &amp; Business Risk Parameters</t>
  </si>
  <si>
    <t>Customer Segment</t>
  </si>
  <si>
    <t>Borrower Constitution</t>
  </si>
  <si>
    <t>Diversification: no. of clients / customers</t>
  </si>
  <si>
    <t>Dependence on suppliers</t>
  </si>
  <si>
    <t>Business Vintage</t>
  </si>
  <si>
    <t>National Distributor (TO &gt;250 cr)</t>
  </si>
  <si>
    <t>Excellent</t>
  </si>
  <si>
    <t>PVT LTD COMPANY</t>
  </si>
  <si>
    <t>&gt; 10 Clients</t>
  </si>
  <si>
    <t>6-10  Supplier</t>
  </si>
  <si>
    <t>&gt;=10.1 Year</t>
  </si>
  <si>
    <t>Banking</t>
  </si>
  <si>
    <t>Banking To Turnover Ratio</t>
  </si>
  <si>
    <t>Inward Bounces</t>
  </si>
  <si>
    <t>EMI track</t>
  </si>
  <si>
    <t>Avg. Payment delay days with Distri.</t>
  </si>
  <si>
    <t>OD/CC Utilization (average of last 3 months) 
ABB vs Proposed EMI</t>
  </si>
  <si>
    <t>Above 110%</t>
  </si>
  <si>
    <t>&lt;2%</t>
  </si>
  <si>
    <t>ETR</t>
  </si>
  <si>
    <t>&lt;5</t>
  </si>
  <si>
    <t>Less than 98%</t>
  </si>
  <si>
    <t>Customer Segment Classification</t>
  </si>
  <si>
    <r>
      <t>IF ( Loan is ‘Live’ </t>
    </r>
    <r>
      <rPr>
        <b/>
        <sz val="11"/>
        <color rgb="FF212121"/>
        <rFont val="Calibri"/>
        <family val="2"/>
      </rPr>
      <t>AND</t>
    </r>
    <r>
      <rPr>
        <sz val="11"/>
        <color rgb="FF212121"/>
        <rFont val="Calibri"/>
        <family val="2"/>
      </rPr>
      <t> (Type of Loan is ‘OD/CC’ or ‘Bill discounting’ or ‘letter of credit’ ))</t>
    </r>
  </si>
  <si>
    <t>ELSE IF (Loan is ‘Live’ AND Balance of EMIs &gt;= 12)</t>
  </si>
  <si>
    <t>ELSE IF (Loan is ‘Live’ AND Balance of EMIs &lt; 12)</t>
  </si>
  <si>
    <t xml:space="preserve">         {                             EMI AMOUNT * 12                            }</t>
  </si>
  <si>
    <t xml:space="preserve">         {                          EMI AMOUNT * 12                               }</t>
  </si>
  <si>
    <t>{                 EMI AMOUNT x Balance of EMIs               }</t>
  </si>
  <si>
    <t>EBDIT
/
{ Yearly Repayment / 100000 }</t>
  </si>
  <si>
    <t xml:space="preserve">(     EMI AMOUNT Rs. (NOT in lacs) * 12 + </t>
  </si>
  <si>
    <t xml:space="preserve">               {</t>
  </si>
  <si>
    <t>Approximate X10 Interest (B) in Rs.</t>
  </si>
  <si>
    <t xml:space="preserve">  / 100000    }</t>
  </si>
  <si>
    <t xml:space="preserve">                                                                            } +</t>
  </si>
  <si>
    <t>ELSE IF (Loan is not ‘Live’) {     0    }</t>
  </si>
  <si>
    <t>{    Yearly Repayment</t>
  </si>
  <si>
    <t>Overview</t>
  </si>
  <si>
    <t xml:space="preserve">The risk parameter groups and parameters are listed on the right, along with the source of the parameter for the customer. </t>
  </si>
  <si>
    <t>Parameter Name</t>
  </si>
  <si>
    <t>Conditions for categorization</t>
  </si>
  <si>
    <t>Account Details Form, Borrower Details Section</t>
  </si>
  <si>
    <t>Every Customer Segment is mapped to a profile. Based on the Customer Segment selected for the customer, the profile is displayed in the Category along with the score associated with it.</t>
  </si>
  <si>
    <t>Match the Customer Segment selected in the Customer Segment Classification drop-down and display it in the Category.</t>
  </si>
  <si>
    <t>Match the Borrower Constitution selected in the Borrower Constitution drop-down and display it in the Category along with the score associated with it.</t>
  </si>
  <si>
    <t>Diversification: No. of clients / customers</t>
  </si>
  <si>
    <t>Manual Entry</t>
  </si>
  <si>
    <t>Based on the number entered by the user on the Dependence on suppliers field, the category in which the number fits is displayed along with the score associated with it.</t>
  </si>
  <si>
    <t>Based on the number entered by the user on the Diversification: No of clients/customers field, the category in which the number fits is displayed along with the score associated with it.</t>
  </si>
  <si>
    <t>Based on the number entered by the user on the Business Vintage field, the category in which the number fits is displayed along with the score associated with it.</t>
  </si>
  <si>
    <t>Categories</t>
  </si>
  <si>
    <t>Auth. Dealer/ Large T2 Distributors 
System Integrator 
Small System Integrator
Corporate
Small Dealers 
National Distributor 
Others</t>
  </si>
  <si>
    <t>Auth. Dealer/ Large T2 Distributors : Good
System Integrator : Good
Small System Integrator : Average
Corporate : Good
Small Dealers : Low
National Distributor : Excellent 
Others : Low</t>
  </si>
  <si>
    <t>INDIVIDUAL
PARTNER SHIP
PROPRIETOR SHIP
PUBLIC LTD COMPANY
PVT LTD COMPANY
SOCIETY
TRUST
LLP</t>
  </si>
  <si>
    <t>Single Customer
2- 5 Clients
6-10 Clients
&gt; 10 Clients</t>
  </si>
  <si>
    <t>Single Supplier
2- 5  Supplier
6-10  Supplier
&gt; 10  Supplier</t>
  </si>
  <si>
    <t>Up to  2 Yrs
2.1 to 4 Yrs
4.1 to 6 Yrs
6.1 to 10 Yrs
&gt;=10.1 Year</t>
  </si>
  <si>
    <t>Account Details Form, Management &amp; Promoter Details Section</t>
  </si>
  <si>
    <t>CIBIL API</t>
  </si>
  <si>
    <t>All the risk parameters have various categories that have relevant scores and weightages associated with them. A borrower is categorized based on inputs from the user, CIBIL and Omnifin.</t>
  </si>
  <si>
    <t>Positive
Moderate
Negative</t>
  </si>
  <si>
    <t>The highest number entered by the user on the Experience in the same line of business field for all the promoters is considered and the category in which the number fits is displayed along with the score associated with it.</t>
  </si>
  <si>
    <t>&lt;ASK&gt;</t>
  </si>
  <si>
    <t>Professional in the same line of business
Technical Graduate / Post Graduate
Graduation - Other
Matriculate
Under Matriculate</t>
  </si>
  <si>
    <t>The highest level of education selected by the user for the Educational Qualification of main promoter for all the promoters is considered and  displayed along with the score associated with it.</t>
  </si>
  <si>
    <t>Owned
Rented</t>
  </si>
  <si>
    <t>Even if one of the main promoters have Resi Ownership Status selected as Owned, the category is displayed as Owned and the respective score and is displayed. If all the promoters have Res Ownership status as Rented, category is displayed as Rented and the respective score is displayed.</t>
  </si>
  <si>
    <t>Even if one of the main promoters have Office Ownership Status selected as Owned, the category is displayed as Owned and the respective score and is displayed. If all the promoters have Office Ownership status as Rented, category is displayed as Rented and the respective score is displayed.</t>
  </si>
  <si>
    <t>More than 2 times of total loan
1.51 to 2 times of total loan 
1.01 to 1.51 times of total loan
0.75 to 1 times of total loan
Less than 0.75 times of total loan</t>
  </si>
  <si>
    <t>The property values are added to arrive at the Real Estate position of each of the promoters. The maximum value of Real Estate position for all the promoters is considered. This value is divided by the Proposed Amount of Limit field value on the Account Details form, Loan Details section. This value is then checked to fit in the categories and the relevant Category and score associated with it are displayed.</t>
  </si>
  <si>
    <t>Above 700
650-700
600-650
No Loan History
Below 600</t>
  </si>
  <si>
    <t>decline
upto 5%
5 to 10 %
10 to 15 %
&gt; 15 %</t>
  </si>
  <si>
    <t>&lt;3
3 to 4
4 to 5
&gt;5</t>
  </si>
  <si>
    <t>&gt;1
0.7 to 1
&lt; 0.7</t>
  </si>
  <si>
    <t>&lt;1
1 to 1.7
1.7 to 2
&gt;2</t>
  </si>
  <si>
    <t>&gt;90 days
75-90 days
60-75 days
45-60 days
&lt;45 days</t>
  </si>
  <si>
    <t>Less than 65%
65% to 80%
80.01 % to 110%
Above 110%</t>
  </si>
  <si>
    <t>More than 10%
8.01% to 10%
5.01% to 8%
2% to 5%
&lt;2%</t>
  </si>
  <si>
    <t>No credit facility
PTR
GTR
ETR</t>
  </si>
  <si>
    <t>&gt;35
26 to 35
16 to 25
5 to 15
&lt;5</t>
  </si>
  <si>
    <t>above 110
105-110
98 to 105
Less than 98%
ABB &lt;75% of EMI
ABB= &gt;75% to 90% of EMI
ABB =&gt;90% to 100% of EMI
ABB &gt;100% of EMI</t>
  </si>
  <si>
    <t xml:space="preserve">If Growth is less than 1%, 'decline' and relevant score is displayed. Growth value is compared against the ranges given in the left cell, and the respective range and score is displayed. </t>
  </si>
  <si>
    <t xml:space="preserve">Leverage value is compared against the ranges given in the left cell, and the respective range and score is displayed. </t>
  </si>
  <si>
    <t xml:space="preserve">DSCR value is compared against the ranges given in the left cell, and the respective range and score is displayed. </t>
  </si>
  <si>
    <t xml:space="preserve">Interest Coverage Ratio value is compared against the ranges given in the left cell, and the respective range and score is displayed. </t>
  </si>
  <si>
    <t xml:space="preserve">Working Capital Cycle value is compared against the ranges given in the left cell, and the respective range and score is displayed. </t>
  </si>
  <si>
    <t xml:space="preserve">Banking To Turnover Ratio value is compared against the ranges given in the left cell, and the respective range and score is displayed. </t>
  </si>
  <si>
    <t>Balance Sheet Inputs</t>
  </si>
  <si>
    <t>Banking Analysis Form</t>
  </si>
  <si>
    <t>RTR Form</t>
  </si>
  <si>
    <t>The CIBIL scores for the promoters listed on Account Details Form are considered and the minimum CIBIL score is compared against the categories listed. The relevant Category and score associated with it are displayed.</t>
  </si>
  <si>
    <t xml:space="preserve">Credit Score Card is the screen where user can view the SME based risk scoring for a customer. The score is arrived at, by taking into consideration various risk parameters of the borrower. </t>
  </si>
  <si>
    <t>Mapped from</t>
  </si>
  <si>
    <t>Source</t>
  </si>
  <si>
    <t>Omnifin 
(Drop-down selection)</t>
  </si>
  <si>
    <t>Omnifin
(Drop-down selection)</t>
  </si>
  <si>
    <t>CIBIL Details Form</t>
  </si>
  <si>
    <t>Detailed Financials Report &gt; Key Ratios</t>
  </si>
  <si>
    <t>Detailed Financials Report &gt; Operating Ratio</t>
  </si>
  <si>
    <t xml:space="preserve">O/W Return % [Banking Analysis Snapshot] value is compared against the ranges given in the left cell, and the respective range and score is displayed. </t>
  </si>
  <si>
    <t>New Start-up
Upto 2 yrs
2.1 to 5 Yrs
5.1 to 10 Yrs
More than 10 yrs</t>
  </si>
  <si>
    <t>If {Total Obligations POS [ERTR Form] = 0}, 
then 'No Credit Facility', 
If {Total Obligations POS [ERTR Form] &gt; 0 and 
Max (DPD Track of all months) = 0 [ERTR] , 
then 'ETR',
Max (DPD Track of all months) = 15 [ERTR], 
then 'GTR' 
Max (DPD Track of all months) &gt;= 30 [ERTR], 
then 'PTR'</t>
  </si>
  <si>
    <t>Account Details &gt; Distributor/Vendor Repayment Track &gt; Average Delay Days</t>
  </si>
  <si>
    <t xml:space="preserve">For multiple distributors there will be multiple entries for Average Delay Days, in such cases the highest value is selected for comparison. Avg. Payment Delay days with Distri. value is compared against the ranges given in the left cell, and the respective range and score is displayed. </t>
  </si>
  <si>
    <t>If account type is OD/CC, compare the OD/CC Utilization % from OD Snapshot [Banking Analysis Form] with the first four ranges as shown in the left cell.
If the account type is Current Account, the compare the value of ABB / EMI with the last four ranges as shown in the left cell.
ABB = ABB Snapshot, Total value.
EMI = [ Proposed amount * (1+Proposed Rate/100) ] / Limit Tenor
Proposed amount, Proposed Rate and Limit Tenor are mapped from AD Form &gt; Loan Details Section
*In the case where both OD/CC and current accounts are present, OD/CC will be given preference and Average OD Utilization will be calculated.</t>
  </si>
  <si>
    <t>Banking Analysis Form &amp; Account Details Form</t>
  </si>
  <si>
    <t>Dependencies : Confirm done on CA, AD, CIBIL Details, Balance Sheet Inputs, ERTR and Banking Analysis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</si>
</sst>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b/>
      <sz val="9"/>
      <color theme="1"/>
      <name val="Calibri"/>
      <family val="2"/>
      <scheme val="minor"/>
    </font>
    <font>
      <sz val="10"/>
      <color theme="1"/>
      <name val="Calibri"/>
      <family val="2"/>
      <scheme val="minor"/>
    </font>
    <font>
      <sz val="9"/>
      <color rgb="FFFF0000"/>
      <name val="Calibri"/>
      <family val="2"/>
      <scheme val="minor"/>
    </font>
    <font>
      <sz val="10"/>
      <name val="Arial"/>
      <family val="2"/>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b/>
      <sz val="10"/>
      <color theme="1"/>
      <name val="Calibri"/>
      <family val="2"/>
      <scheme val="minor"/>
    </font>
    <font>
      <b/>
      <sz val="12"/>
      <color theme="0"/>
      <name val="Calibri"/>
      <family val="2"/>
      <scheme val="minor"/>
    </font>
    <font>
      <sz val="11"/>
      <color rgb="FF212121"/>
      <name val="Calibri"/>
      <family val="2"/>
    </font>
    <font>
      <b/>
      <sz val="11"/>
      <color rgb="FF212121"/>
      <name val="Calibri"/>
      <family val="2"/>
    </font>
    <font>
      <sz val="9"/>
      <color rgb="FF00B0F0"/>
      <name val="Calibri"/>
      <family val="2"/>
      <scheme val="minor"/>
    </font>
    <font>
      <b/>
      <sz val="9"/>
      <color theme="0"/>
      <name val="Calibri"/>
      <family val="2"/>
      <scheme val="minor"/>
    </font>
    <font>
      <b/>
      <sz val="12"/>
      <color theme="8"/>
      <name val="Calibri"/>
      <family val="2"/>
      <scheme val="minor"/>
    </font>
    <font>
      <sz val="10.5"/>
      <color theme="1"/>
      <name val="Calibri"/>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79998168889431442"/>
        <bgColor indexed="64"/>
      </patternFill>
    </fill>
    <fill>
      <patternFill patternType="solid">
        <fgColor rgb="FF002060"/>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4">
    <xf numFmtId="0" fontId="0" fillId="0" borderId="0"/>
    <xf numFmtId="0" fontId="5" fillId="0" borderId="0"/>
    <xf numFmtId="9" fontId="8" fillId="0" borderId="0" applyFont="0" applyFill="0" applyBorder="0" applyAlignment="0" applyProtection="0"/>
    <xf numFmtId="0" fontId="5" fillId="0" borderId="0"/>
  </cellStyleXfs>
  <cellXfs count="144">
    <xf numFmtId="0" fontId="0" fillId="0" borderId="0" xfId="0"/>
    <xf numFmtId="0" fontId="1" fillId="0" borderId="0" xfId="0" applyFont="1"/>
    <xf numFmtId="0" fontId="2" fillId="0" borderId="0" xfId="0" applyFont="1"/>
    <xf numFmtId="0" fontId="2" fillId="0" borderId="1" xfId="0" applyFont="1" applyBorder="1" applyAlignment="1">
      <alignment horizontal="center"/>
    </xf>
    <xf numFmtId="0" fontId="1" fillId="0" borderId="1" xfId="0" applyFont="1" applyBorder="1"/>
    <xf numFmtId="0" fontId="2" fillId="0" borderId="1" xfId="0" applyFont="1" applyFill="1" applyBorder="1" applyAlignment="1">
      <alignment horizontal="center"/>
    </xf>
    <xf numFmtId="0" fontId="2" fillId="3" borderId="1" xfId="0" applyFont="1" applyFill="1" applyBorder="1" applyAlignment="1">
      <alignment horizontal="left"/>
    </xf>
    <xf numFmtId="0" fontId="2" fillId="3" borderId="1" xfId="0" applyFont="1" applyFill="1" applyBorder="1" applyAlignment="1">
      <alignment horizont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6" borderId="1" xfId="0" applyFont="1" applyFill="1" applyBorder="1" applyAlignment="1">
      <alignment horizontal="left"/>
    </xf>
    <xf numFmtId="0" fontId="2" fillId="6" borderId="1" xfId="0" applyFont="1" applyFill="1" applyBorder="1" applyAlignment="1">
      <alignment horizontal="center"/>
    </xf>
    <xf numFmtId="9" fontId="2" fillId="6" borderId="1" xfId="0" applyNumberFormat="1" applyFont="1" applyFill="1" applyBorder="1" applyAlignment="1">
      <alignment horizontal="center"/>
    </xf>
    <xf numFmtId="0" fontId="1" fillId="3" borderId="1" xfId="0" applyFont="1" applyFill="1" applyBorder="1" applyAlignment="1">
      <alignment horizontal="left"/>
    </xf>
    <xf numFmtId="0" fontId="1" fillId="2" borderId="1" xfId="0" applyFont="1" applyFill="1" applyBorder="1" applyAlignment="1">
      <alignment horizontal="left"/>
    </xf>
    <xf numFmtId="0" fontId="2" fillId="7" borderId="1" xfId="0" applyFont="1" applyFill="1" applyBorder="1" applyAlignment="1">
      <alignment horizontal="center"/>
    </xf>
    <xf numFmtId="0" fontId="2" fillId="7" borderId="1" xfId="0" applyFont="1" applyFill="1" applyBorder="1" applyAlignment="1">
      <alignment horizontal="left"/>
    </xf>
    <xf numFmtId="9" fontId="2" fillId="7" borderId="1" xfId="0" applyNumberFormat="1" applyFont="1" applyFill="1" applyBorder="1" applyAlignment="1">
      <alignment horizontal="center"/>
    </xf>
    <xf numFmtId="0" fontId="2" fillId="3" borderId="1" xfId="0" applyFont="1" applyFill="1" applyBorder="1"/>
    <xf numFmtId="0" fontId="1" fillId="3" borderId="1" xfId="0" applyFont="1" applyFill="1" applyBorder="1" applyAlignment="1">
      <alignment horizontal="center"/>
    </xf>
    <xf numFmtId="0" fontId="1" fillId="3" borderId="1" xfId="0" applyFont="1" applyFill="1" applyBorder="1" applyAlignment="1">
      <alignment horizontal="center" wrapText="1"/>
    </xf>
    <xf numFmtId="0" fontId="1" fillId="3" borderId="1" xfId="0" applyFont="1" applyFill="1" applyBorder="1" applyAlignment="1">
      <alignment horizontal="center" vertical="center"/>
    </xf>
    <xf numFmtId="0" fontId="1" fillId="3" borderId="1" xfId="0" applyFont="1" applyFill="1" applyBorder="1"/>
    <xf numFmtId="0" fontId="4" fillId="3" borderId="2"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0" borderId="1" xfId="0" applyFont="1" applyFill="1" applyBorder="1"/>
    <xf numFmtId="0" fontId="1" fillId="0" borderId="0" xfId="0" applyFont="1" applyFill="1"/>
    <xf numFmtId="0" fontId="1" fillId="2" borderId="1" xfId="0" applyFont="1" applyFill="1" applyBorder="1" applyAlignment="1">
      <alignment horizontal="center"/>
    </xf>
    <xf numFmtId="0" fontId="9" fillId="10" borderId="1" xfId="0" applyFont="1" applyFill="1" applyBorder="1" applyAlignment="1">
      <alignment horizontal="center"/>
    </xf>
    <xf numFmtId="9" fontId="1" fillId="2" borderId="1" xfId="2" applyFont="1" applyFill="1" applyBorder="1" applyAlignment="1">
      <alignment horizontal="center"/>
    </xf>
    <xf numFmtId="9" fontId="1" fillId="3" borderId="1" xfId="0" applyNumberFormat="1" applyFont="1" applyFill="1" applyBorder="1" applyAlignment="1">
      <alignment horizontal="center"/>
    </xf>
    <xf numFmtId="0" fontId="1" fillId="11" borderId="1" xfId="0" applyFont="1" applyFill="1" applyBorder="1" applyAlignment="1">
      <alignment horizontal="left"/>
    </xf>
    <xf numFmtId="0" fontId="2" fillId="13" borderId="1" xfId="0" applyFont="1" applyFill="1" applyBorder="1" applyAlignment="1">
      <alignment horizontal="left"/>
    </xf>
    <xf numFmtId="0" fontId="2" fillId="13" borderId="1" xfId="0" applyFont="1" applyFill="1" applyBorder="1" applyAlignment="1">
      <alignment horizontal="center"/>
    </xf>
    <xf numFmtId="0" fontId="10" fillId="9" borderId="1" xfId="0" applyFont="1" applyFill="1" applyBorder="1" applyAlignment="1">
      <alignment horizontal="center"/>
    </xf>
    <xf numFmtId="0" fontId="10" fillId="0" borderId="0" xfId="0" applyFont="1"/>
    <xf numFmtId="0" fontId="1" fillId="11" borderId="1" xfId="0" applyFont="1" applyFill="1" applyBorder="1" applyAlignment="1">
      <alignment horizontal="center"/>
    </xf>
    <xf numFmtId="9" fontId="1" fillId="11" borderId="1" xfId="2" applyFont="1" applyFill="1" applyBorder="1" applyAlignment="1">
      <alignment horizontal="center"/>
    </xf>
    <xf numFmtId="9" fontId="2" fillId="13" borderId="1" xfId="0" applyNumberFormat="1" applyFont="1" applyFill="1" applyBorder="1" applyAlignment="1">
      <alignment horizontal="center"/>
    </xf>
    <xf numFmtId="0" fontId="1" fillId="8" borderId="1" xfId="0" applyFont="1" applyFill="1" applyBorder="1"/>
    <xf numFmtId="0" fontId="2" fillId="4" borderId="1" xfId="0" applyFont="1" applyFill="1" applyBorder="1"/>
    <xf numFmtId="0" fontId="1" fillId="4" borderId="1" xfId="0" applyFont="1" applyFill="1" applyBorder="1"/>
    <xf numFmtId="0" fontId="1" fillId="8" borderId="1" xfId="0" applyFont="1" applyFill="1" applyBorder="1" applyAlignment="1">
      <alignment wrapText="1"/>
    </xf>
    <xf numFmtId="0" fontId="1" fillId="8" borderId="1" xfId="0" applyFont="1" applyFill="1" applyBorder="1" applyAlignment="1">
      <alignment horizontal="center"/>
    </xf>
    <xf numFmtId="9" fontId="1" fillId="8" borderId="1" xfId="2" applyFont="1" applyFill="1" applyBorder="1" applyAlignment="1">
      <alignment horizontal="center"/>
    </xf>
    <xf numFmtId="0" fontId="2" fillId="4" borderId="1" xfId="0" applyFont="1" applyFill="1" applyBorder="1" applyAlignment="1">
      <alignment horizontal="center"/>
    </xf>
    <xf numFmtId="9" fontId="2" fillId="4" borderId="1" xfId="0" applyNumberFormat="1" applyFont="1" applyFill="1" applyBorder="1" applyAlignment="1">
      <alignment horizontal="center"/>
    </xf>
    <xf numFmtId="0" fontId="10" fillId="10" borderId="1" xfId="0" applyFont="1" applyFill="1" applyBorder="1" applyAlignment="1">
      <alignment horizontal="center" vertical="center"/>
    </xf>
    <xf numFmtId="0" fontId="0" fillId="0" borderId="1" xfId="0" applyBorder="1"/>
    <xf numFmtId="0" fontId="10" fillId="9" borderId="11" xfId="0" applyFont="1" applyFill="1" applyBorder="1" applyAlignment="1">
      <alignment horizontal="center"/>
    </xf>
    <xf numFmtId="0" fontId="2" fillId="13" borderId="11" xfId="0" applyFont="1" applyFill="1" applyBorder="1" applyAlignment="1">
      <alignment horizontal="center"/>
    </xf>
    <xf numFmtId="0" fontId="1" fillId="11" borderId="11" xfId="0" applyFont="1" applyFill="1" applyBorder="1" applyAlignment="1">
      <alignment horizontal="center"/>
    </xf>
    <xf numFmtId="0" fontId="2" fillId="7" borderId="11" xfId="0" applyFont="1" applyFill="1" applyBorder="1" applyAlignment="1">
      <alignment horizontal="center"/>
    </xf>
    <xf numFmtId="0" fontId="1" fillId="2" borderId="11" xfId="0" applyFont="1" applyFill="1" applyBorder="1" applyAlignment="1">
      <alignment horizontal="center"/>
    </xf>
    <xf numFmtId="0" fontId="2" fillId="6" borderId="11" xfId="0" applyFont="1" applyFill="1" applyBorder="1" applyAlignment="1">
      <alignment horizontal="center"/>
    </xf>
    <xf numFmtId="0" fontId="1" fillId="3" borderId="11" xfId="0" applyFont="1" applyFill="1" applyBorder="1" applyAlignment="1">
      <alignment horizontal="center"/>
    </xf>
    <xf numFmtId="0" fontId="2" fillId="4" borderId="11" xfId="0" applyFont="1" applyFill="1" applyBorder="1" applyAlignment="1">
      <alignment horizontal="center"/>
    </xf>
    <xf numFmtId="0" fontId="1" fillId="8" borderId="11" xfId="0" applyFont="1" applyFill="1" applyBorder="1" applyAlignment="1">
      <alignment horizontal="center"/>
    </xf>
    <xf numFmtId="0" fontId="10" fillId="9" borderId="5" xfId="0" applyFont="1" applyFill="1" applyBorder="1" applyAlignment="1">
      <alignment horizontal="center"/>
    </xf>
    <xf numFmtId="0" fontId="2" fillId="0" borderId="5" xfId="0" applyFont="1" applyBorder="1" applyAlignment="1">
      <alignment horizontal="center"/>
    </xf>
    <xf numFmtId="10" fontId="2" fillId="3" borderId="5" xfId="0" applyNumberFormat="1" applyFont="1" applyFill="1" applyBorder="1" applyAlignment="1">
      <alignment horizontal="center"/>
    </xf>
    <xf numFmtId="0" fontId="1" fillId="3" borderId="5" xfId="0" applyFont="1" applyFill="1" applyBorder="1" applyAlignment="1">
      <alignment horizontal="center" vertical="center" wrapText="1"/>
    </xf>
    <xf numFmtId="0" fontId="2" fillId="3" borderId="5" xfId="0" applyFont="1" applyFill="1" applyBorder="1" applyAlignment="1">
      <alignment horizontal="center"/>
    </xf>
    <xf numFmtId="0" fontId="1" fillId="3" borderId="5" xfId="0" applyFont="1" applyFill="1" applyBorder="1" applyAlignment="1">
      <alignment horizontal="center" vertical="center"/>
    </xf>
    <xf numFmtId="0" fontId="1" fillId="0" borderId="5" xfId="0" applyFont="1" applyBorder="1"/>
    <xf numFmtId="0" fontId="1" fillId="8" borderId="5" xfId="0" applyFont="1" applyFill="1" applyBorder="1"/>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xf>
    <xf numFmtId="0" fontId="3" fillId="3" borderId="1" xfId="0" applyFont="1" applyFill="1" applyBorder="1" applyAlignment="1">
      <alignment horizontal="center" vertical="center" wrapText="1"/>
    </xf>
    <xf numFmtId="0" fontId="1" fillId="0" borderId="0" xfId="0" applyFont="1" applyAlignment="1">
      <alignment horizontal="center"/>
    </xf>
    <xf numFmtId="0" fontId="12" fillId="0" borderId="0" xfId="0" applyFont="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14" borderId="0" xfId="0" applyFont="1" applyFill="1" applyAlignment="1">
      <alignment wrapText="1"/>
    </xf>
    <xf numFmtId="0" fontId="1" fillId="14" borderId="0" xfId="0" applyFont="1" applyFill="1" applyAlignment="1"/>
    <xf numFmtId="0" fontId="14" fillId="14" borderId="0" xfId="0" applyFont="1" applyFill="1" applyAlignment="1"/>
    <xf numFmtId="0" fontId="1" fillId="11"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8" borderId="1" xfId="0" applyFont="1" applyFill="1" applyBorder="1" applyAlignment="1">
      <alignment vertical="center" wrapText="1"/>
    </xf>
    <xf numFmtId="0" fontId="1" fillId="14" borderId="0" xfId="0" applyFont="1" applyFill="1" applyAlignment="1">
      <alignment horizontal="center" wrapText="1"/>
    </xf>
    <xf numFmtId="0" fontId="1" fillId="11"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7" fillId="14" borderId="0" xfId="0" applyFont="1" applyFill="1" applyAlignment="1">
      <alignment vertical="center"/>
    </xf>
    <xf numFmtId="0" fontId="17" fillId="14" borderId="0" xfId="0" applyFont="1" applyFill="1" applyAlignment="1">
      <alignment horizontal="left" vertical="center"/>
    </xf>
    <xf numFmtId="0" fontId="2" fillId="7" borderId="11"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15" fillId="15" borderId="2" xfId="0" applyFont="1" applyFill="1" applyBorder="1" applyAlignment="1">
      <alignment horizontal="center" vertical="center" wrapText="1"/>
    </xf>
    <xf numFmtId="0" fontId="15" fillId="15" borderId="4" xfId="0" applyFont="1" applyFill="1" applyBorder="1" applyAlignment="1">
      <alignment horizontal="center" vertical="center" wrapText="1"/>
    </xf>
    <xf numFmtId="0" fontId="16" fillId="14" borderId="0" xfId="0" applyFont="1" applyFill="1" applyAlignment="1">
      <alignment horizontal="center"/>
    </xf>
    <xf numFmtId="0" fontId="2" fillId="6" borderId="11"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13" borderId="11" xfId="0" applyFont="1" applyFill="1" applyBorder="1" applyAlignment="1">
      <alignment horizontal="center" vertical="center" wrapText="1"/>
    </xf>
    <xf numFmtId="0" fontId="2" fillId="13" borderId="12"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5"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1" fillId="5" borderId="5" xfId="0" applyFont="1" applyFill="1" applyBorder="1" applyAlignment="1">
      <alignment horizontal="center" vertical="center"/>
    </xf>
    <xf numFmtId="0" fontId="11" fillId="5" borderId="1" xfId="0" applyFont="1" applyFill="1" applyBorder="1" applyAlignment="1">
      <alignment horizontal="center" vertical="center"/>
    </xf>
    <xf numFmtId="0" fontId="1" fillId="3" borderId="8" xfId="0" applyFont="1" applyFill="1" applyBorder="1" applyAlignment="1">
      <alignment horizontal="center" wrapText="1"/>
    </xf>
    <xf numFmtId="0" fontId="1" fillId="3" borderId="6" xfId="0" applyFont="1" applyFill="1" applyBorder="1" applyAlignment="1">
      <alignment horizontal="center" wrapText="1"/>
    </xf>
    <xf numFmtId="0" fontId="1" fillId="3" borderId="10" xfId="0" applyFont="1" applyFill="1" applyBorder="1" applyAlignment="1">
      <alignment horizontal="center" wrapText="1"/>
    </xf>
    <xf numFmtId="0" fontId="1" fillId="3" borderId="0" xfId="0" applyFont="1" applyFill="1" applyBorder="1" applyAlignment="1">
      <alignment horizontal="center" wrapText="1"/>
    </xf>
    <xf numFmtId="0" fontId="1" fillId="3" borderId="9" xfId="0" applyFont="1" applyFill="1" applyBorder="1" applyAlignment="1">
      <alignment horizontal="center" wrapText="1"/>
    </xf>
    <xf numFmtId="0" fontId="1" fillId="3" borderId="7" xfId="0" applyFont="1" applyFill="1" applyBorder="1" applyAlignment="1">
      <alignment horizontal="center" wrapText="1"/>
    </xf>
    <xf numFmtId="0" fontId="11" fillId="12" borderId="6" xfId="0" applyFont="1" applyFill="1" applyBorder="1" applyAlignment="1">
      <alignment horizontal="center" vertical="center" wrapText="1"/>
    </xf>
    <xf numFmtId="0" fontId="11" fillId="12" borderId="0"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7" xfId="0" applyFont="1" applyFill="1" applyBorder="1" applyAlignment="1">
      <alignment horizontal="center" vertical="center"/>
    </xf>
    <xf numFmtId="0" fontId="1" fillId="3" borderId="11" xfId="0" applyFont="1" applyFill="1" applyBorder="1" applyAlignment="1">
      <alignment horizontal="center" vertical="center" wrapText="1"/>
    </xf>
    <xf numFmtId="0" fontId="1" fillId="3" borderId="1" xfId="0" applyFont="1" applyFill="1" applyBorder="1" applyAlignment="1">
      <alignment horizontal="center" wrapText="1"/>
    </xf>
    <xf numFmtId="0" fontId="11" fillId="12" borderId="1" xfId="0" applyFont="1" applyFill="1" applyBorder="1" applyAlignment="1">
      <alignment horizontal="center"/>
    </xf>
    <xf numFmtId="0" fontId="11" fillId="12" borderId="11" xfId="0" applyFont="1" applyFill="1" applyBorder="1" applyAlignment="1">
      <alignment horizontal="center"/>
    </xf>
    <xf numFmtId="0" fontId="10" fillId="10" borderId="1" xfId="0" applyFont="1" applyFill="1" applyBorder="1" applyAlignment="1">
      <alignment horizontal="center" vertical="center"/>
    </xf>
    <xf numFmtId="0" fontId="10" fillId="10" borderId="11" xfId="0" applyFont="1" applyFill="1" applyBorder="1" applyAlignment="1">
      <alignment horizontal="center" vertical="center"/>
    </xf>
    <xf numFmtId="0" fontId="9" fillId="10" borderId="1" xfId="0" applyFont="1" applyFill="1" applyBorder="1" applyAlignment="1">
      <alignment horizontal="center"/>
    </xf>
    <xf numFmtId="0" fontId="9" fillId="10" borderId="11" xfId="0" applyFont="1" applyFill="1" applyBorder="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cellXfs>
  <cellStyles count="4">
    <cellStyle name="Nor}al 2" xfId="1"/>
    <cellStyle name="Normal" xfId="0" builtinId="0"/>
    <cellStyle name="Normal 10" xfId="3"/>
    <cellStyle name="Percent" xfId="2"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879</xdr:colOff>
      <xdr:row>1</xdr:row>
      <xdr:rowOff>121708</xdr:rowOff>
    </xdr:from>
    <xdr:to>
      <xdr:col>5</xdr:col>
      <xdr:colOff>3104442</xdr:colOff>
      <xdr:row>10</xdr:row>
      <xdr:rowOff>50269</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431268" y="276930"/>
          <a:ext cx="10963452" cy="11209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3"/>
  <sheetViews>
    <sheetView tabSelected="1" zoomScale="90" zoomScaleNormal="90" workbookViewId="0">
      <selection activeCell="B15" sqref="B15"/>
    </sheetView>
  </sheetViews>
  <sheetFormatPr defaultRowHeight="12" x14ac:dyDescent="0.3"/>
  <cols>
    <col min="1" max="1" width="6.1796875" style="77" customWidth="1"/>
    <col min="2" max="2" width="35.7265625" style="77" customWidth="1"/>
    <col min="3" max="3" width="22" style="77" customWidth="1"/>
    <col min="4" max="4" width="21.54296875" style="83" customWidth="1"/>
    <col min="5" max="5" width="33.26953125" style="77" customWidth="1"/>
    <col min="6" max="6" width="44.90625" style="77" customWidth="1"/>
    <col min="7" max="16384" width="8.7265625" style="77"/>
  </cols>
  <sheetData>
    <row r="1" spans="2:6" x14ac:dyDescent="0.3">
      <c r="B1" s="78"/>
    </row>
    <row r="2" spans="2:6" x14ac:dyDescent="0.3">
      <c r="B2" s="78"/>
    </row>
    <row r="3" spans="2:6" ht="15.5" x14ac:dyDescent="0.35">
      <c r="D3" s="94" t="s">
        <v>148</v>
      </c>
      <c r="E3" s="94"/>
    </row>
    <row r="4" spans="2:6" x14ac:dyDescent="0.3">
      <c r="B4" s="79"/>
    </row>
    <row r="5" spans="2:6" ht="14" x14ac:dyDescent="0.3">
      <c r="B5" s="88" t="s">
        <v>202</v>
      </c>
    </row>
    <row r="6" spans="2:6" ht="14" x14ac:dyDescent="0.3">
      <c r="B6" s="87" t="s">
        <v>170</v>
      </c>
    </row>
    <row r="7" spans="2:6" ht="14" x14ac:dyDescent="0.3">
      <c r="B7" s="87" t="s">
        <v>149</v>
      </c>
    </row>
    <row r="8" spans="2:6" ht="14" x14ac:dyDescent="0.3">
      <c r="B8" s="87"/>
    </row>
    <row r="9" spans="2:6" ht="14" x14ac:dyDescent="0.3">
      <c r="B9" s="87" t="s">
        <v>217</v>
      </c>
    </row>
    <row r="12" spans="2:6" x14ac:dyDescent="0.3">
      <c r="B12" s="92" t="s">
        <v>150</v>
      </c>
      <c r="C12" s="92" t="s">
        <v>203</v>
      </c>
      <c r="D12" s="92" t="s">
        <v>204</v>
      </c>
      <c r="E12" s="92" t="s">
        <v>161</v>
      </c>
      <c r="F12" s="92" t="s">
        <v>151</v>
      </c>
    </row>
    <row r="13" spans="2:6" x14ac:dyDescent="0.3">
      <c r="B13" s="93"/>
      <c r="C13" s="93"/>
      <c r="D13" s="93"/>
      <c r="E13" s="93"/>
      <c r="F13" s="93"/>
    </row>
    <row r="14" spans="2:6" x14ac:dyDescent="0.3">
      <c r="B14" s="101" t="s">
        <v>110</v>
      </c>
      <c r="C14" s="102"/>
      <c r="D14" s="102"/>
      <c r="E14" s="102"/>
      <c r="F14" s="103"/>
    </row>
    <row r="15" spans="2:6" ht="84" x14ac:dyDescent="0.3">
      <c r="B15" s="80" t="s">
        <v>133</v>
      </c>
      <c r="C15" s="80" t="s">
        <v>152</v>
      </c>
      <c r="D15" s="84" t="s">
        <v>205</v>
      </c>
      <c r="E15" s="80" t="s">
        <v>162</v>
      </c>
      <c r="F15" s="80" t="s">
        <v>154</v>
      </c>
    </row>
    <row r="16" spans="2:6" ht="84" x14ac:dyDescent="0.3">
      <c r="B16" s="80" t="s">
        <v>111</v>
      </c>
      <c r="C16" s="80" t="s">
        <v>152</v>
      </c>
      <c r="D16" s="84" t="s">
        <v>206</v>
      </c>
      <c r="E16" s="80" t="s">
        <v>163</v>
      </c>
      <c r="F16" s="80" t="s">
        <v>153</v>
      </c>
    </row>
    <row r="17" spans="2:6" ht="96" x14ac:dyDescent="0.3">
      <c r="B17" s="80" t="s">
        <v>112</v>
      </c>
      <c r="C17" s="80" t="s">
        <v>152</v>
      </c>
      <c r="D17" s="84" t="s">
        <v>206</v>
      </c>
      <c r="E17" s="80" t="s">
        <v>164</v>
      </c>
      <c r="F17" s="80" t="s">
        <v>155</v>
      </c>
    </row>
    <row r="18" spans="2:6" ht="48" x14ac:dyDescent="0.3">
      <c r="B18" s="80" t="s">
        <v>156</v>
      </c>
      <c r="C18" s="80" t="s">
        <v>152</v>
      </c>
      <c r="D18" s="84" t="s">
        <v>157</v>
      </c>
      <c r="E18" s="80" t="s">
        <v>165</v>
      </c>
      <c r="F18" s="80" t="s">
        <v>159</v>
      </c>
    </row>
    <row r="19" spans="2:6" ht="48" x14ac:dyDescent="0.3">
      <c r="B19" s="80" t="s">
        <v>114</v>
      </c>
      <c r="C19" s="80" t="s">
        <v>152</v>
      </c>
      <c r="D19" s="84" t="s">
        <v>157</v>
      </c>
      <c r="E19" s="80" t="s">
        <v>166</v>
      </c>
      <c r="F19" s="80" t="s">
        <v>158</v>
      </c>
    </row>
    <row r="20" spans="2:6" ht="60" x14ac:dyDescent="0.3">
      <c r="B20" s="80" t="s">
        <v>115</v>
      </c>
      <c r="C20" s="80" t="s">
        <v>152</v>
      </c>
      <c r="D20" s="84" t="s">
        <v>157</v>
      </c>
      <c r="E20" s="80" t="s">
        <v>167</v>
      </c>
      <c r="F20" s="80" t="s">
        <v>160</v>
      </c>
    </row>
    <row r="21" spans="2:6" x14ac:dyDescent="0.3">
      <c r="B21" s="89" t="s">
        <v>90</v>
      </c>
      <c r="C21" s="90"/>
      <c r="D21" s="90"/>
      <c r="E21" s="90"/>
      <c r="F21" s="91"/>
    </row>
    <row r="22" spans="2:6" ht="60" x14ac:dyDescent="0.3">
      <c r="B22" s="81" t="s">
        <v>91</v>
      </c>
      <c r="C22" s="81" t="s">
        <v>168</v>
      </c>
      <c r="D22" s="85" t="s">
        <v>157</v>
      </c>
      <c r="E22" s="81" t="s">
        <v>211</v>
      </c>
      <c r="F22" s="81" t="s">
        <v>172</v>
      </c>
    </row>
    <row r="23" spans="2:6" ht="36" x14ac:dyDescent="0.3">
      <c r="B23" s="81" t="s">
        <v>92</v>
      </c>
      <c r="C23" s="81" t="s">
        <v>152</v>
      </c>
      <c r="D23" s="85" t="s">
        <v>157</v>
      </c>
      <c r="E23" s="81" t="s">
        <v>171</v>
      </c>
      <c r="F23" s="81" t="s">
        <v>173</v>
      </c>
    </row>
    <row r="24" spans="2:6" ht="60" x14ac:dyDescent="0.3">
      <c r="B24" s="81" t="s">
        <v>93</v>
      </c>
      <c r="C24" s="81" t="s">
        <v>168</v>
      </c>
      <c r="D24" s="85" t="s">
        <v>206</v>
      </c>
      <c r="E24" s="81" t="s">
        <v>174</v>
      </c>
      <c r="F24" s="81" t="s">
        <v>175</v>
      </c>
    </row>
    <row r="25" spans="2:6" ht="60" x14ac:dyDescent="0.3">
      <c r="B25" s="81" t="s">
        <v>94</v>
      </c>
      <c r="C25" s="81" t="s">
        <v>168</v>
      </c>
      <c r="D25" s="85" t="s">
        <v>206</v>
      </c>
      <c r="E25" s="81" t="s">
        <v>176</v>
      </c>
      <c r="F25" s="81" t="s">
        <v>177</v>
      </c>
    </row>
    <row r="26" spans="2:6" ht="60" x14ac:dyDescent="0.3">
      <c r="B26" s="81" t="s">
        <v>95</v>
      </c>
      <c r="C26" s="81" t="s">
        <v>168</v>
      </c>
      <c r="D26" s="85" t="s">
        <v>206</v>
      </c>
      <c r="E26" s="81" t="s">
        <v>176</v>
      </c>
      <c r="F26" s="81" t="s">
        <v>178</v>
      </c>
    </row>
    <row r="27" spans="2:6" ht="84" x14ac:dyDescent="0.3">
      <c r="B27" s="81" t="s">
        <v>96</v>
      </c>
      <c r="C27" s="81" t="s">
        <v>168</v>
      </c>
      <c r="D27" s="85" t="s">
        <v>157</v>
      </c>
      <c r="E27" s="81" t="s">
        <v>179</v>
      </c>
      <c r="F27" s="81" t="s">
        <v>180</v>
      </c>
    </row>
    <row r="28" spans="2:6" ht="60" x14ac:dyDescent="0.3">
      <c r="B28" s="81" t="s">
        <v>97</v>
      </c>
      <c r="C28" s="81" t="s">
        <v>207</v>
      </c>
      <c r="D28" s="85" t="s">
        <v>169</v>
      </c>
      <c r="E28" s="81" t="s">
        <v>181</v>
      </c>
      <c r="F28" s="81" t="s">
        <v>201</v>
      </c>
    </row>
    <row r="29" spans="2:6" x14ac:dyDescent="0.3">
      <c r="B29" s="95" t="s">
        <v>75</v>
      </c>
      <c r="C29" s="96"/>
      <c r="D29" s="96"/>
      <c r="E29" s="96"/>
      <c r="F29" s="97"/>
    </row>
    <row r="30" spans="2:6" ht="60" x14ac:dyDescent="0.3">
      <c r="B30" s="25" t="s">
        <v>82</v>
      </c>
      <c r="C30" s="25" t="s">
        <v>198</v>
      </c>
      <c r="D30" s="75" t="s">
        <v>157</v>
      </c>
      <c r="E30" s="25" t="s">
        <v>182</v>
      </c>
      <c r="F30" s="25" t="s">
        <v>192</v>
      </c>
    </row>
    <row r="31" spans="2:6" ht="48" x14ac:dyDescent="0.3">
      <c r="B31" s="25" t="s">
        <v>80</v>
      </c>
      <c r="C31" s="25" t="s">
        <v>208</v>
      </c>
      <c r="D31" s="76" t="s">
        <v>157</v>
      </c>
      <c r="E31" s="25" t="s">
        <v>183</v>
      </c>
      <c r="F31" s="25" t="s">
        <v>193</v>
      </c>
    </row>
    <row r="32" spans="2:6" ht="36" x14ac:dyDescent="0.3">
      <c r="B32" s="25" t="s">
        <v>30</v>
      </c>
      <c r="C32" s="25" t="s">
        <v>208</v>
      </c>
      <c r="D32" s="76" t="s">
        <v>157</v>
      </c>
      <c r="E32" s="25" t="s">
        <v>184</v>
      </c>
      <c r="F32" s="25" t="s">
        <v>194</v>
      </c>
    </row>
    <row r="33" spans="2:6" ht="48" x14ac:dyDescent="0.3">
      <c r="B33" s="25" t="s">
        <v>81</v>
      </c>
      <c r="C33" s="25" t="s">
        <v>208</v>
      </c>
      <c r="D33" s="76" t="s">
        <v>157</v>
      </c>
      <c r="E33" s="25" t="s">
        <v>185</v>
      </c>
      <c r="F33" s="25" t="s">
        <v>195</v>
      </c>
    </row>
    <row r="34" spans="2:6" ht="60" x14ac:dyDescent="0.3">
      <c r="B34" s="25" t="s">
        <v>83</v>
      </c>
      <c r="C34" s="25" t="s">
        <v>209</v>
      </c>
      <c r="D34" s="76" t="s">
        <v>157</v>
      </c>
      <c r="E34" s="25" t="s">
        <v>186</v>
      </c>
      <c r="F34" s="25" t="s">
        <v>196</v>
      </c>
    </row>
    <row r="35" spans="2:6" ht="12" customHeight="1" x14ac:dyDescent="0.3">
      <c r="B35" s="98" t="s">
        <v>122</v>
      </c>
      <c r="C35" s="99"/>
      <c r="D35" s="99"/>
      <c r="E35" s="99"/>
      <c r="F35" s="100"/>
    </row>
    <row r="36" spans="2:6" ht="48" x14ac:dyDescent="0.3">
      <c r="B36" s="82" t="s">
        <v>123</v>
      </c>
      <c r="C36" s="82" t="s">
        <v>208</v>
      </c>
      <c r="D36" s="86" t="s">
        <v>157</v>
      </c>
      <c r="E36" s="82" t="s">
        <v>187</v>
      </c>
      <c r="F36" s="82" t="s">
        <v>197</v>
      </c>
    </row>
    <row r="37" spans="2:6" ht="60" x14ac:dyDescent="0.3">
      <c r="B37" s="82" t="s">
        <v>124</v>
      </c>
      <c r="C37" s="82" t="s">
        <v>199</v>
      </c>
      <c r="D37" s="86" t="s">
        <v>157</v>
      </c>
      <c r="E37" s="82" t="s">
        <v>188</v>
      </c>
      <c r="F37" s="82" t="s">
        <v>210</v>
      </c>
    </row>
    <row r="38" spans="2:6" ht="108" x14ac:dyDescent="0.3">
      <c r="B38" s="82" t="s">
        <v>125</v>
      </c>
      <c r="C38" s="82" t="s">
        <v>200</v>
      </c>
      <c r="D38" s="86" t="s">
        <v>157</v>
      </c>
      <c r="E38" s="82" t="s">
        <v>189</v>
      </c>
      <c r="F38" s="82" t="s">
        <v>212</v>
      </c>
    </row>
    <row r="39" spans="2:6" ht="60" x14ac:dyDescent="0.3">
      <c r="B39" s="82" t="s">
        <v>126</v>
      </c>
      <c r="C39" s="82" t="s">
        <v>213</v>
      </c>
      <c r="D39" s="86" t="s">
        <v>157</v>
      </c>
      <c r="E39" s="82" t="s">
        <v>190</v>
      </c>
      <c r="F39" s="82" t="s">
        <v>214</v>
      </c>
    </row>
    <row r="40" spans="2:6" ht="180" x14ac:dyDescent="0.3">
      <c r="B40" s="82" t="s">
        <v>127</v>
      </c>
      <c r="C40" s="82" t="s">
        <v>216</v>
      </c>
      <c r="D40" s="86" t="s">
        <v>157</v>
      </c>
      <c r="E40" s="82" t="s">
        <v>191</v>
      </c>
      <c r="F40" s="82" t="s">
        <v>215</v>
      </c>
    </row>
    <row r="63" ht="12" customHeight="1" x14ac:dyDescent="0.3"/>
    <row r="98" ht="12" customHeight="1" x14ac:dyDescent="0.3"/>
    <row r="123" ht="12" customHeight="1" x14ac:dyDescent="0.3"/>
  </sheetData>
  <mergeCells count="10">
    <mergeCell ref="B21:F21"/>
    <mergeCell ref="B12:B13"/>
    <mergeCell ref="D3:E3"/>
    <mergeCell ref="B29:F29"/>
    <mergeCell ref="B35:F35"/>
    <mergeCell ref="C12:C13"/>
    <mergeCell ref="D12:D13"/>
    <mergeCell ref="F12:F13"/>
    <mergeCell ref="B14:F14"/>
    <mergeCell ref="E12:E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6"/>
  <sheetViews>
    <sheetView topLeftCell="B1" zoomScale="70" zoomScaleNormal="70" workbookViewId="0">
      <selection activeCell="B5" sqref="B5:B151"/>
    </sheetView>
  </sheetViews>
  <sheetFormatPr defaultRowHeight="14.5" outlineLevelRow="4" outlineLevelCol="1" x14ac:dyDescent="0.35"/>
  <cols>
    <col min="1" max="1" width="11.36328125" style="1" customWidth="1"/>
    <col min="2" max="2" width="42.453125" style="1" bestFit="1" customWidth="1"/>
    <col min="3" max="3" width="30" style="1" bestFit="1" customWidth="1"/>
    <col min="4" max="5" width="13.08984375" style="1" customWidth="1"/>
    <col min="6" max="6" width="14.26953125" style="1" customWidth="1"/>
    <col min="7" max="7" width="12.1796875" style="28" customWidth="1"/>
    <col min="8" max="8" width="10.81640625" style="1" customWidth="1" outlineLevel="1"/>
    <col min="9" max="9" width="49.7265625" style="1" customWidth="1" outlineLevel="1"/>
    <col min="10" max="10" width="12.1796875" customWidth="1" outlineLevel="1"/>
    <col min="11" max="11" width="51.81640625" style="1" customWidth="1" outlineLevel="1"/>
    <col min="12" max="12" width="12.1796875" style="1" customWidth="1" outlineLevel="1"/>
    <col min="13" max="13" width="31.36328125" style="1" customWidth="1" outlineLevel="1"/>
    <col min="14" max="14" width="12.1796875" style="1" customWidth="1" outlineLevel="1"/>
    <col min="15" max="15" width="29.7265625" style="1" customWidth="1" outlineLevel="1"/>
    <col min="16" max="16384" width="8.7265625" style="1"/>
  </cols>
  <sheetData>
    <row r="1" spans="1:15" ht="15.5" customHeight="1" x14ac:dyDescent="0.35">
      <c r="A1" s="118" t="s">
        <v>104</v>
      </c>
      <c r="B1" s="135" t="s">
        <v>104</v>
      </c>
      <c r="C1" s="135"/>
      <c r="D1" s="135"/>
      <c r="E1" s="135"/>
      <c r="F1" s="136"/>
      <c r="G1" s="120" t="s">
        <v>107</v>
      </c>
      <c r="H1" s="110" t="s">
        <v>108</v>
      </c>
      <c r="I1" s="111" t="s">
        <v>109</v>
      </c>
      <c r="J1" s="111"/>
      <c r="K1" s="111"/>
      <c r="L1" s="111"/>
      <c r="M1" s="111"/>
      <c r="N1" s="111"/>
      <c r="O1" s="111"/>
    </row>
    <row r="2" spans="1:15" ht="14.5" customHeight="1" x14ac:dyDescent="0.3">
      <c r="A2" s="119"/>
      <c r="B2" s="137" t="s">
        <v>106</v>
      </c>
      <c r="C2" s="137"/>
      <c r="D2" s="49" t="s">
        <v>77</v>
      </c>
      <c r="E2" s="137" t="s">
        <v>105</v>
      </c>
      <c r="F2" s="138"/>
      <c r="G2" s="120"/>
      <c r="H2" s="110"/>
      <c r="I2" s="111"/>
      <c r="J2" s="111"/>
      <c r="K2" s="111"/>
      <c r="L2" s="111"/>
      <c r="M2" s="111"/>
      <c r="N2" s="111"/>
      <c r="O2" s="111"/>
    </row>
    <row r="3" spans="1:15" ht="14.5" customHeight="1" x14ac:dyDescent="0.35">
      <c r="A3" s="119"/>
      <c r="B3" s="137"/>
      <c r="C3" s="137"/>
      <c r="D3" s="30">
        <f>F5+F12+F20+F146</f>
        <v>8.86</v>
      </c>
      <c r="E3" s="139" t="str">
        <f>IF(D3&lt;=4.5,"XFL-5",IF(D3&lt;6,"XFL-4",IF(D3&lt;7,"XFL-3",IF(D3&lt;=8.5,"XFL-2","XFL-1"))))</f>
        <v>XFL-1</v>
      </c>
      <c r="F3" s="140"/>
      <c r="G3" s="120"/>
      <c r="H3" s="110"/>
      <c r="I3" s="111"/>
      <c r="J3" s="111"/>
      <c r="K3" s="111"/>
      <c r="L3" s="111"/>
      <c r="M3" s="111"/>
      <c r="N3" s="111"/>
      <c r="O3" s="111"/>
    </row>
    <row r="4" spans="1:15" s="37" customFormat="1" ht="13" customHeight="1" x14ac:dyDescent="0.3">
      <c r="A4" s="119"/>
      <c r="B4" s="36" t="s">
        <v>89</v>
      </c>
      <c r="C4" s="36" t="s">
        <v>76</v>
      </c>
      <c r="D4" s="36" t="s">
        <v>77</v>
      </c>
      <c r="E4" s="36" t="s">
        <v>78</v>
      </c>
      <c r="F4" s="51" t="s">
        <v>79</v>
      </c>
      <c r="G4" s="120"/>
      <c r="H4" s="60" t="s">
        <v>66</v>
      </c>
      <c r="I4" s="36" t="s">
        <v>0</v>
      </c>
      <c r="J4" s="36" t="s">
        <v>66</v>
      </c>
      <c r="K4" s="36" t="s">
        <v>1</v>
      </c>
      <c r="L4" s="36" t="s">
        <v>66</v>
      </c>
      <c r="M4" s="36" t="s">
        <v>47</v>
      </c>
      <c r="N4" s="36" t="s">
        <v>66</v>
      </c>
      <c r="O4" s="36" t="s">
        <v>48</v>
      </c>
    </row>
    <row r="5" spans="1:15" s="2" customFormat="1" ht="12" customHeight="1" x14ac:dyDescent="0.3">
      <c r="A5" s="119"/>
      <c r="B5" s="34" t="s">
        <v>110</v>
      </c>
      <c r="C5" s="35"/>
      <c r="D5" s="35">
        <f>SUM(F6:F11)</f>
        <v>9.1999999999999993</v>
      </c>
      <c r="E5" s="40">
        <v>0.15</v>
      </c>
      <c r="F5" s="52">
        <f>D5*E5</f>
        <v>1.38</v>
      </c>
      <c r="G5" s="120"/>
      <c r="H5" s="61"/>
      <c r="I5" s="3"/>
      <c r="J5" s="3"/>
      <c r="K5" s="3"/>
      <c r="L5" s="3"/>
      <c r="M5" s="3"/>
      <c r="N5" s="3"/>
      <c r="O5" s="3"/>
    </row>
    <row r="6" spans="1:15" s="2" customFormat="1" ht="12" customHeight="1" x14ac:dyDescent="0.3">
      <c r="A6" s="119"/>
      <c r="B6" s="33" t="s">
        <v>133</v>
      </c>
      <c r="C6" s="38" t="s">
        <v>116</v>
      </c>
      <c r="D6" s="38"/>
      <c r="E6" s="39"/>
      <c r="F6" s="53"/>
      <c r="G6" s="120"/>
      <c r="H6" s="61"/>
      <c r="I6" s="3"/>
      <c r="J6" s="3"/>
      <c r="K6" s="3"/>
      <c r="L6" s="3"/>
      <c r="M6" s="3"/>
      <c r="N6" s="3"/>
      <c r="O6" s="3"/>
    </row>
    <row r="7" spans="1:15" s="2" customFormat="1" ht="12" customHeight="1" x14ac:dyDescent="0.3">
      <c r="A7" s="119"/>
      <c r="B7" s="33" t="s">
        <v>111</v>
      </c>
      <c r="C7" s="38" t="s">
        <v>117</v>
      </c>
      <c r="D7" s="38">
        <v>10</v>
      </c>
      <c r="E7" s="39">
        <v>0.15</v>
      </c>
      <c r="F7" s="53">
        <f>D7*E7</f>
        <v>1.5</v>
      </c>
      <c r="G7" s="120"/>
      <c r="H7" s="61"/>
      <c r="I7" s="3"/>
      <c r="J7" s="3"/>
      <c r="K7" s="3"/>
      <c r="L7" s="3"/>
      <c r="M7" s="3"/>
      <c r="N7" s="3"/>
      <c r="O7" s="3"/>
    </row>
    <row r="8" spans="1:15" s="2" customFormat="1" ht="12" customHeight="1" x14ac:dyDescent="0.3">
      <c r="A8" s="119"/>
      <c r="B8" s="33" t="s">
        <v>112</v>
      </c>
      <c r="C8" s="38" t="s">
        <v>118</v>
      </c>
      <c r="D8" s="38">
        <v>8</v>
      </c>
      <c r="E8" s="39">
        <v>0.2</v>
      </c>
      <c r="F8" s="53">
        <f t="shared" ref="F8:F11" si="0">D8*E8</f>
        <v>1.6</v>
      </c>
      <c r="G8" s="120"/>
      <c r="H8" s="61"/>
      <c r="I8" s="3"/>
      <c r="J8" s="3"/>
      <c r="K8" s="3"/>
      <c r="L8" s="3"/>
      <c r="M8" s="3"/>
      <c r="N8" s="3"/>
      <c r="O8" s="3"/>
    </row>
    <row r="9" spans="1:15" s="2" customFormat="1" ht="12" customHeight="1" x14ac:dyDescent="0.3">
      <c r="A9" s="119"/>
      <c r="B9" s="33" t="s">
        <v>113</v>
      </c>
      <c r="C9" s="38" t="s">
        <v>119</v>
      </c>
      <c r="D9" s="38">
        <v>10</v>
      </c>
      <c r="E9" s="39">
        <v>0.15</v>
      </c>
      <c r="F9" s="53">
        <f t="shared" si="0"/>
        <v>1.5</v>
      </c>
      <c r="G9" s="120"/>
      <c r="H9" s="61"/>
      <c r="I9" s="3"/>
      <c r="J9" s="3"/>
      <c r="K9" s="3"/>
      <c r="L9" s="3"/>
      <c r="M9" s="3"/>
      <c r="N9" s="3"/>
      <c r="O9" s="3"/>
    </row>
    <row r="10" spans="1:15" s="2" customFormat="1" ht="12" customHeight="1" x14ac:dyDescent="0.3">
      <c r="A10" s="119"/>
      <c r="B10" s="33" t="s">
        <v>114</v>
      </c>
      <c r="C10" s="38" t="s">
        <v>120</v>
      </c>
      <c r="D10" s="38">
        <v>8</v>
      </c>
      <c r="E10" s="39">
        <v>0.2</v>
      </c>
      <c r="F10" s="53">
        <f t="shared" si="0"/>
        <v>1.6</v>
      </c>
      <c r="G10" s="120"/>
      <c r="H10" s="61"/>
      <c r="I10" s="3"/>
      <c r="J10" s="3"/>
      <c r="K10" s="3"/>
      <c r="L10" s="3"/>
      <c r="M10" s="3"/>
      <c r="N10" s="3"/>
      <c r="O10" s="3"/>
    </row>
    <row r="11" spans="1:15" s="2" customFormat="1" ht="12" customHeight="1" x14ac:dyDescent="0.3">
      <c r="A11" s="119"/>
      <c r="B11" s="33" t="s">
        <v>115</v>
      </c>
      <c r="C11" s="38" t="s">
        <v>121</v>
      </c>
      <c r="D11" s="38">
        <v>10</v>
      </c>
      <c r="E11" s="39">
        <v>0.3</v>
      </c>
      <c r="F11" s="53">
        <f t="shared" si="0"/>
        <v>3</v>
      </c>
      <c r="G11" s="120"/>
      <c r="H11" s="61"/>
      <c r="I11" s="3"/>
      <c r="J11" s="3"/>
      <c r="K11" s="3"/>
      <c r="L11" s="3"/>
      <c r="M11" s="3"/>
      <c r="N11" s="3"/>
      <c r="O11" s="3"/>
    </row>
    <row r="12" spans="1:15" s="2" customFormat="1" ht="12" customHeight="1" x14ac:dyDescent="0.3">
      <c r="A12" s="119"/>
      <c r="B12" s="17" t="s">
        <v>90</v>
      </c>
      <c r="C12" s="16"/>
      <c r="D12" s="16">
        <f>SUM(F13:F19)</f>
        <v>8.1999999999999993</v>
      </c>
      <c r="E12" s="18">
        <v>0.15</v>
      </c>
      <c r="F12" s="54">
        <f>D12*E12</f>
        <v>1.2299999999999998</v>
      </c>
      <c r="G12" s="120"/>
      <c r="H12" s="61"/>
      <c r="I12" s="3"/>
      <c r="J12" s="3"/>
      <c r="K12" s="3"/>
      <c r="L12" s="3"/>
      <c r="M12" s="3"/>
      <c r="N12" s="3"/>
      <c r="O12" s="3"/>
    </row>
    <row r="13" spans="1:15" s="2" customFormat="1" ht="12" customHeight="1" x14ac:dyDescent="0.3">
      <c r="A13" s="119"/>
      <c r="B13" s="15" t="s">
        <v>91</v>
      </c>
      <c r="C13" s="29" t="s">
        <v>98</v>
      </c>
      <c r="D13" s="29">
        <v>10</v>
      </c>
      <c r="E13" s="31">
        <v>0.15</v>
      </c>
      <c r="F13" s="55">
        <f>D13*E13</f>
        <v>1.5</v>
      </c>
      <c r="G13" s="120"/>
      <c r="H13" s="61"/>
      <c r="I13" s="3"/>
      <c r="J13" s="3"/>
      <c r="K13" s="3"/>
      <c r="L13" s="3"/>
      <c r="M13" s="3"/>
      <c r="N13" s="3"/>
      <c r="O13" s="3"/>
    </row>
    <row r="14" spans="1:15" s="2" customFormat="1" ht="12" customHeight="1" x14ac:dyDescent="0.3">
      <c r="A14" s="119"/>
      <c r="B14" s="15" t="s">
        <v>92</v>
      </c>
      <c r="C14" s="29" t="s">
        <v>99</v>
      </c>
      <c r="D14" s="29">
        <v>10</v>
      </c>
      <c r="E14" s="31">
        <v>0.2</v>
      </c>
      <c r="F14" s="55">
        <f t="shared" ref="F14:F19" si="1">D14*E14</f>
        <v>2</v>
      </c>
      <c r="G14" s="120"/>
      <c r="H14" s="61"/>
      <c r="I14" s="3"/>
      <c r="J14" s="3"/>
      <c r="K14" s="3"/>
      <c r="L14" s="3"/>
      <c r="M14" s="3"/>
      <c r="N14" s="3"/>
      <c r="O14" s="3"/>
    </row>
    <row r="15" spans="1:15" s="2" customFormat="1" ht="12" customHeight="1" x14ac:dyDescent="0.3">
      <c r="A15" s="119"/>
      <c r="B15" s="15" t="s">
        <v>93</v>
      </c>
      <c r="C15" s="29" t="s">
        <v>100</v>
      </c>
      <c r="D15" s="29">
        <v>10</v>
      </c>
      <c r="E15" s="31">
        <v>0.1</v>
      </c>
      <c r="F15" s="55">
        <f t="shared" si="1"/>
        <v>1</v>
      </c>
      <c r="G15" s="120"/>
      <c r="H15" s="61"/>
      <c r="I15" s="3"/>
      <c r="J15" s="3"/>
      <c r="K15" s="3"/>
      <c r="L15" s="3"/>
      <c r="M15" s="3"/>
      <c r="N15" s="3"/>
      <c r="O15" s="3"/>
    </row>
    <row r="16" spans="1:15" s="2" customFormat="1" ht="12" customHeight="1" x14ac:dyDescent="0.3">
      <c r="A16" s="119"/>
      <c r="B16" s="15" t="s">
        <v>94</v>
      </c>
      <c r="C16" s="29" t="s">
        <v>101</v>
      </c>
      <c r="D16" s="29">
        <v>10</v>
      </c>
      <c r="E16" s="31">
        <v>0.05</v>
      </c>
      <c r="F16" s="55">
        <f t="shared" si="1"/>
        <v>0.5</v>
      </c>
      <c r="G16" s="120"/>
      <c r="H16" s="61"/>
      <c r="I16" s="3"/>
      <c r="J16" s="3"/>
      <c r="K16" s="3"/>
      <c r="L16" s="3"/>
      <c r="M16" s="3"/>
      <c r="N16" s="3"/>
      <c r="O16" s="3"/>
    </row>
    <row r="17" spans="1:15" s="2" customFormat="1" ht="12" customHeight="1" x14ac:dyDescent="0.3">
      <c r="A17" s="119"/>
      <c r="B17" s="15" t="s">
        <v>95</v>
      </c>
      <c r="C17" s="29" t="s">
        <v>101</v>
      </c>
      <c r="D17" s="29">
        <v>10</v>
      </c>
      <c r="E17" s="31">
        <v>0.05</v>
      </c>
      <c r="F17" s="55">
        <f t="shared" si="1"/>
        <v>0.5</v>
      </c>
      <c r="G17" s="120"/>
      <c r="H17" s="61"/>
      <c r="I17" s="3"/>
      <c r="J17" s="3"/>
      <c r="K17" s="3"/>
      <c r="L17" s="3"/>
      <c r="M17" s="3"/>
      <c r="N17" s="3"/>
      <c r="O17" s="3"/>
    </row>
    <row r="18" spans="1:15" s="2" customFormat="1" ht="12" customHeight="1" x14ac:dyDescent="0.3">
      <c r="A18" s="119"/>
      <c r="B18" s="15" t="s">
        <v>96</v>
      </c>
      <c r="C18" s="29" t="s">
        <v>102</v>
      </c>
      <c r="D18" s="29">
        <v>-2</v>
      </c>
      <c r="E18" s="31">
        <v>0.15</v>
      </c>
      <c r="F18" s="55">
        <f t="shared" si="1"/>
        <v>-0.3</v>
      </c>
      <c r="G18" s="120"/>
      <c r="H18" s="61"/>
      <c r="I18" s="3"/>
      <c r="J18" s="3"/>
      <c r="K18" s="3"/>
      <c r="L18" s="3"/>
      <c r="M18" s="3"/>
      <c r="N18" s="3"/>
      <c r="O18" s="3"/>
    </row>
    <row r="19" spans="1:15" s="2" customFormat="1" ht="12" customHeight="1" x14ac:dyDescent="0.3">
      <c r="A19" s="119"/>
      <c r="B19" s="15" t="s">
        <v>97</v>
      </c>
      <c r="C19" s="29" t="s">
        <v>103</v>
      </c>
      <c r="D19" s="29">
        <v>10</v>
      </c>
      <c r="E19" s="31">
        <v>0.3</v>
      </c>
      <c r="F19" s="55">
        <f t="shared" si="1"/>
        <v>3</v>
      </c>
      <c r="G19" s="120"/>
      <c r="H19" s="61"/>
      <c r="I19" s="3"/>
      <c r="J19" s="3"/>
      <c r="K19" s="3"/>
      <c r="L19" s="3"/>
      <c r="M19" s="3"/>
      <c r="N19" s="3"/>
      <c r="O19" s="3"/>
    </row>
    <row r="20" spans="1:15" s="2" customFormat="1" ht="12" customHeight="1" x14ac:dyDescent="0.3">
      <c r="A20" s="119"/>
      <c r="B20" s="11" t="s">
        <v>75</v>
      </c>
      <c r="C20" s="12"/>
      <c r="D20" s="12">
        <f>SUM(F21:F113)</f>
        <v>7.5</v>
      </c>
      <c r="E20" s="13">
        <v>0.3</v>
      </c>
      <c r="F20" s="56">
        <f>D20*E20</f>
        <v>2.25</v>
      </c>
      <c r="G20" s="120"/>
      <c r="H20" s="61"/>
      <c r="I20" s="3"/>
      <c r="J20" s="3"/>
      <c r="K20" s="3"/>
      <c r="L20" s="3"/>
      <c r="M20" s="3"/>
      <c r="N20" s="3"/>
      <c r="O20" s="3"/>
    </row>
    <row r="21" spans="1:15" s="2" customFormat="1" ht="12" customHeight="1" x14ac:dyDescent="0.3">
      <c r="A21" s="119"/>
      <c r="B21" s="6" t="s">
        <v>82</v>
      </c>
      <c r="C21" s="20" t="s">
        <v>84</v>
      </c>
      <c r="D21" s="20">
        <v>10</v>
      </c>
      <c r="E21" s="32">
        <v>0.25</v>
      </c>
      <c r="F21" s="57">
        <f>D21*E21</f>
        <v>2.5</v>
      </c>
      <c r="G21" s="120"/>
      <c r="H21" s="62">
        <v>1.2150000000000001</v>
      </c>
      <c r="I21" s="27"/>
      <c r="J21" s="5"/>
      <c r="K21" s="5"/>
      <c r="L21" s="5"/>
      <c r="M21" s="27"/>
      <c r="N21" s="5"/>
      <c r="O21" s="27"/>
    </row>
    <row r="22" spans="1:15" s="2" customFormat="1" ht="12" hidden="1" customHeight="1" outlineLevel="1" x14ac:dyDescent="0.3">
      <c r="A22" s="119"/>
      <c r="B22" s="134" t="s">
        <v>67</v>
      </c>
      <c r="C22" s="112"/>
      <c r="D22" s="113"/>
      <c r="E22" s="113"/>
      <c r="F22" s="113"/>
      <c r="G22" s="120"/>
      <c r="H22" s="63"/>
      <c r="I22" s="20" t="s">
        <v>68</v>
      </c>
      <c r="J22" s="21">
        <v>40170</v>
      </c>
      <c r="K22" s="7"/>
      <c r="L22" s="21"/>
      <c r="M22" s="19"/>
      <c r="N22" s="21"/>
      <c r="O22" s="19"/>
    </row>
    <row r="23" spans="1:15" s="2" customFormat="1" ht="12" hidden="1" customHeight="1" outlineLevel="1" x14ac:dyDescent="0.3">
      <c r="A23" s="119"/>
      <c r="B23" s="134"/>
      <c r="C23" s="114"/>
      <c r="D23" s="115"/>
      <c r="E23" s="115"/>
      <c r="F23" s="115"/>
      <c r="G23" s="120"/>
      <c r="H23" s="63"/>
      <c r="I23" s="20" t="s">
        <v>69</v>
      </c>
      <c r="J23" s="21">
        <v>18136</v>
      </c>
      <c r="K23" s="7"/>
      <c r="L23" s="21"/>
      <c r="M23" s="19"/>
      <c r="N23" s="21"/>
      <c r="O23" s="19"/>
    </row>
    <row r="24" spans="1:15" s="2" customFormat="1" ht="24" hidden="1" customHeight="1" outlineLevel="1" x14ac:dyDescent="0.3">
      <c r="A24" s="119"/>
      <c r="B24" s="134"/>
      <c r="C24" s="116"/>
      <c r="D24" s="117"/>
      <c r="E24" s="117"/>
      <c r="F24" s="117"/>
      <c r="G24" s="120"/>
      <c r="H24" s="63"/>
      <c r="I24" s="22">
        <v>-1</v>
      </c>
      <c r="J24" s="21"/>
      <c r="K24" s="7"/>
      <c r="L24" s="21"/>
      <c r="M24" s="19"/>
      <c r="N24" s="21"/>
      <c r="O24" s="19"/>
    </row>
    <row r="25" spans="1:15" s="2" customFormat="1" ht="12" customHeight="1" collapsed="1" x14ac:dyDescent="0.3">
      <c r="A25" s="119"/>
      <c r="B25" s="6" t="s">
        <v>80</v>
      </c>
      <c r="C25" s="20" t="s">
        <v>85</v>
      </c>
      <c r="D25" s="20">
        <v>0</v>
      </c>
      <c r="E25" s="32">
        <v>0.25</v>
      </c>
      <c r="F25" s="57">
        <f t="shared" ref="F25:F88" si="2">D25*E25</f>
        <v>0</v>
      </c>
      <c r="G25" s="120"/>
      <c r="H25" s="64">
        <v>5.74</v>
      </c>
      <c r="I25" s="27"/>
      <c r="J25" s="5"/>
      <c r="K25" s="5"/>
      <c r="L25" s="5"/>
      <c r="M25" s="27"/>
      <c r="N25" s="5"/>
      <c r="O25" s="27"/>
    </row>
    <row r="26" spans="1:15" ht="14.5" hidden="1" customHeight="1" outlineLevel="1" x14ac:dyDescent="0.3">
      <c r="A26" s="119"/>
      <c r="B26" s="104" t="s">
        <v>29</v>
      </c>
      <c r="C26" s="121"/>
      <c r="D26" s="122"/>
      <c r="E26" s="122"/>
      <c r="F26" s="122"/>
      <c r="G26" s="120"/>
      <c r="H26" s="106"/>
      <c r="I26" s="20" t="s">
        <v>20</v>
      </c>
      <c r="J26" s="10">
        <v>500</v>
      </c>
      <c r="K26" s="20"/>
      <c r="L26" s="10"/>
      <c r="M26" s="23"/>
      <c r="N26" s="10"/>
      <c r="O26" s="23"/>
    </row>
    <row r="27" spans="1:15" ht="12" hidden="1" customHeight="1" outlineLevel="1" x14ac:dyDescent="0.3">
      <c r="A27" s="119"/>
      <c r="B27" s="104"/>
      <c r="C27" s="123"/>
      <c r="D27" s="124"/>
      <c r="E27" s="124"/>
      <c r="F27" s="124"/>
      <c r="G27" s="120"/>
      <c r="H27" s="106"/>
      <c r="I27" s="7" t="s">
        <v>9</v>
      </c>
      <c r="J27" s="10">
        <v>2006.9</v>
      </c>
      <c r="K27" s="20"/>
      <c r="L27" s="10"/>
      <c r="M27" s="23"/>
      <c r="N27" s="10"/>
      <c r="O27" s="23"/>
    </row>
    <row r="28" spans="1:15" ht="12" hidden="1" customHeight="1" outlineLevel="2" x14ac:dyDescent="0.3">
      <c r="A28" s="119"/>
      <c r="B28" s="104"/>
      <c r="C28" s="123"/>
      <c r="D28" s="124"/>
      <c r="E28" s="124"/>
      <c r="F28" s="124"/>
      <c r="G28" s="120"/>
      <c r="H28" s="106"/>
      <c r="I28" s="141"/>
      <c r="J28" s="10"/>
      <c r="K28" s="14" t="s">
        <v>22</v>
      </c>
      <c r="L28" s="10">
        <v>0</v>
      </c>
      <c r="M28" s="23"/>
      <c r="N28" s="10"/>
      <c r="O28" s="23"/>
    </row>
    <row r="29" spans="1:15" ht="12" hidden="1" customHeight="1" outlineLevel="2" x14ac:dyDescent="0.3">
      <c r="A29" s="119"/>
      <c r="B29" s="104"/>
      <c r="C29" s="123"/>
      <c r="D29" s="124"/>
      <c r="E29" s="124"/>
      <c r="F29" s="124"/>
      <c r="G29" s="120"/>
      <c r="H29" s="106"/>
      <c r="I29" s="142"/>
      <c r="J29" s="10"/>
      <c r="K29" s="14" t="s">
        <v>23</v>
      </c>
      <c r="L29" s="10">
        <v>2006.9</v>
      </c>
      <c r="M29" s="23"/>
      <c r="N29" s="10"/>
      <c r="O29" s="23"/>
    </row>
    <row r="30" spans="1:15" ht="12" hidden="1" customHeight="1" outlineLevel="2" x14ac:dyDescent="0.3">
      <c r="A30" s="119"/>
      <c r="B30" s="104"/>
      <c r="C30" s="123"/>
      <c r="D30" s="124"/>
      <c r="E30" s="124"/>
      <c r="F30" s="124"/>
      <c r="G30" s="120"/>
      <c r="H30" s="106"/>
      <c r="I30" s="143"/>
      <c r="J30" s="10"/>
      <c r="K30" s="14" t="s">
        <v>24</v>
      </c>
      <c r="L30" s="10">
        <v>0</v>
      </c>
      <c r="M30" s="23"/>
      <c r="N30" s="10"/>
      <c r="O30" s="23"/>
    </row>
    <row r="31" spans="1:15" ht="12" hidden="1" customHeight="1" outlineLevel="1" x14ac:dyDescent="0.3">
      <c r="A31" s="119"/>
      <c r="B31" s="104"/>
      <c r="C31" s="123"/>
      <c r="D31" s="124"/>
      <c r="E31" s="124"/>
      <c r="F31" s="124"/>
      <c r="G31" s="120"/>
      <c r="H31" s="106"/>
      <c r="I31" s="20" t="s">
        <v>10</v>
      </c>
      <c r="J31" s="10">
        <v>7535.3</v>
      </c>
      <c r="K31" s="20"/>
      <c r="L31" s="10"/>
      <c r="M31" s="23"/>
      <c r="N31" s="10"/>
      <c r="O31" s="23"/>
    </row>
    <row r="32" spans="1:15" ht="12" hidden="1" customHeight="1" outlineLevel="1" x14ac:dyDescent="0.3">
      <c r="A32" s="119"/>
      <c r="B32" s="104"/>
      <c r="C32" s="123"/>
      <c r="D32" s="124"/>
      <c r="E32" s="124"/>
      <c r="F32" s="124"/>
      <c r="G32" s="120"/>
      <c r="H32" s="106"/>
      <c r="I32" s="20" t="s">
        <v>11</v>
      </c>
      <c r="J32" s="10">
        <v>0</v>
      </c>
      <c r="K32" s="20"/>
      <c r="L32" s="10"/>
      <c r="M32" s="23"/>
      <c r="N32" s="10"/>
      <c r="O32" s="23"/>
    </row>
    <row r="33" spans="1:15" ht="12" hidden="1" customHeight="1" outlineLevel="1" x14ac:dyDescent="0.3">
      <c r="A33" s="119"/>
      <c r="B33" s="104"/>
      <c r="C33" s="123"/>
      <c r="D33" s="124"/>
      <c r="E33" s="124"/>
      <c r="F33" s="124"/>
      <c r="G33" s="120"/>
      <c r="H33" s="106"/>
      <c r="I33" s="20" t="s">
        <v>12</v>
      </c>
      <c r="J33" s="10">
        <v>0</v>
      </c>
      <c r="K33" s="23"/>
      <c r="L33" s="10"/>
      <c r="M33" s="23"/>
      <c r="N33" s="10"/>
      <c r="O33" s="23"/>
    </row>
    <row r="34" spans="1:15" ht="12" hidden="1" customHeight="1" outlineLevel="1" x14ac:dyDescent="0.3">
      <c r="A34" s="119"/>
      <c r="B34" s="104"/>
      <c r="C34" s="123"/>
      <c r="D34" s="124"/>
      <c r="E34" s="124"/>
      <c r="F34" s="124"/>
      <c r="G34" s="120"/>
      <c r="H34" s="106"/>
      <c r="I34" s="20" t="s">
        <v>21</v>
      </c>
      <c r="J34" s="10">
        <v>0</v>
      </c>
      <c r="K34" s="23"/>
      <c r="L34" s="10"/>
      <c r="M34" s="23"/>
      <c r="N34" s="10"/>
      <c r="O34" s="23"/>
    </row>
    <row r="35" spans="1:15" ht="12" hidden="1" customHeight="1" outlineLevel="1" x14ac:dyDescent="0.3">
      <c r="A35" s="119"/>
      <c r="B35" s="104"/>
      <c r="C35" s="123"/>
      <c r="D35" s="124"/>
      <c r="E35" s="124"/>
      <c r="F35" s="124"/>
      <c r="G35" s="120"/>
      <c r="H35" s="106"/>
      <c r="I35" s="20" t="s">
        <v>13</v>
      </c>
      <c r="J35" s="10"/>
      <c r="K35" s="23"/>
      <c r="L35" s="10"/>
      <c r="M35" s="23"/>
      <c r="N35" s="10"/>
      <c r="O35" s="23"/>
    </row>
    <row r="36" spans="1:15" ht="12" hidden="1" customHeight="1" outlineLevel="1" x14ac:dyDescent="0.3">
      <c r="A36" s="119"/>
      <c r="B36" s="104"/>
      <c r="C36" s="123"/>
      <c r="D36" s="124"/>
      <c r="E36" s="124"/>
      <c r="F36" s="124"/>
      <c r="G36" s="120"/>
      <c r="H36" s="106"/>
      <c r="I36" s="7" t="s">
        <v>27</v>
      </c>
      <c r="J36" s="10">
        <v>40833.4</v>
      </c>
      <c r="K36" s="23"/>
      <c r="L36" s="10"/>
      <c r="M36" s="23"/>
      <c r="N36" s="10"/>
      <c r="O36" s="23"/>
    </row>
    <row r="37" spans="1:15" ht="12" hidden="1" customHeight="1" outlineLevel="2" x14ac:dyDescent="0.3">
      <c r="A37" s="119"/>
      <c r="B37" s="104"/>
      <c r="C37" s="123"/>
      <c r="D37" s="124"/>
      <c r="E37" s="124"/>
      <c r="F37" s="124"/>
      <c r="G37" s="120"/>
      <c r="H37" s="106"/>
      <c r="I37" s="20"/>
      <c r="J37" s="10"/>
      <c r="K37" s="14" t="s">
        <v>14</v>
      </c>
      <c r="L37" s="10">
        <v>40170</v>
      </c>
      <c r="M37" s="23"/>
      <c r="N37" s="10"/>
      <c r="O37" s="23"/>
    </row>
    <row r="38" spans="1:15" ht="12" hidden="1" customHeight="1" outlineLevel="2" x14ac:dyDescent="0.3">
      <c r="A38" s="119"/>
      <c r="B38" s="104"/>
      <c r="C38" s="123"/>
      <c r="D38" s="124"/>
      <c r="E38" s="124"/>
      <c r="F38" s="124"/>
      <c r="G38" s="120"/>
      <c r="H38" s="106"/>
      <c r="I38" s="20"/>
      <c r="J38" s="10"/>
      <c r="K38" s="14" t="s">
        <v>16</v>
      </c>
      <c r="L38" s="10">
        <v>663</v>
      </c>
      <c r="M38" s="23"/>
      <c r="N38" s="10"/>
      <c r="O38" s="23"/>
    </row>
    <row r="39" spans="1:15" ht="12" hidden="1" customHeight="1" outlineLevel="2" x14ac:dyDescent="0.3">
      <c r="A39" s="119"/>
      <c r="B39" s="104"/>
      <c r="C39" s="123"/>
      <c r="D39" s="124"/>
      <c r="E39" s="124"/>
      <c r="F39" s="124"/>
      <c r="G39" s="120"/>
      <c r="H39" s="106"/>
      <c r="I39" s="23"/>
      <c r="J39" s="10"/>
      <c r="K39" s="14" t="s">
        <v>15</v>
      </c>
      <c r="L39" s="10">
        <v>0</v>
      </c>
      <c r="M39" s="23"/>
      <c r="N39" s="10"/>
      <c r="O39" s="23"/>
    </row>
    <row r="40" spans="1:15" ht="12" hidden="1" customHeight="1" outlineLevel="1" collapsed="1" x14ac:dyDescent="0.3">
      <c r="A40" s="119"/>
      <c r="B40" s="104"/>
      <c r="C40" s="123"/>
      <c r="D40" s="124"/>
      <c r="E40" s="124"/>
      <c r="F40" s="124"/>
      <c r="G40" s="120"/>
      <c r="H40" s="106"/>
      <c r="I40" s="20" t="s">
        <v>26</v>
      </c>
      <c r="J40" s="10">
        <v>345.8</v>
      </c>
      <c r="K40" s="20"/>
      <c r="L40" s="10"/>
      <c r="M40" s="23"/>
      <c r="N40" s="10"/>
      <c r="O40" s="23"/>
    </row>
    <row r="41" spans="1:15" ht="12" hidden="1" customHeight="1" outlineLevel="1" x14ac:dyDescent="0.3">
      <c r="A41" s="119"/>
      <c r="B41" s="104"/>
      <c r="C41" s="123"/>
      <c r="D41" s="124"/>
      <c r="E41" s="124"/>
      <c r="F41" s="124"/>
      <c r="G41" s="120"/>
      <c r="H41" s="106"/>
      <c r="I41" s="20" t="s">
        <v>2</v>
      </c>
      <c r="J41" s="10">
        <v>2859.9</v>
      </c>
      <c r="K41" s="23"/>
      <c r="L41" s="10"/>
      <c r="M41" s="23"/>
      <c r="N41" s="10"/>
      <c r="O41" s="23"/>
    </row>
    <row r="42" spans="1:15" ht="12" hidden="1" customHeight="1" outlineLevel="1" x14ac:dyDescent="0.3">
      <c r="A42" s="119"/>
      <c r="B42" s="104"/>
      <c r="C42" s="123"/>
      <c r="D42" s="124"/>
      <c r="E42" s="124"/>
      <c r="F42" s="124"/>
      <c r="G42" s="120"/>
      <c r="H42" s="106"/>
      <c r="I42" s="20" t="s">
        <v>3</v>
      </c>
      <c r="J42" s="10">
        <v>0</v>
      </c>
      <c r="K42" s="23"/>
      <c r="L42" s="10"/>
      <c r="M42" s="23"/>
      <c r="N42" s="10"/>
      <c r="O42" s="23"/>
    </row>
    <row r="43" spans="1:15" ht="12" hidden="1" customHeight="1" outlineLevel="1" x14ac:dyDescent="0.3">
      <c r="A43" s="119"/>
      <c r="B43" s="104"/>
      <c r="C43" s="123"/>
      <c r="D43" s="124"/>
      <c r="E43" s="124"/>
      <c r="F43" s="124"/>
      <c r="G43" s="120"/>
      <c r="H43" s="106"/>
      <c r="I43" s="20" t="s">
        <v>4</v>
      </c>
      <c r="J43" s="10">
        <v>0</v>
      </c>
      <c r="K43" s="20"/>
      <c r="L43" s="10"/>
      <c r="M43" s="23"/>
      <c r="N43" s="10"/>
      <c r="O43" s="23"/>
    </row>
    <row r="44" spans="1:15" ht="12" hidden="1" customHeight="1" outlineLevel="1" x14ac:dyDescent="0.3">
      <c r="A44" s="119"/>
      <c r="B44" s="104"/>
      <c r="C44" s="123"/>
      <c r="D44" s="124"/>
      <c r="E44" s="124"/>
      <c r="F44" s="124"/>
      <c r="G44" s="120"/>
      <c r="H44" s="106"/>
      <c r="I44" s="7" t="s">
        <v>5</v>
      </c>
      <c r="J44" s="10">
        <v>0</v>
      </c>
      <c r="K44" s="23"/>
      <c r="L44" s="10"/>
      <c r="M44" s="23"/>
      <c r="N44" s="10"/>
      <c r="O44" s="23"/>
    </row>
    <row r="45" spans="1:15" ht="12" hidden="1" customHeight="1" outlineLevel="2" x14ac:dyDescent="0.3">
      <c r="A45" s="119"/>
      <c r="B45" s="104"/>
      <c r="C45" s="123"/>
      <c r="D45" s="124"/>
      <c r="E45" s="124"/>
      <c r="F45" s="124"/>
      <c r="G45" s="120"/>
      <c r="H45" s="106"/>
      <c r="I45" s="23"/>
      <c r="J45" s="10"/>
      <c r="K45" s="14" t="s">
        <v>17</v>
      </c>
      <c r="L45" s="10">
        <v>0</v>
      </c>
      <c r="M45" s="23"/>
      <c r="N45" s="10"/>
      <c r="O45" s="23"/>
    </row>
    <row r="46" spans="1:15" ht="12" hidden="1" customHeight="1" outlineLevel="2" x14ac:dyDescent="0.3">
      <c r="A46" s="119"/>
      <c r="B46" s="104"/>
      <c r="C46" s="123"/>
      <c r="D46" s="124"/>
      <c r="E46" s="124"/>
      <c r="F46" s="124"/>
      <c r="G46" s="120"/>
      <c r="H46" s="106"/>
      <c r="I46" s="23"/>
      <c r="J46" s="10"/>
      <c r="K46" s="14" t="s">
        <v>18</v>
      </c>
      <c r="L46" s="10">
        <v>0</v>
      </c>
      <c r="M46" s="23"/>
      <c r="N46" s="10"/>
      <c r="O46" s="23"/>
    </row>
    <row r="47" spans="1:15" ht="12" hidden="1" customHeight="1" outlineLevel="1" collapsed="1" x14ac:dyDescent="0.3">
      <c r="A47" s="119"/>
      <c r="B47" s="104"/>
      <c r="C47" s="123"/>
      <c r="D47" s="124"/>
      <c r="E47" s="124"/>
      <c r="F47" s="124"/>
      <c r="G47" s="120"/>
      <c r="H47" s="106"/>
      <c r="I47" s="20" t="s">
        <v>6</v>
      </c>
      <c r="J47" s="10">
        <v>0</v>
      </c>
      <c r="K47" s="20"/>
      <c r="L47" s="10"/>
      <c r="M47" s="23"/>
      <c r="N47" s="10"/>
      <c r="O47" s="23"/>
    </row>
    <row r="48" spans="1:15" ht="12" hidden="1" customHeight="1" outlineLevel="1" x14ac:dyDescent="0.3">
      <c r="A48" s="119"/>
      <c r="B48" s="104"/>
      <c r="C48" s="123"/>
      <c r="D48" s="124"/>
      <c r="E48" s="124"/>
      <c r="F48" s="124"/>
      <c r="G48" s="120"/>
      <c r="H48" s="106"/>
      <c r="I48" s="20" t="s">
        <v>19</v>
      </c>
      <c r="J48" s="10">
        <v>137.80000000000001</v>
      </c>
      <c r="K48" s="20"/>
      <c r="L48" s="10"/>
      <c r="M48" s="23"/>
      <c r="N48" s="10"/>
      <c r="O48" s="23"/>
    </row>
    <row r="49" spans="1:15" ht="12" hidden="1" customHeight="1" outlineLevel="1" x14ac:dyDescent="0.3">
      <c r="A49" s="119"/>
      <c r="B49" s="104"/>
      <c r="C49" s="123"/>
      <c r="D49" s="124"/>
      <c r="E49" s="124"/>
      <c r="F49" s="124"/>
      <c r="G49" s="120"/>
      <c r="H49" s="106"/>
      <c r="I49" s="20" t="s">
        <v>25</v>
      </c>
      <c r="J49" s="10">
        <v>0</v>
      </c>
      <c r="K49" s="20"/>
      <c r="L49" s="10"/>
      <c r="M49" s="23"/>
      <c r="N49" s="10"/>
      <c r="O49" s="23"/>
    </row>
    <row r="50" spans="1:15" ht="12" hidden="1" customHeight="1" outlineLevel="1" x14ac:dyDescent="0.3">
      <c r="A50" s="119"/>
      <c r="B50" s="104"/>
      <c r="C50" s="123"/>
      <c r="D50" s="124"/>
      <c r="E50" s="124"/>
      <c r="F50" s="124"/>
      <c r="G50" s="120"/>
      <c r="H50" s="106"/>
      <c r="I50" s="20" t="s">
        <v>28</v>
      </c>
      <c r="J50" s="10">
        <v>1317.1</v>
      </c>
      <c r="K50" s="20"/>
      <c r="L50" s="10"/>
      <c r="M50" s="23"/>
      <c r="N50" s="10"/>
      <c r="O50" s="23"/>
    </row>
    <row r="51" spans="1:15" ht="12" hidden="1" customHeight="1" outlineLevel="1" x14ac:dyDescent="0.3">
      <c r="A51" s="119"/>
      <c r="B51" s="104"/>
      <c r="C51" s="123"/>
      <c r="D51" s="124"/>
      <c r="E51" s="124"/>
      <c r="F51" s="124"/>
      <c r="G51" s="120"/>
      <c r="H51" s="106"/>
      <c r="I51" s="20" t="s">
        <v>7</v>
      </c>
      <c r="J51" s="10"/>
      <c r="K51" s="23"/>
      <c r="L51" s="10"/>
      <c r="M51" s="23"/>
      <c r="N51" s="10"/>
      <c r="O51" s="23"/>
    </row>
    <row r="52" spans="1:15" ht="12" hidden="1" customHeight="1" outlineLevel="1" x14ac:dyDescent="0.3">
      <c r="A52" s="119"/>
      <c r="B52" s="104"/>
      <c r="C52" s="125"/>
      <c r="D52" s="126"/>
      <c r="E52" s="126"/>
      <c r="F52" s="126"/>
      <c r="G52" s="120"/>
      <c r="H52" s="106"/>
      <c r="I52" s="20" t="s">
        <v>8</v>
      </c>
      <c r="J52" s="10"/>
      <c r="K52" s="23"/>
      <c r="L52" s="10"/>
      <c r="M52" s="23"/>
      <c r="N52" s="10"/>
      <c r="O52" s="23"/>
    </row>
    <row r="53" spans="1:15" ht="12" customHeight="1" collapsed="1" x14ac:dyDescent="0.3">
      <c r="A53" s="119"/>
      <c r="B53" s="6" t="s">
        <v>30</v>
      </c>
      <c r="C53" s="20" t="s">
        <v>86</v>
      </c>
      <c r="D53" s="20">
        <v>10</v>
      </c>
      <c r="E53" s="32">
        <v>0.2</v>
      </c>
      <c r="F53" s="57">
        <f t="shared" si="2"/>
        <v>2</v>
      </c>
      <c r="G53" s="120"/>
      <c r="H53" s="64">
        <v>8.42</v>
      </c>
      <c r="I53" s="27"/>
      <c r="J53" s="5"/>
      <c r="K53" s="5"/>
      <c r="L53" s="5"/>
      <c r="M53" s="27"/>
      <c r="N53" s="5"/>
      <c r="O53" s="27"/>
    </row>
    <row r="54" spans="1:15" ht="12" hidden="1" customHeight="1" outlineLevel="1" x14ac:dyDescent="0.3">
      <c r="A54" s="119"/>
      <c r="B54" s="104" t="s">
        <v>140</v>
      </c>
      <c r="C54" s="127"/>
      <c r="D54" s="128"/>
      <c r="E54" s="128"/>
      <c r="F54" s="128"/>
      <c r="G54" s="120"/>
      <c r="H54" s="65"/>
      <c r="I54" s="7" t="s">
        <v>45</v>
      </c>
      <c r="J54" s="24"/>
      <c r="K54" s="23"/>
      <c r="L54" s="24"/>
      <c r="M54" s="23"/>
      <c r="N54" s="24"/>
      <c r="O54" s="23"/>
    </row>
    <row r="55" spans="1:15" ht="12" hidden="1" customHeight="1" outlineLevel="2" x14ac:dyDescent="0.3">
      <c r="A55" s="119"/>
      <c r="B55" s="105"/>
      <c r="C55" s="129"/>
      <c r="D55" s="130"/>
      <c r="E55" s="130"/>
      <c r="F55" s="130"/>
      <c r="G55" s="120"/>
      <c r="H55" s="65"/>
      <c r="I55" s="23"/>
      <c r="J55" s="8"/>
      <c r="K55" s="7" t="s">
        <v>40</v>
      </c>
      <c r="L55" s="8"/>
      <c r="M55" s="23"/>
      <c r="N55" s="8"/>
      <c r="O55" s="23"/>
    </row>
    <row r="56" spans="1:15" ht="12" hidden="1" customHeight="1" outlineLevel="3" x14ac:dyDescent="0.3">
      <c r="A56" s="119"/>
      <c r="B56" s="105"/>
      <c r="C56" s="129"/>
      <c r="D56" s="130"/>
      <c r="E56" s="130"/>
      <c r="F56" s="130"/>
      <c r="G56" s="120"/>
      <c r="H56" s="65"/>
      <c r="I56" s="23"/>
      <c r="J56" s="8"/>
      <c r="K56" s="23"/>
      <c r="L56" s="8"/>
      <c r="M56" s="19" t="s">
        <v>32</v>
      </c>
      <c r="N56" s="8"/>
      <c r="O56" s="23"/>
    </row>
    <row r="57" spans="1:15" ht="12" hidden="1" customHeight="1" outlineLevel="4" x14ac:dyDescent="0.3">
      <c r="A57" s="119"/>
      <c r="B57" s="105"/>
      <c r="C57" s="129"/>
      <c r="D57" s="130"/>
      <c r="E57" s="130"/>
      <c r="F57" s="130"/>
      <c r="G57" s="120"/>
      <c r="H57" s="65"/>
      <c r="I57" s="23"/>
      <c r="J57" s="8"/>
      <c r="K57" s="23"/>
      <c r="L57" s="8"/>
      <c r="M57" s="23"/>
      <c r="N57" s="8"/>
      <c r="O57" s="23" t="s">
        <v>14</v>
      </c>
    </row>
    <row r="58" spans="1:15" ht="12" hidden="1" customHeight="1" outlineLevel="4" x14ac:dyDescent="0.3">
      <c r="A58" s="119"/>
      <c r="B58" s="105"/>
      <c r="C58" s="129"/>
      <c r="D58" s="130"/>
      <c r="E58" s="130"/>
      <c r="F58" s="130"/>
      <c r="G58" s="120"/>
      <c r="H58" s="65"/>
      <c r="I58" s="23"/>
      <c r="J58" s="8"/>
      <c r="K58" s="23"/>
      <c r="L58" s="8"/>
      <c r="M58" s="23"/>
      <c r="N58" s="8"/>
      <c r="O58" s="23" t="s">
        <v>31</v>
      </c>
    </row>
    <row r="59" spans="1:15" ht="12" hidden="1" customHeight="1" outlineLevel="3" collapsed="1" x14ac:dyDescent="0.3">
      <c r="A59" s="119"/>
      <c r="B59" s="105"/>
      <c r="C59" s="129"/>
      <c r="D59" s="130"/>
      <c r="E59" s="130"/>
      <c r="F59" s="130"/>
      <c r="G59" s="120"/>
      <c r="H59" s="65"/>
      <c r="I59" s="23"/>
      <c r="J59" s="8"/>
      <c r="K59" s="23"/>
      <c r="L59" s="8"/>
      <c r="M59" s="19" t="s">
        <v>33</v>
      </c>
      <c r="N59" s="8"/>
      <c r="O59" s="23"/>
    </row>
    <row r="60" spans="1:15" ht="12" hidden="1" customHeight="1" outlineLevel="4" x14ac:dyDescent="0.3">
      <c r="A60" s="119"/>
      <c r="B60" s="105"/>
      <c r="C60" s="129"/>
      <c r="D60" s="130"/>
      <c r="E60" s="130"/>
      <c r="F60" s="130"/>
      <c r="G60" s="120"/>
      <c r="H60" s="65"/>
      <c r="I60" s="23"/>
      <c r="J60" s="8"/>
      <c r="K60" s="23"/>
      <c r="L60" s="8"/>
      <c r="M60" s="23"/>
      <c r="N60" s="8"/>
      <c r="O60" s="23" t="s">
        <v>34</v>
      </c>
    </row>
    <row r="61" spans="1:15" ht="12" hidden="1" customHeight="1" outlineLevel="4" x14ac:dyDescent="0.3">
      <c r="A61" s="119"/>
      <c r="B61" s="105"/>
      <c r="C61" s="129"/>
      <c r="D61" s="130"/>
      <c r="E61" s="130"/>
      <c r="F61" s="130"/>
      <c r="G61" s="120"/>
      <c r="H61" s="65"/>
      <c r="I61" s="23"/>
      <c r="J61" s="8"/>
      <c r="K61" s="23"/>
      <c r="L61" s="8"/>
      <c r="M61" s="23"/>
      <c r="N61" s="8"/>
      <c r="O61" s="23" t="s">
        <v>35</v>
      </c>
    </row>
    <row r="62" spans="1:15" ht="12" hidden="1" customHeight="1" outlineLevel="4" x14ac:dyDescent="0.3">
      <c r="A62" s="119"/>
      <c r="B62" s="105"/>
      <c r="C62" s="129"/>
      <c r="D62" s="130"/>
      <c r="E62" s="130"/>
      <c r="F62" s="130"/>
      <c r="G62" s="120"/>
      <c r="H62" s="65"/>
      <c r="I62" s="23"/>
      <c r="J62" s="8"/>
      <c r="K62" s="23"/>
      <c r="L62" s="8"/>
      <c r="M62" s="23"/>
      <c r="N62" s="8"/>
      <c r="O62" s="23" t="s">
        <v>36</v>
      </c>
    </row>
    <row r="63" spans="1:15" ht="12" hidden="1" customHeight="1" outlineLevel="4" x14ac:dyDescent="0.3">
      <c r="A63" s="119"/>
      <c r="B63" s="105"/>
      <c r="C63" s="129"/>
      <c r="D63" s="130"/>
      <c r="E63" s="130"/>
      <c r="F63" s="130"/>
      <c r="G63" s="120"/>
      <c r="H63" s="65"/>
      <c r="I63" s="23"/>
      <c r="J63" s="8"/>
      <c r="K63" s="23"/>
      <c r="L63" s="8"/>
      <c r="M63" s="23"/>
      <c r="N63" s="8"/>
      <c r="O63" s="23" t="s">
        <v>37</v>
      </c>
    </row>
    <row r="64" spans="1:15" ht="12" hidden="1" customHeight="1" outlineLevel="4" x14ac:dyDescent="0.3">
      <c r="A64" s="119"/>
      <c r="B64" s="105"/>
      <c r="C64" s="129"/>
      <c r="D64" s="130"/>
      <c r="E64" s="130"/>
      <c r="F64" s="130"/>
      <c r="G64" s="120"/>
      <c r="H64" s="65"/>
      <c r="I64" s="23"/>
      <c r="J64" s="8"/>
      <c r="K64" s="23"/>
      <c r="L64" s="8"/>
      <c r="M64" s="23"/>
      <c r="N64" s="8"/>
      <c r="O64" s="23" t="s">
        <v>38</v>
      </c>
    </row>
    <row r="65" spans="1:15" ht="12" hidden="1" customHeight="1" outlineLevel="3" collapsed="1" x14ac:dyDescent="0.3">
      <c r="A65" s="119"/>
      <c r="B65" s="105"/>
      <c r="C65" s="129"/>
      <c r="D65" s="130"/>
      <c r="E65" s="130"/>
      <c r="F65" s="130"/>
      <c r="G65" s="120"/>
      <c r="H65" s="65"/>
      <c r="I65" s="23"/>
      <c r="J65" s="8"/>
      <c r="K65" s="23"/>
      <c r="L65" s="8"/>
      <c r="M65" s="23"/>
      <c r="N65" s="8"/>
      <c r="O65" s="23"/>
    </row>
    <row r="66" spans="1:15" ht="12" hidden="1" customHeight="1" outlineLevel="2" collapsed="1" x14ac:dyDescent="0.3">
      <c r="A66" s="119"/>
      <c r="B66" s="105"/>
      <c r="C66" s="129"/>
      <c r="D66" s="130"/>
      <c r="E66" s="130"/>
      <c r="F66" s="130"/>
      <c r="G66" s="120"/>
      <c r="H66" s="65"/>
      <c r="I66" s="23"/>
      <c r="J66" s="8"/>
      <c r="K66" s="7" t="s">
        <v>39</v>
      </c>
      <c r="L66" s="8"/>
      <c r="M66" s="23"/>
      <c r="N66" s="8"/>
      <c r="O66" s="23"/>
    </row>
    <row r="67" spans="1:15" ht="12" hidden="1" customHeight="1" outlineLevel="3" x14ac:dyDescent="0.3">
      <c r="A67" s="119"/>
      <c r="B67" s="105"/>
      <c r="C67" s="129"/>
      <c r="D67" s="130"/>
      <c r="E67" s="130"/>
      <c r="F67" s="130"/>
      <c r="G67" s="120"/>
      <c r="H67" s="65"/>
      <c r="I67" s="23"/>
      <c r="J67" s="8"/>
      <c r="K67" s="23"/>
      <c r="L67" s="8"/>
      <c r="M67" s="23" t="s">
        <v>41</v>
      </c>
      <c r="N67" s="8"/>
      <c r="O67" s="23"/>
    </row>
    <row r="68" spans="1:15" ht="12" hidden="1" customHeight="1" outlineLevel="3" x14ac:dyDescent="0.3">
      <c r="A68" s="119"/>
      <c r="B68" s="105"/>
      <c r="C68" s="129"/>
      <c r="D68" s="130"/>
      <c r="E68" s="130"/>
      <c r="F68" s="130"/>
      <c r="G68" s="120"/>
      <c r="H68" s="65"/>
      <c r="I68" s="23"/>
      <c r="J68" s="8"/>
      <c r="K68" s="23"/>
      <c r="L68" s="8"/>
      <c r="M68" s="23" t="s">
        <v>42</v>
      </c>
      <c r="N68" s="8"/>
      <c r="O68" s="23"/>
    </row>
    <row r="69" spans="1:15" ht="12" hidden="1" customHeight="1" outlineLevel="3" x14ac:dyDescent="0.3">
      <c r="A69" s="119"/>
      <c r="B69" s="105"/>
      <c r="C69" s="129"/>
      <c r="D69" s="130"/>
      <c r="E69" s="130"/>
      <c r="F69" s="130"/>
      <c r="G69" s="120"/>
      <c r="H69" s="65"/>
      <c r="I69" s="23"/>
      <c r="J69" s="8"/>
      <c r="K69" s="23"/>
      <c r="L69" s="8"/>
      <c r="M69" s="23" t="s">
        <v>44</v>
      </c>
      <c r="N69" s="8"/>
      <c r="O69" s="23"/>
    </row>
    <row r="70" spans="1:15" ht="12" hidden="1" customHeight="1" outlineLevel="3" x14ac:dyDescent="0.3">
      <c r="A70" s="119"/>
      <c r="B70" s="105"/>
      <c r="C70" s="129"/>
      <c r="D70" s="130"/>
      <c r="E70" s="130"/>
      <c r="F70" s="130"/>
      <c r="G70" s="120"/>
      <c r="H70" s="65"/>
      <c r="I70" s="23"/>
      <c r="J70" s="8"/>
      <c r="K70" s="23"/>
      <c r="L70" s="8"/>
      <c r="M70" s="23" t="s">
        <v>43</v>
      </c>
      <c r="N70" s="8"/>
      <c r="O70" s="23"/>
    </row>
    <row r="71" spans="1:15" ht="12" hidden="1" customHeight="1" outlineLevel="2" collapsed="1" x14ac:dyDescent="0.3">
      <c r="A71" s="119"/>
      <c r="B71" s="105"/>
      <c r="C71" s="129"/>
      <c r="D71" s="130"/>
      <c r="E71" s="130"/>
      <c r="F71" s="130"/>
      <c r="G71" s="120"/>
      <c r="H71" s="65"/>
      <c r="I71" s="23"/>
      <c r="J71" s="8"/>
      <c r="K71" s="23"/>
      <c r="L71" s="8"/>
      <c r="M71" s="23"/>
      <c r="N71" s="8"/>
      <c r="O71" s="23"/>
    </row>
    <row r="72" spans="1:15" ht="12" hidden="1" customHeight="1" outlineLevel="1" collapsed="1" x14ac:dyDescent="0.3">
      <c r="A72" s="119"/>
      <c r="B72" s="105"/>
      <c r="C72" s="129"/>
      <c r="D72" s="130"/>
      <c r="E72" s="130"/>
      <c r="F72" s="130"/>
      <c r="G72" s="120"/>
      <c r="H72" s="65"/>
      <c r="I72" s="107" t="s">
        <v>147</v>
      </c>
      <c r="J72" s="8"/>
      <c r="K72" s="70"/>
      <c r="L72" s="8"/>
      <c r="M72" s="23"/>
      <c r="N72" s="8"/>
      <c r="O72" s="23"/>
    </row>
    <row r="73" spans="1:15" ht="12" hidden="1" customHeight="1" outlineLevel="2" x14ac:dyDescent="0.3">
      <c r="A73" s="119"/>
      <c r="B73" s="105"/>
      <c r="C73" s="129"/>
      <c r="D73" s="130"/>
      <c r="E73" s="130"/>
      <c r="F73" s="130"/>
      <c r="G73" s="120"/>
      <c r="H73" s="65"/>
      <c r="I73" s="108"/>
      <c r="J73" s="8"/>
      <c r="K73" s="70" t="s">
        <v>141</v>
      </c>
      <c r="L73" s="8"/>
      <c r="M73" s="23"/>
      <c r="N73" s="8"/>
      <c r="O73" s="23"/>
    </row>
    <row r="74" spans="1:15" ht="12" hidden="1" customHeight="1" outlineLevel="2" x14ac:dyDescent="0.3">
      <c r="A74" s="119"/>
      <c r="B74" s="105"/>
      <c r="C74" s="129"/>
      <c r="D74" s="130"/>
      <c r="E74" s="130"/>
      <c r="F74" s="130"/>
      <c r="G74" s="120"/>
      <c r="H74" s="71"/>
      <c r="I74" s="108"/>
      <c r="J74" s="8"/>
      <c r="K74" s="25" t="s">
        <v>142</v>
      </c>
      <c r="L74" s="8"/>
      <c r="M74" s="23"/>
      <c r="N74" s="8"/>
      <c r="O74" s="23"/>
    </row>
    <row r="75" spans="1:15" ht="29" hidden="1" outlineLevel="2" x14ac:dyDescent="0.3">
      <c r="A75" s="119"/>
      <c r="B75" s="105"/>
      <c r="C75" s="129"/>
      <c r="D75" s="130"/>
      <c r="E75" s="130"/>
      <c r="F75" s="130"/>
      <c r="G75" s="120"/>
      <c r="H75" s="65"/>
      <c r="I75" s="108"/>
      <c r="J75" s="8"/>
      <c r="K75" s="69" t="s">
        <v>134</v>
      </c>
      <c r="L75" s="8"/>
      <c r="M75" s="23"/>
      <c r="N75" s="8"/>
      <c r="O75" s="23"/>
    </row>
    <row r="76" spans="1:15" ht="12" hidden="1" customHeight="1" outlineLevel="2" x14ac:dyDescent="0.3">
      <c r="A76" s="119"/>
      <c r="B76" s="105"/>
      <c r="C76" s="129"/>
      <c r="D76" s="130"/>
      <c r="E76" s="130"/>
      <c r="F76" s="130"/>
      <c r="G76" s="120"/>
      <c r="H76" s="65"/>
      <c r="I76" s="108"/>
      <c r="J76" s="8"/>
      <c r="K76" s="69" t="s">
        <v>137</v>
      </c>
      <c r="L76" s="8"/>
      <c r="M76" s="23"/>
      <c r="N76" s="8"/>
      <c r="O76" s="23"/>
    </row>
    <row r="77" spans="1:15" ht="12" hidden="1" customHeight="1" outlineLevel="2" x14ac:dyDescent="0.3">
      <c r="A77" s="119"/>
      <c r="B77" s="105"/>
      <c r="C77" s="129"/>
      <c r="D77" s="130"/>
      <c r="E77" s="130"/>
      <c r="F77" s="130"/>
      <c r="G77" s="120"/>
      <c r="H77" s="65"/>
      <c r="I77" s="108"/>
      <c r="J77" s="8"/>
      <c r="K77" s="69" t="s">
        <v>135</v>
      </c>
      <c r="L77" s="8"/>
      <c r="M77" s="23"/>
      <c r="N77" s="8"/>
      <c r="O77" s="23"/>
    </row>
    <row r="78" spans="1:15" ht="12" hidden="1" customHeight="1" outlineLevel="2" x14ac:dyDescent="0.3">
      <c r="A78" s="119"/>
      <c r="B78" s="105"/>
      <c r="C78" s="129"/>
      <c r="D78" s="130"/>
      <c r="E78" s="130"/>
      <c r="F78" s="130"/>
      <c r="G78" s="120"/>
      <c r="H78" s="65"/>
      <c r="I78" s="108"/>
      <c r="J78" s="8"/>
      <c r="K78" s="69" t="s">
        <v>138</v>
      </c>
      <c r="L78" s="8"/>
      <c r="M78" s="23"/>
      <c r="N78" s="8"/>
      <c r="O78" s="23"/>
    </row>
    <row r="79" spans="1:15" ht="12" hidden="1" customHeight="1" outlineLevel="2" x14ac:dyDescent="0.3">
      <c r="A79" s="119"/>
      <c r="B79" s="105"/>
      <c r="C79" s="129"/>
      <c r="D79" s="130"/>
      <c r="E79" s="130"/>
      <c r="F79" s="130"/>
      <c r="G79" s="120"/>
      <c r="H79" s="65"/>
      <c r="I79" s="108"/>
      <c r="J79" s="8"/>
      <c r="K79" s="69" t="s">
        <v>136</v>
      </c>
      <c r="L79" s="8"/>
      <c r="M79" s="23"/>
      <c r="N79" s="8"/>
      <c r="O79" s="23"/>
    </row>
    <row r="80" spans="1:15" ht="12" hidden="1" customHeight="1" outlineLevel="2" x14ac:dyDescent="0.3">
      <c r="A80" s="119"/>
      <c r="B80" s="105"/>
      <c r="C80" s="129"/>
      <c r="D80" s="130"/>
      <c r="E80" s="130"/>
      <c r="F80" s="130"/>
      <c r="G80" s="120"/>
      <c r="H80" s="65"/>
      <c r="I80" s="108"/>
      <c r="J80" s="8"/>
      <c r="K80" s="69" t="s">
        <v>139</v>
      </c>
      <c r="L80" s="8"/>
      <c r="M80" s="23"/>
      <c r="N80" s="8"/>
      <c r="O80" s="23"/>
    </row>
    <row r="81" spans="1:15" ht="12" hidden="1" customHeight="1" outlineLevel="2" x14ac:dyDescent="0.3">
      <c r="A81" s="119"/>
      <c r="B81" s="105"/>
      <c r="C81" s="129"/>
      <c r="D81" s="130"/>
      <c r="E81" s="130"/>
      <c r="F81" s="130"/>
      <c r="G81" s="120"/>
      <c r="H81" s="68"/>
      <c r="I81" s="108"/>
      <c r="J81" s="8"/>
      <c r="K81" s="69" t="s">
        <v>146</v>
      </c>
      <c r="L81" s="8"/>
      <c r="M81" s="23"/>
      <c r="N81" s="8"/>
      <c r="O81" s="23"/>
    </row>
    <row r="82" spans="1:15" ht="12" hidden="1" customHeight="1" outlineLevel="2" x14ac:dyDescent="0.3">
      <c r="A82" s="119"/>
      <c r="B82" s="105"/>
      <c r="C82" s="129"/>
      <c r="D82" s="130"/>
      <c r="E82" s="130"/>
      <c r="F82" s="130"/>
      <c r="G82" s="120"/>
      <c r="H82" s="65"/>
      <c r="I82" s="108"/>
      <c r="J82" s="8"/>
      <c r="K82" s="69" t="s">
        <v>145</v>
      </c>
      <c r="L82" s="8"/>
      <c r="M82" s="23"/>
      <c r="N82" s="8"/>
      <c r="O82" s="23"/>
    </row>
    <row r="83" spans="1:15" ht="12" hidden="1" customHeight="1" outlineLevel="2" x14ac:dyDescent="0.3">
      <c r="A83" s="119"/>
      <c r="B83" s="105"/>
      <c r="C83" s="129"/>
      <c r="D83" s="130"/>
      <c r="E83" s="130"/>
      <c r="F83" s="130"/>
      <c r="G83" s="120"/>
      <c r="H83" s="65"/>
      <c r="I83" s="108"/>
      <c r="J83" s="8"/>
      <c r="K83" s="26" t="s">
        <v>143</v>
      </c>
      <c r="L83" s="8"/>
      <c r="M83" s="23"/>
      <c r="N83" s="8"/>
      <c r="O83" s="23"/>
    </row>
    <row r="84" spans="1:15" ht="12" hidden="1" customHeight="1" outlineLevel="2" x14ac:dyDescent="0.3">
      <c r="A84" s="119"/>
      <c r="B84" s="105"/>
      <c r="C84" s="129"/>
      <c r="D84" s="130"/>
      <c r="E84" s="130"/>
      <c r="F84" s="130"/>
      <c r="G84" s="120"/>
      <c r="H84" s="65"/>
      <c r="I84" s="108"/>
      <c r="J84" s="8"/>
      <c r="K84" s="25"/>
      <c r="L84" s="8"/>
      <c r="M84" s="25" t="s">
        <v>46</v>
      </c>
      <c r="N84" s="8"/>
      <c r="O84" s="23"/>
    </row>
    <row r="85" spans="1:15" ht="12" hidden="1" customHeight="1" outlineLevel="2" x14ac:dyDescent="0.3">
      <c r="A85" s="119"/>
      <c r="B85" s="105"/>
      <c r="C85" s="129"/>
      <c r="D85" s="130"/>
      <c r="E85" s="130"/>
      <c r="F85" s="130"/>
      <c r="G85" s="120"/>
      <c r="H85" s="65"/>
      <c r="I85" s="108"/>
      <c r="J85" s="8"/>
      <c r="K85" s="23"/>
      <c r="L85" s="8"/>
      <c r="M85" s="23" t="s">
        <v>49</v>
      </c>
      <c r="N85" s="8"/>
      <c r="O85" s="23"/>
    </row>
    <row r="86" spans="1:15" ht="12" hidden="1" customHeight="1" outlineLevel="1" collapsed="1" x14ac:dyDescent="0.3">
      <c r="A86" s="119"/>
      <c r="B86" s="105"/>
      <c r="C86" s="129"/>
      <c r="D86" s="130"/>
      <c r="E86" s="130"/>
      <c r="F86" s="130"/>
      <c r="G86" s="120"/>
      <c r="H86" s="71"/>
      <c r="I86" s="109"/>
      <c r="J86" s="8"/>
      <c r="K86" s="23"/>
      <c r="L86" s="8"/>
      <c r="M86" s="23"/>
      <c r="N86" s="8"/>
      <c r="O86" s="23"/>
    </row>
    <row r="87" spans="1:15" ht="12" hidden="1" customHeight="1" outlineLevel="1" x14ac:dyDescent="0.3">
      <c r="A87" s="119"/>
      <c r="B87" s="105"/>
      <c r="C87" s="131"/>
      <c r="D87" s="132"/>
      <c r="E87" s="132"/>
      <c r="F87" s="132"/>
      <c r="G87" s="120"/>
      <c r="H87" s="65"/>
      <c r="I87" s="26" t="s">
        <v>144</v>
      </c>
      <c r="J87" s="9"/>
      <c r="K87" s="23"/>
      <c r="L87" s="9"/>
      <c r="M87" s="23"/>
      <c r="N87" s="9"/>
      <c r="O87" s="23"/>
    </row>
    <row r="88" spans="1:15" ht="12" customHeight="1" collapsed="1" x14ac:dyDescent="0.3">
      <c r="A88" s="119"/>
      <c r="B88" s="6" t="s">
        <v>81</v>
      </c>
      <c r="C88" s="20" t="s">
        <v>87</v>
      </c>
      <c r="D88" s="20">
        <v>10</v>
      </c>
      <c r="E88" s="32">
        <v>0.15</v>
      </c>
      <c r="F88" s="57">
        <f t="shared" si="2"/>
        <v>1.5</v>
      </c>
      <c r="G88" s="120"/>
      <c r="H88" s="64">
        <v>2</v>
      </c>
      <c r="I88" s="27"/>
      <c r="J88" s="5"/>
      <c r="K88" s="5"/>
      <c r="L88" s="5"/>
      <c r="M88" s="27"/>
      <c r="N88" s="5"/>
      <c r="O88" s="27"/>
    </row>
    <row r="89" spans="1:15" ht="12" hidden="1" customHeight="1" outlineLevel="1" x14ac:dyDescent="0.3">
      <c r="A89" s="119"/>
      <c r="B89" s="104" t="s">
        <v>51</v>
      </c>
      <c r="C89" s="121"/>
      <c r="D89" s="122"/>
      <c r="E89" s="122"/>
      <c r="F89" s="122"/>
      <c r="G89" s="120"/>
      <c r="H89" s="65"/>
      <c r="I89" s="7" t="s">
        <v>54</v>
      </c>
      <c r="J89" s="10"/>
      <c r="K89" s="23"/>
      <c r="L89" s="10"/>
      <c r="M89" s="23"/>
      <c r="N89" s="10"/>
      <c r="O89" s="23"/>
    </row>
    <row r="90" spans="1:15" ht="12" hidden="1" customHeight="1" outlineLevel="2" x14ac:dyDescent="0.3">
      <c r="A90" s="119"/>
      <c r="B90" s="104"/>
      <c r="C90" s="123"/>
      <c r="D90" s="124"/>
      <c r="E90" s="124"/>
      <c r="F90" s="124"/>
      <c r="G90" s="120"/>
      <c r="H90" s="65"/>
      <c r="I90" s="23"/>
      <c r="J90" s="10"/>
      <c r="K90" s="7" t="s">
        <v>40</v>
      </c>
      <c r="L90" s="10"/>
      <c r="M90" s="23"/>
      <c r="N90" s="10"/>
      <c r="O90" s="23"/>
    </row>
    <row r="91" spans="1:15" ht="12" hidden="1" customHeight="1" outlineLevel="3" x14ac:dyDescent="0.3">
      <c r="A91" s="119"/>
      <c r="B91" s="104"/>
      <c r="C91" s="123"/>
      <c r="D91" s="124"/>
      <c r="E91" s="124"/>
      <c r="F91" s="124"/>
      <c r="G91" s="120"/>
      <c r="H91" s="65"/>
      <c r="I91" s="23"/>
      <c r="J91" s="10"/>
      <c r="K91" s="19"/>
      <c r="L91" s="10"/>
      <c r="M91" s="19" t="s">
        <v>32</v>
      </c>
      <c r="N91" s="10"/>
      <c r="O91" s="23"/>
    </row>
    <row r="92" spans="1:15" ht="12" hidden="1" customHeight="1" outlineLevel="4" x14ac:dyDescent="0.3">
      <c r="A92" s="119"/>
      <c r="B92" s="104"/>
      <c r="C92" s="123"/>
      <c r="D92" s="124"/>
      <c r="E92" s="124"/>
      <c r="F92" s="124"/>
      <c r="G92" s="120"/>
      <c r="H92" s="65"/>
      <c r="I92" s="23"/>
      <c r="J92" s="10"/>
      <c r="K92" s="19"/>
      <c r="L92" s="10"/>
      <c r="M92" s="19"/>
      <c r="N92" s="10"/>
      <c r="O92" s="23" t="s">
        <v>14</v>
      </c>
    </row>
    <row r="93" spans="1:15" ht="12" hidden="1" customHeight="1" outlineLevel="4" x14ac:dyDescent="0.3">
      <c r="A93" s="119"/>
      <c r="B93" s="104"/>
      <c r="C93" s="123"/>
      <c r="D93" s="124"/>
      <c r="E93" s="124"/>
      <c r="F93" s="124"/>
      <c r="G93" s="120"/>
      <c r="H93" s="65"/>
      <c r="I93" s="23"/>
      <c r="J93" s="10"/>
      <c r="K93" s="19"/>
      <c r="L93" s="10"/>
      <c r="M93" s="19"/>
      <c r="N93" s="10"/>
      <c r="O93" s="23" t="s">
        <v>31</v>
      </c>
    </row>
    <row r="94" spans="1:15" ht="12" hidden="1" customHeight="1" outlineLevel="3" collapsed="1" x14ac:dyDescent="0.3">
      <c r="A94" s="119"/>
      <c r="B94" s="104"/>
      <c r="C94" s="123"/>
      <c r="D94" s="124"/>
      <c r="E94" s="124"/>
      <c r="F94" s="124"/>
      <c r="G94" s="120"/>
      <c r="H94" s="65"/>
      <c r="I94" s="23"/>
      <c r="J94" s="10"/>
      <c r="K94" s="19"/>
      <c r="L94" s="10"/>
      <c r="M94" s="19" t="s">
        <v>33</v>
      </c>
      <c r="N94" s="10"/>
      <c r="O94" s="23"/>
    </row>
    <row r="95" spans="1:15" ht="12" hidden="1" customHeight="1" outlineLevel="4" x14ac:dyDescent="0.3">
      <c r="A95" s="119"/>
      <c r="B95" s="104"/>
      <c r="C95" s="123"/>
      <c r="D95" s="124"/>
      <c r="E95" s="124"/>
      <c r="F95" s="124"/>
      <c r="G95" s="120"/>
      <c r="H95" s="65"/>
      <c r="I95" s="23"/>
      <c r="J95" s="10"/>
      <c r="K95" s="19"/>
      <c r="L95" s="10"/>
      <c r="M95" s="23"/>
      <c r="N95" s="10"/>
      <c r="O95" s="23" t="s">
        <v>34</v>
      </c>
    </row>
    <row r="96" spans="1:15" ht="12" hidden="1" customHeight="1" outlineLevel="4" x14ac:dyDescent="0.3">
      <c r="A96" s="119"/>
      <c r="B96" s="104"/>
      <c r="C96" s="123"/>
      <c r="D96" s="124"/>
      <c r="E96" s="124"/>
      <c r="F96" s="124"/>
      <c r="G96" s="120"/>
      <c r="H96" s="65"/>
      <c r="I96" s="23"/>
      <c r="J96" s="10"/>
      <c r="K96" s="19"/>
      <c r="L96" s="10"/>
      <c r="M96" s="23"/>
      <c r="N96" s="10"/>
      <c r="O96" s="23" t="s">
        <v>35</v>
      </c>
    </row>
    <row r="97" spans="1:15" ht="12" hidden="1" customHeight="1" outlineLevel="4" x14ac:dyDescent="0.3">
      <c r="A97" s="119"/>
      <c r="B97" s="104"/>
      <c r="C97" s="123"/>
      <c r="D97" s="124"/>
      <c r="E97" s="124"/>
      <c r="F97" s="124"/>
      <c r="G97" s="120"/>
      <c r="H97" s="65"/>
      <c r="I97" s="23"/>
      <c r="J97" s="10"/>
      <c r="K97" s="19"/>
      <c r="L97" s="10"/>
      <c r="M97" s="23"/>
      <c r="N97" s="10"/>
      <c r="O97" s="23" t="s">
        <v>36</v>
      </c>
    </row>
    <row r="98" spans="1:15" ht="12" hidden="1" customHeight="1" outlineLevel="4" x14ac:dyDescent="0.3">
      <c r="A98" s="119"/>
      <c r="B98" s="104"/>
      <c r="C98" s="123"/>
      <c r="D98" s="124"/>
      <c r="E98" s="124"/>
      <c r="F98" s="124"/>
      <c r="G98" s="120"/>
      <c r="H98" s="65"/>
      <c r="I98" s="23"/>
      <c r="J98" s="10"/>
      <c r="K98" s="19"/>
      <c r="L98" s="10"/>
      <c r="M98" s="23"/>
      <c r="N98" s="10"/>
      <c r="O98" s="23" t="s">
        <v>37</v>
      </c>
    </row>
    <row r="99" spans="1:15" ht="12" hidden="1" customHeight="1" outlineLevel="4" x14ac:dyDescent="0.3">
      <c r="A99" s="119"/>
      <c r="B99" s="104"/>
      <c r="C99" s="123"/>
      <c r="D99" s="124"/>
      <c r="E99" s="124"/>
      <c r="F99" s="124"/>
      <c r="G99" s="120"/>
      <c r="H99" s="65"/>
      <c r="I99" s="23"/>
      <c r="J99" s="10"/>
      <c r="K99" s="19"/>
      <c r="L99" s="10"/>
      <c r="M99" s="23"/>
      <c r="N99" s="10"/>
      <c r="O99" s="23" t="s">
        <v>38</v>
      </c>
    </row>
    <row r="100" spans="1:15" ht="12" hidden="1" customHeight="1" outlineLevel="3" collapsed="1" x14ac:dyDescent="0.3">
      <c r="A100" s="119"/>
      <c r="B100" s="104"/>
      <c r="C100" s="123"/>
      <c r="D100" s="124"/>
      <c r="E100" s="124"/>
      <c r="F100" s="124"/>
      <c r="G100" s="120"/>
      <c r="H100" s="65"/>
      <c r="I100" s="23"/>
      <c r="J100" s="10"/>
      <c r="K100" s="19"/>
      <c r="L100" s="10"/>
      <c r="M100" s="23"/>
      <c r="N100" s="10"/>
      <c r="O100" s="23"/>
    </row>
    <row r="101" spans="1:15" ht="12" hidden="1" customHeight="1" outlineLevel="2" collapsed="1" x14ac:dyDescent="0.3">
      <c r="A101" s="119"/>
      <c r="B101" s="104"/>
      <c r="C101" s="123"/>
      <c r="D101" s="124"/>
      <c r="E101" s="124"/>
      <c r="F101" s="124"/>
      <c r="G101" s="120"/>
      <c r="H101" s="65"/>
      <c r="I101" s="23"/>
      <c r="J101" s="10"/>
      <c r="K101" s="7" t="s">
        <v>39</v>
      </c>
      <c r="L101" s="10"/>
      <c r="M101" s="23"/>
      <c r="N101" s="10"/>
      <c r="O101" s="23"/>
    </row>
    <row r="102" spans="1:15" ht="12" hidden="1" customHeight="1" outlineLevel="3" x14ac:dyDescent="0.3">
      <c r="A102" s="119"/>
      <c r="B102" s="104"/>
      <c r="C102" s="123"/>
      <c r="D102" s="124"/>
      <c r="E102" s="124"/>
      <c r="F102" s="124"/>
      <c r="G102" s="120"/>
      <c r="H102" s="65"/>
      <c r="I102" s="23"/>
      <c r="J102" s="10"/>
      <c r="K102" s="23"/>
      <c r="L102" s="10"/>
      <c r="M102" s="23" t="s">
        <v>41</v>
      </c>
      <c r="N102" s="10"/>
      <c r="O102" s="23"/>
    </row>
    <row r="103" spans="1:15" ht="12" hidden="1" customHeight="1" outlineLevel="3" x14ac:dyDescent="0.3">
      <c r="A103" s="119"/>
      <c r="B103" s="104"/>
      <c r="C103" s="123"/>
      <c r="D103" s="124"/>
      <c r="E103" s="124"/>
      <c r="F103" s="124"/>
      <c r="G103" s="120"/>
      <c r="H103" s="65"/>
      <c r="I103" s="23"/>
      <c r="J103" s="10"/>
      <c r="K103" s="23"/>
      <c r="L103" s="10"/>
      <c r="M103" s="23" t="s">
        <v>42</v>
      </c>
      <c r="N103" s="10"/>
      <c r="O103" s="23"/>
    </row>
    <row r="104" spans="1:15" ht="12" hidden="1" customHeight="1" outlineLevel="3" x14ac:dyDescent="0.3">
      <c r="A104" s="119"/>
      <c r="B104" s="104"/>
      <c r="C104" s="123"/>
      <c r="D104" s="124"/>
      <c r="E104" s="124"/>
      <c r="F104" s="124"/>
      <c r="G104" s="120"/>
      <c r="H104" s="65"/>
      <c r="I104" s="23"/>
      <c r="J104" s="10"/>
      <c r="K104" s="23"/>
      <c r="L104" s="10"/>
      <c r="M104" s="23" t="s">
        <v>44</v>
      </c>
      <c r="N104" s="10"/>
      <c r="O104" s="23"/>
    </row>
    <row r="105" spans="1:15" ht="12" hidden="1" customHeight="1" outlineLevel="3" x14ac:dyDescent="0.3">
      <c r="A105" s="119"/>
      <c r="B105" s="104"/>
      <c r="C105" s="123"/>
      <c r="D105" s="124"/>
      <c r="E105" s="124"/>
      <c r="F105" s="124"/>
      <c r="G105" s="120"/>
      <c r="H105" s="65"/>
      <c r="I105" s="23"/>
      <c r="J105" s="10"/>
      <c r="K105" s="23"/>
      <c r="L105" s="10"/>
      <c r="M105" s="23" t="s">
        <v>43</v>
      </c>
      <c r="N105" s="10"/>
      <c r="O105" s="23"/>
    </row>
    <row r="106" spans="1:15" ht="12" hidden="1" customHeight="1" outlineLevel="2" collapsed="1" x14ac:dyDescent="0.3">
      <c r="A106" s="119"/>
      <c r="B106" s="104"/>
      <c r="C106" s="123"/>
      <c r="D106" s="124"/>
      <c r="E106" s="124"/>
      <c r="F106" s="124"/>
      <c r="G106" s="120"/>
      <c r="H106" s="65"/>
      <c r="I106" s="20"/>
      <c r="J106" s="10"/>
      <c r="K106" s="23"/>
      <c r="L106" s="10"/>
      <c r="M106" s="23"/>
      <c r="N106" s="10"/>
      <c r="O106" s="23"/>
    </row>
    <row r="107" spans="1:15" ht="12" hidden="1" customHeight="1" outlineLevel="1" collapsed="1" x14ac:dyDescent="0.3">
      <c r="A107" s="119"/>
      <c r="B107" s="104"/>
      <c r="C107" s="123"/>
      <c r="D107" s="124"/>
      <c r="E107" s="124"/>
      <c r="F107" s="124"/>
      <c r="G107" s="120"/>
      <c r="H107" s="65"/>
      <c r="I107" s="20" t="s">
        <v>52</v>
      </c>
      <c r="J107" s="10"/>
      <c r="K107" s="23"/>
      <c r="L107" s="10"/>
      <c r="M107" s="23"/>
      <c r="N107" s="10"/>
      <c r="O107" s="23"/>
    </row>
    <row r="108" spans="1:15" ht="12" hidden="1" customHeight="1" outlineLevel="1" x14ac:dyDescent="0.3">
      <c r="A108" s="119"/>
      <c r="B108" s="104"/>
      <c r="C108" s="123"/>
      <c r="D108" s="124"/>
      <c r="E108" s="124"/>
      <c r="F108" s="124"/>
      <c r="G108" s="120"/>
      <c r="H108" s="65"/>
      <c r="I108" s="7" t="s">
        <v>50</v>
      </c>
      <c r="J108" s="10"/>
      <c r="K108" s="23"/>
      <c r="L108" s="10"/>
      <c r="M108" s="23"/>
      <c r="N108" s="10"/>
      <c r="O108" s="23"/>
    </row>
    <row r="109" spans="1:15" ht="12" hidden="1" customHeight="1" outlineLevel="2" x14ac:dyDescent="0.3">
      <c r="A109" s="119"/>
      <c r="B109" s="104"/>
      <c r="C109" s="123"/>
      <c r="D109" s="124"/>
      <c r="E109" s="124"/>
      <c r="F109" s="124"/>
      <c r="G109" s="120"/>
      <c r="H109" s="65"/>
      <c r="I109" s="20"/>
      <c r="J109" s="10"/>
      <c r="K109" s="25" t="s">
        <v>46</v>
      </c>
      <c r="L109" s="10"/>
      <c r="M109" s="23"/>
      <c r="N109" s="10"/>
      <c r="O109" s="23"/>
    </row>
    <row r="110" spans="1:15" ht="12" hidden="1" customHeight="1" outlineLevel="2" x14ac:dyDescent="0.3">
      <c r="A110" s="119"/>
      <c r="B110" s="104"/>
      <c r="C110" s="123"/>
      <c r="D110" s="124"/>
      <c r="E110" s="124"/>
      <c r="F110" s="124"/>
      <c r="G110" s="120"/>
      <c r="H110" s="65"/>
      <c r="I110" s="20"/>
      <c r="J110" s="10"/>
      <c r="K110" s="23" t="s">
        <v>49</v>
      </c>
      <c r="L110" s="10"/>
      <c r="M110" s="23"/>
      <c r="N110" s="10"/>
      <c r="O110" s="23"/>
    </row>
    <row r="111" spans="1:15" ht="12" hidden="1" customHeight="1" outlineLevel="1" collapsed="1" x14ac:dyDescent="0.3">
      <c r="A111" s="119"/>
      <c r="B111" s="104"/>
      <c r="C111" s="123"/>
      <c r="D111" s="124"/>
      <c r="E111" s="124"/>
      <c r="F111" s="124"/>
      <c r="G111" s="120"/>
      <c r="H111" s="65"/>
      <c r="I111" s="20" t="s">
        <v>53</v>
      </c>
      <c r="J111" s="10"/>
      <c r="K111" s="23"/>
      <c r="L111" s="10"/>
      <c r="M111" s="23"/>
      <c r="N111" s="10"/>
      <c r="O111" s="23"/>
    </row>
    <row r="112" spans="1:15" ht="12" hidden="1" customHeight="1" outlineLevel="1" x14ac:dyDescent="0.3">
      <c r="A112" s="119"/>
      <c r="B112" s="104"/>
      <c r="C112" s="125"/>
      <c r="D112" s="126"/>
      <c r="E112" s="126"/>
      <c r="F112" s="126"/>
      <c r="G112" s="120"/>
      <c r="H112" s="65"/>
      <c r="I112" s="23"/>
      <c r="J112" s="10"/>
      <c r="K112" s="23"/>
      <c r="L112" s="10"/>
      <c r="M112" s="23"/>
      <c r="N112" s="10"/>
      <c r="O112" s="23"/>
    </row>
    <row r="113" spans="1:15" ht="12" customHeight="1" collapsed="1" x14ac:dyDescent="0.3">
      <c r="A113" s="119"/>
      <c r="B113" s="6" t="s">
        <v>83</v>
      </c>
      <c r="C113" s="20" t="s">
        <v>88</v>
      </c>
      <c r="D113" s="20">
        <v>10</v>
      </c>
      <c r="E113" s="32">
        <v>0.15</v>
      </c>
      <c r="F113" s="57">
        <f t="shared" ref="F113" si="3">D113*E113</f>
        <v>1.5</v>
      </c>
      <c r="G113" s="120"/>
      <c r="H113" s="64">
        <v>5</v>
      </c>
      <c r="I113" s="27"/>
      <c r="J113" s="5"/>
      <c r="K113" s="5"/>
      <c r="L113" s="5"/>
      <c r="M113" s="27"/>
      <c r="N113" s="5"/>
      <c r="O113" s="27"/>
    </row>
    <row r="114" spans="1:15" ht="12" hidden="1" customHeight="1" outlineLevel="1" x14ac:dyDescent="0.3">
      <c r="A114" s="119"/>
      <c r="B114" s="104" t="s">
        <v>70</v>
      </c>
      <c r="C114" s="104"/>
      <c r="D114" s="104"/>
      <c r="E114" s="104"/>
      <c r="F114" s="133"/>
      <c r="G114" s="120"/>
      <c r="H114" s="68"/>
      <c r="I114" s="20" t="s">
        <v>71</v>
      </c>
      <c r="J114" s="72"/>
      <c r="K114" s="23"/>
      <c r="L114" s="72"/>
      <c r="M114" s="23"/>
      <c r="N114" s="72"/>
      <c r="O114" s="23"/>
    </row>
    <row r="115" spans="1:15" ht="12" hidden="1" customHeight="1" outlineLevel="2" x14ac:dyDescent="0.3">
      <c r="A115" s="119"/>
      <c r="B115" s="105"/>
      <c r="C115" s="104"/>
      <c r="D115" s="104"/>
      <c r="E115" s="104"/>
      <c r="F115" s="133"/>
      <c r="G115" s="120"/>
      <c r="H115" s="68"/>
      <c r="I115" s="14"/>
      <c r="J115" s="23"/>
      <c r="K115" s="14" t="s">
        <v>14</v>
      </c>
      <c r="L115" s="23"/>
      <c r="M115" s="23"/>
      <c r="N115" s="23"/>
      <c r="O115" s="23"/>
    </row>
    <row r="116" spans="1:15" ht="12" hidden="1" customHeight="1" outlineLevel="2" x14ac:dyDescent="0.3">
      <c r="A116" s="119"/>
      <c r="B116" s="105"/>
      <c r="C116" s="104"/>
      <c r="D116" s="104"/>
      <c r="E116" s="104"/>
      <c r="F116" s="133"/>
      <c r="G116" s="120"/>
      <c r="H116" s="68"/>
      <c r="I116" s="14"/>
      <c r="J116" s="23"/>
      <c r="K116" s="14" t="s">
        <v>16</v>
      </c>
      <c r="L116" s="23"/>
      <c r="M116" s="23"/>
      <c r="N116" s="23"/>
      <c r="O116" s="23"/>
    </row>
    <row r="117" spans="1:15" ht="12" hidden="1" customHeight="1" outlineLevel="2" x14ac:dyDescent="0.3">
      <c r="A117" s="119"/>
      <c r="B117" s="105"/>
      <c r="C117" s="104"/>
      <c r="D117" s="104"/>
      <c r="E117" s="104"/>
      <c r="F117" s="133"/>
      <c r="G117" s="120"/>
      <c r="H117" s="68"/>
      <c r="I117" s="14"/>
      <c r="J117" s="23"/>
      <c r="K117" s="14" t="s">
        <v>15</v>
      </c>
      <c r="L117" s="23"/>
      <c r="M117" s="23"/>
      <c r="N117" s="23"/>
      <c r="O117" s="23"/>
    </row>
    <row r="118" spans="1:15" ht="12" hidden="1" customHeight="1" outlineLevel="1" collapsed="1" x14ac:dyDescent="0.3">
      <c r="A118" s="119"/>
      <c r="B118" s="105"/>
      <c r="C118" s="104"/>
      <c r="D118" s="104"/>
      <c r="E118" s="104"/>
      <c r="F118" s="133"/>
      <c r="G118" s="120"/>
      <c r="H118" s="68"/>
      <c r="I118" s="7" t="s">
        <v>55</v>
      </c>
      <c r="J118" s="20"/>
      <c r="K118" s="23"/>
      <c r="L118" s="20"/>
      <c r="M118" s="23"/>
      <c r="N118" s="20"/>
      <c r="O118" s="23"/>
    </row>
    <row r="119" spans="1:15" ht="12" hidden="1" customHeight="1" outlineLevel="2" x14ac:dyDescent="0.3">
      <c r="A119" s="119"/>
      <c r="B119" s="105"/>
      <c r="C119" s="104"/>
      <c r="D119" s="104"/>
      <c r="E119" s="104"/>
      <c r="F119" s="133"/>
      <c r="G119" s="120"/>
      <c r="H119" s="68"/>
      <c r="I119" s="20"/>
      <c r="J119" s="23"/>
      <c r="K119" s="7" t="s">
        <v>72</v>
      </c>
      <c r="L119" s="23"/>
      <c r="M119" s="23"/>
      <c r="N119" s="23"/>
      <c r="O119" s="23"/>
    </row>
    <row r="120" spans="1:15" ht="12" hidden="1" customHeight="1" outlineLevel="3" x14ac:dyDescent="0.3">
      <c r="A120" s="119"/>
      <c r="B120" s="105"/>
      <c r="C120" s="104"/>
      <c r="D120" s="104"/>
      <c r="E120" s="104"/>
      <c r="F120" s="133"/>
      <c r="G120" s="120"/>
      <c r="H120" s="68"/>
      <c r="I120" s="23"/>
      <c r="J120" s="23"/>
      <c r="K120" s="23"/>
      <c r="L120" s="23"/>
      <c r="M120" s="7" t="s">
        <v>56</v>
      </c>
      <c r="N120" s="23"/>
      <c r="O120" s="23"/>
    </row>
    <row r="121" spans="1:15" ht="12" hidden="1" customHeight="1" outlineLevel="4" x14ac:dyDescent="0.3">
      <c r="A121" s="119"/>
      <c r="B121" s="105"/>
      <c r="C121" s="104"/>
      <c r="D121" s="104"/>
      <c r="E121" s="104"/>
      <c r="F121" s="133"/>
      <c r="G121" s="120"/>
      <c r="H121" s="68"/>
      <c r="I121" s="23"/>
      <c r="J121" s="23"/>
      <c r="K121" s="23"/>
      <c r="L121" s="23"/>
      <c r="M121" s="23"/>
      <c r="N121" s="23"/>
      <c r="O121" s="23" t="s">
        <v>19</v>
      </c>
    </row>
    <row r="122" spans="1:15" ht="12" hidden="1" customHeight="1" outlineLevel="4" x14ac:dyDescent="0.3">
      <c r="A122" s="119"/>
      <c r="B122" s="105"/>
      <c r="C122" s="104"/>
      <c r="D122" s="104"/>
      <c r="E122" s="104"/>
      <c r="F122" s="133"/>
      <c r="G122" s="120"/>
      <c r="H122" s="68"/>
      <c r="I122" s="23"/>
      <c r="J122" s="23"/>
      <c r="K122" s="23"/>
      <c r="L122" s="23"/>
      <c r="M122" s="23"/>
      <c r="N122" s="23"/>
      <c r="O122" s="23" t="s">
        <v>58</v>
      </c>
    </row>
    <row r="123" spans="1:15" ht="12" hidden="1" customHeight="1" outlineLevel="3" collapsed="1" x14ac:dyDescent="0.3">
      <c r="A123" s="119"/>
      <c r="B123" s="105"/>
      <c r="C123" s="104"/>
      <c r="D123" s="104"/>
      <c r="E123" s="104"/>
      <c r="F123" s="133"/>
      <c r="G123" s="120"/>
      <c r="H123" s="68"/>
      <c r="I123" s="23"/>
      <c r="J123" s="23"/>
      <c r="K123" s="23"/>
      <c r="L123" s="23"/>
      <c r="M123" s="20" t="s">
        <v>57</v>
      </c>
      <c r="N123" s="23"/>
      <c r="O123" s="23"/>
    </row>
    <row r="124" spans="1:15" ht="12" hidden="1" customHeight="1" outlineLevel="2" collapsed="1" x14ac:dyDescent="0.3">
      <c r="A124" s="119"/>
      <c r="B124" s="105"/>
      <c r="C124" s="104"/>
      <c r="D124" s="104"/>
      <c r="E124" s="104"/>
      <c r="F124" s="133"/>
      <c r="G124" s="120"/>
      <c r="H124" s="68"/>
      <c r="I124" s="20"/>
      <c r="J124" s="23"/>
      <c r="K124" s="7" t="s">
        <v>59</v>
      </c>
      <c r="L124" s="23"/>
      <c r="M124" s="20"/>
      <c r="N124" s="23"/>
      <c r="O124" s="23"/>
    </row>
    <row r="125" spans="1:15" ht="12" hidden="1" customHeight="1" outlineLevel="3" x14ac:dyDescent="0.3">
      <c r="A125" s="119"/>
      <c r="B125" s="105"/>
      <c r="C125" s="104"/>
      <c r="D125" s="104"/>
      <c r="E125" s="104"/>
      <c r="F125" s="133"/>
      <c r="G125" s="120"/>
      <c r="H125" s="68"/>
      <c r="I125" s="23"/>
      <c r="J125" s="23"/>
      <c r="K125" s="23"/>
      <c r="L125" s="23"/>
      <c r="M125" s="20" t="s">
        <v>60</v>
      </c>
      <c r="N125" s="23"/>
      <c r="O125" s="23"/>
    </row>
    <row r="126" spans="1:15" ht="12" hidden="1" customHeight="1" outlineLevel="3" x14ac:dyDescent="0.3">
      <c r="A126" s="119"/>
      <c r="B126" s="105"/>
      <c r="C126" s="104"/>
      <c r="D126" s="104"/>
      <c r="E126" s="104"/>
      <c r="F126" s="133"/>
      <c r="G126" s="120"/>
      <c r="H126" s="68"/>
      <c r="I126" s="23"/>
      <c r="J126" s="23"/>
      <c r="K126" s="23"/>
      <c r="L126" s="23"/>
      <c r="M126" s="7" t="s">
        <v>62</v>
      </c>
      <c r="N126" s="23"/>
      <c r="O126" s="23"/>
    </row>
    <row r="127" spans="1:15" ht="12" hidden="1" customHeight="1" outlineLevel="4" x14ac:dyDescent="0.3">
      <c r="A127" s="119"/>
      <c r="B127" s="105"/>
      <c r="C127" s="104"/>
      <c r="D127" s="104"/>
      <c r="E127" s="104"/>
      <c r="F127" s="133"/>
      <c r="G127" s="120"/>
      <c r="H127" s="68"/>
      <c r="I127" s="23"/>
      <c r="J127" s="23"/>
      <c r="K127" s="23"/>
      <c r="L127" s="23"/>
      <c r="M127" s="20"/>
      <c r="N127" s="23"/>
      <c r="O127" s="23" t="s">
        <v>34</v>
      </c>
    </row>
    <row r="128" spans="1:15" ht="12" hidden="1" customHeight="1" outlineLevel="4" x14ac:dyDescent="0.3">
      <c r="A128" s="119"/>
      <c r="B128" s="105"/>
      <c r="C128" s="104"/>
      <c r="D128" s="104"/>
      <c r="E128" s="104"/>
      <c r="F128" s="133"/>
      <c r="G128" s="120"/>
      <c r="H128" s="68"/>
      <c r="I128" s="23"/>
      <c r="J128" s="23"/>
      <c r="K128" s="23"/>
      <c r="L128" s="23"/>
      <c r="M128" s="23"/>
      <c r="N128" s="23"/>
      <c r="O128" s="23" t="s">
        <v>35</v>
      </c>
    </row>
    <row r="129" spans="1:15" ht="12" hidden="1" customHeight="1" outlineLevel="4" x14ac:dyDescent="0.3">
      <c r="A129" s="119"/>
      <c r="B129" s="105"/>
      <c r="C129" s="104"/>
      <c r="D129" s="104"/>
      <c r="E129" s="104"/>
      <c r="F129" s="133"/>
      <c r="G129" s="120"/>
      <c r="H129" s="68"/>
      <c r="I129" s="23"/>
      <c r="J129" s="23"/>
      <c r="K129" s="23"/>
      <c r="L129" s="23"/>
      <c r="M129" s="23"/>
      <c r="N129" s="23"/>
      <c r="O129" s="23" t="s">
        <v>36</v>
      </c>
    </row>
    <row r="130" spans="1:15" ht="12" hidden="1" customHeight="1" outlineLevel="4" x14ac:dyDescent="0.3">
      <c r="A130" s="119"/>
      <c r="B130" s="105"/>
      <c r="C130" s="104"/>
      <c r="D130" s="104"/>
      <c r="E130" s="104"/>
      <c r="F130" s="133"/>
      <c r="G130" s="120"/>
      <c r="H130" s="68"/>
      <c r="I130" s="23"/>
      <c r="J130" s="23"/>
      <c r="K130" s="23"/>
      <c r="L130" s="23"/>
      <c r="M130" s="23"/>
      <c r="N130" s="23"/>
      <c r="O130" s="23" t="s">
        <v>37</v>
      </c>
    </row>
    <row r="131" spans="1:15" ht="12" hidden="1" customHeight="1" outlineLevel="4" x14ac:dyDescent="0.3">
      <c r="A131" s="119"/>
      <c r="B131" s="105"/>
      <c r="C131" s="104"/>
      <c r="D131" s="104"/>
      <c r="E131" s="104"/>
      <c r="F131" s="133"/>
      <c r="G131" s="120"/>
      <c r="H131" s="68"/>
      <c r="I131" s="23"/>
      <c r="J131" s="23"/>
      <c r="K131" s="23"/>
      <c r="L131" s="23"/>
      <c r="M131" s="23"/>
      <c r="N131" s="23"/>
      <c r="O131" s="23" t="s">
        <v>38</v>
      </c>
    </row>
    <row r="132" spans="1:15" ht="12" hidden="1" customHeight="1" outlineLevel="3" collapsed="1" x14ac:dyDescent="0.3">
      <c r="A132" s="119"/>
      <c r="B132" s="105"/>
      <c r="C132" s="104"/>
      <c r="D132" s="104"/>
      <c r="E132" s="104"/>
      <c r="F132" s="133"/>
      <c r="G132" s="120"/>
      <c r="H132" s="68"/>
      <c r="I132" s="23"/>
      <c r="J132" s="23"/>
      <c r="K132" s="23"/>
      <c r="L132" s="23"/>
      <c r="M132" s="20" t="s">
        <v>63</v>
      </c>
      <c r="N132" s="23"/>
      <c r="O132" s="23"/>
    </row>
    <row r="133" spans="1:15" ht="12" hidden="1" customHeight="1" outlineLevel="2" collapsed="1" x14ac:dyDescent="0.3">
      <c r="A133" s="119"/>
      <c r="B133" s="105"/>
      <c r="C133" s="104"/>
      <c r="D133" s="104"/>
      <c r="E133" s="104"/>
      <c r="F133" s="133"/>
      <c r="G133" s="120"/>
      <c r="H133" s="68"/>
      <c r="I133" s="20"/>
      <c r="J133" s="23"/>
      <c r="K133" s="7" t="s">
        <v>73</v>
      </c>
      <c r="L133" s="23"/>
      <c r="M133" s="23"/>
      <c r="N133" s="23"/>
      <c r="O133" s="23"/>
    </row>
    <row r="134" spans="1:15" ht="12" hidden="1" customHeight="1" outlineLevel="3" x14ac:dyDescent="0.3">
      <c r="A134" s="119"/>
      <c r="B134" s="105"/>
      <c r="C134" s="104"/>
      <c r="D134" s="104"/>
      <c r="E134" s="104"/>
      <c r="F134" s="133"/>
      <c r="G134" s="120"/>
      <c r="H134" s="68"/>
      <c r="I134" s="23"/>
      <c r="J134" s="23"/>
      <c r="K134" s="23"/>
      <c r="L134" s="23"/>
      <c r="M134" s="20" t="s">
        <v>61</v>
      </c>
      <c r="N134" s="23"/>
      <c r="O134" s="23"/>
    </row>
    <row r="135" spans="1:15" ht="12" hidden="1" customHeight="1" outlineLevel="3" x14ac:dyDescent="0.3">
      <c r="A135" s="119"/>
      <c r="B135" s="105"/>
      <c r="C135" s="104"/>
      <c r="D135" s="104"/>
      <c r="E135" s="104"/>
      <c r="F135" s="133"/>
      <c r="G135" s="120"/>
      <c r="H135" s="68"/>
      <c r="I135" s="23"/>
      <c r="J135" s="23"/>
      <c r="K135" s="23"/>
      <c r="L135" s="23"/>
      <c r="M135" s="7" t="s">
        <v>64</v>
      </c>
      <c r="N135" s="23"/>
      <c r="O135" s="23"/>
    </row>
    <row r="136" spans="1:15" ht="12" hidden="1" customHeight="1" outlineLevel="4" x14ac:dyDescent="0.3">
      <c r="A136" s="119"/>
      <c r="B136" s="105"/>
      <c r="C136" s="104"/>
      <c r="D136" s="104"/>
      <c r="E136" s="104"/>
      <c r="F136" s="133"/>
      <c r="G136" s="120"/>
      <c r="H136" s="68"/>
      <c r="I136" s="23"/>
      <c r="J136" s="23"/>
      <c r="K136" s="23"/>
      <c r="L136" s="23"/>
      <c r="M136" s="23"/>
      <c r="N136" s="23"/>
      <c r="O136" s="23" t="s">
        <v>34</v>
      </c>
    </row>
    <row r="137" spans="1:15" ht="12" hidden="1" customHeight="1" outlineLevel="4" x14ac:dyDescent="0.3">
      <c r="A137" s="119"/>
      <c r="B137" s="105"/>
      <c r="C137" s="104"/>
      <c r="D137" s="104"/>
      <c r="E137" s="104"/>
      <c r="F137" s="133"/>
      <c r="G137" s="120"/>
      <c r="H137" s="68"/>
      <c r="I137" s="23"/>
      <c r="J137" s="23"/>
      <c r="K137" s="23"/>
      <c r="L137" s="23"/>
      <c r="M137" s="23"/>
      <c r="N137" s="23"/>
      <c r="O137" s="23" t="s">
        <v>35</v>
      </c>
    </row>
    <row r="138" spans="1:15" ht="12" hidden="1" customHeight="1" outlineLevel="4" x14ac:dyDescent="0.3">
      <c r="A138" s="119"/>
      <c r="B138" s="105"/>
      <c r="C138" s="104"/>
      <c r="D138" s="104"/>
      <c r="E138" s="104"/>
      <c r="F138" s="133"/>
      <c r="G138" s="120"/>
      <c r="H138" s="68"/>
      <c r="I138" s="23"/>
      <c r="J138" s="23"/>
      <c r="K138" s="23"/>
      <c r="L138" s="23"/>
      <c r="M138" s="23"/>
      <c r="N138" s="23"/>
      <c r="O138" s="23" t="s">
        <v>36</v>
      </c>
    </row>
    <row r="139" spans="1:15" ht="12" hidden="1" customHeight="1" outlineLevel="4" x14ac:dyDescent="0.3">
      <c r="A139" s="119"/>
      <c r="B139" s="105"/>
      <c r="C139" s="104"/>
      <c r="D139" s="104"/>
      <c r="E139" s="104"/>
      <c r="F139" s="133"/>
      <c r="G139" s="120"/>
      <c r="H139" s="68"/>
      <c r="I139" s="23"/>
      <c r="J139" s="23"/>
      <c r="K139" s="23"/>
      <c r="L139" s="23"/>
      <c r="M139" s="23"/>
      <c r="N139" s="23"/>
      <c r="O139" s="23" t="s">
        <v>37</v>
      </c>
    </row>
    <row r="140" spans="1:15" ht="12" hidden="1" customHeight="1" outlineLevel="4" x14ac:dyDescent="0.3">
      <c r="A140" s="119"/>
      <c r="B140" s="105"/>
      <c r="C140" s="104"/>
      <c r="D140" s="104"/>
      <c r="E140" s="104"/>
      <c r="F140" s="133"/>
      <c r="G140" s="120"/>
      <c r="H140" s="68"/>
      <c r="I140" s="23"/>
      <c r="J140" s="23"/>
      <c r="K140" s="23"/>
      <c r="L140" s="23"/>
      <c r="M140" s="23"/>
      <c r="N140" s="23"/>
      <c r="O140" s="23" t="s">
        <v>38</v>
      </c>
    </row>
    <row r="141" spans="1:15" ht="12" hidden="1" customHeight="1" outlineLevel="3" collapsed="1" x14ac:dyDescent="0.3">
      <c r="A141" s="119"/>
      <c r="B141" s="105"/>
      <c r="C141" s="104"/>
      <c r="D141" s="104"/>
      <c r="E141" s="104"/>
      <c r="F141" s="133"/>
      <c r="G141" s="120"/>
      <c r="H141" s="68"/>
      <c r="I141" s="23"/>
      <c r="J141" s="23"/>
      <c r="K141" s="23"/>
      <c r="L141" s="23"/>
      <c r="M141" s="20" t="s">
        <v>65</v>
      </c>
      <c r="N141" s="23"/>
      <c r="O141" s="23"/>
    </row>
    <row r="142" spans="1:15" ht="12" hidden="1" customHeight="1" outlineLevel="2" collapsed="1" x14ac:dyDescent="0.3">
      <c r="A142" s="119"/>
      <c r="B142" s="105"/>
      <c r="C142" s="104"/>
      <c r="D142" s="104"/>
      <c r="E142" s="104"/>
      <c r="F142" s="133"/>
      <c r="G142" s="120"/>
      <c r="H142" s="68"/>
      <c r="I142" s="23"/>
      <c r="J142" s="23"/>
      <c r="K142" s="23"/>
      <c r="L142" s="23"/>
      <c r="M142" s="23"/>
      <c r="N142" s="23"/>
      <c r="O142" s="23"/>
    </row>
    <row r="143" spans="1:15" ht="12" hidden="1" customHeight="1" outlineLevel="1" collapsed="1" x14ac:dyDescent="0.3">
      <c r="A143" s="119"/>
      <c r="B143" s="105"/>
      <c r="C143" s="104"/>
      <c r="D143" s="104"/>
      <c r="E143" s="104"/>
      <c r="F143" s="133"/>
      <c r="G143" s="120"/>
      <c r="H143" s="68"/>
      <c r="I143" s="20" t="s">
        <v>7</v>
      </c>
      <c r="J143" s="20"/>
      <c r="K143" s="23"/>
      <c r="L143" s="20"/>
      <c r="M143" s="23"/>
      <c r="N143" s="20"/>
      <c r="O143" s="23"/>
    </row>
    <row r="144" spans="1:15" ht="12" hidden="1" customHeight="1" outlineLevel="1" x14ac:dyDescent="0.3">
      <c r="A144" s="119"/>
      <c r="B144" s="105"/>
      <c r="C144" s="104"/>
      <c r="D144" s="104"/>
      <c r="E144" s="104"/>
      <c r="F144" s="133"/>
      <c r="G144" s="120"/>
      <c r="H144" s="68"/>
      <c r="I144" s="20" t="s">
        <v>74</v>
      </c>
      <c r="J144" s="20"/>
      <c r="K144" s="23"/>
      <c r="L144" s="20"/>
      <c r="M144" s="23"/>
      <c r="N144" s="20"/>
      <c r="O144" s="23"/>
    </row>
    <row r="145" spans="1:15" ht="12" hidden="1" customHeight="1" outlineLevel="1" x14ac:dyDescent="0.3">
      <c r="A145" s="119"/>
      <c r="G145" s="120"/>
      <c r="J145" s="1"/>
    </row>
    <row r="146" spans="1:15" ht="12" collapsed="1" x14ac:dyDescent="0.3">
      <c r="A146" s="119"/>
      <c r="B146" s="42" t="s">
        <v>122</v>
      </c>
      <c r="C146" s="43"/>
      <c r="D146" s="47">
        <f>SUM(F147:F151)</f>
        <v>10</v>
      </c>
      <c r="E146" s="48">
        <v>0.4</v>
      </c>
      <c r="F146" s="58">
        <f>D146*E146</f>
        <v>4</v>
      </c>
      <c r="G146" s="120"/>
      <c r="H146" s="66"/>
      <c r="I146" s="4"/>
      <c r="J146" s="4"/>
      <c r="K146" s="4"/>
      <c r="L146" s="4"/>
      <c r="M146" s="4"/>
      <c r="N146" s="4"/>
      <c r="O146" s="4"/>
    </row>
    <row r="147" spans="1:15" ht="12" x14ac:dyDescent="0.3">
      <c r="A147" s="119"/>
      <c r="B147" s="41" t="s">
        <v>123</v>
      </c>
      <c r="C147" s="45" t="s">
        <v>128</v>
      </c>
      <c r="D147" s="45">
        <v>10</v>
      </c>
      <c r="E147" s="46">
        <v>0.3</v>
      </c>
      <c r="F147" s="59">
        <f t="shared" ref="F147:F151" si="4">D147*E147</f>
        <v>3</v>
      </c>
      <c r="G147" s="120"/>
      <c r="H147" s="67"/>
      <c r="I147" s="4"/>
      <c r="J147" s="4"/>
      <c r="K147" s="4"/>
      <c r="L147" s="4"/>
      <c r="M147" s="4"/>
      <c r="N147" s="4"/>
      <c r="O147" s="4"/>
    </row>
    <row r="148" spans="1:15" x14ac:dyDescent="0.35">
      <c r="A148" s="119"/>
      <c r="B148" s="41" t="s">
        <v>124</v>
      </c>
      <c r="C148" s="45" t="s">
        <v>129</v>
      </c>
      <c r="D148" s="45">
        <v>10</v>
      </c>
      <c r="E148" s="46">
        <v>0.1</v>
      </c>
      <c r="F148" s="59">
        <f t="shared" si="4"/>
        <v>1</v>
      </c>
      <c r="G148" s="120"/>
      <c r="H148" s="67"/>
      <c r="I148" s="4"/>
      <c r="J148" s="50"/>
      <c r="K148" s="4"/>
      <c r="L148" s="4"/>
      <c r="M148" s="4"/>
      <c r="N148" s="4"/>
      <c r="O148" s="4"/>
    </row>
    <row r="149" spans="1:15" x14ac:dyDescent="0.35">
      <c r="A149" s="119"/>
      <c r="B149" s="41" t="s">
        <v>125</v>
      </c>
      <c r="C149" s="45" t="s">
        <v>130</v>
      </c>
      <c r="D149" s="45">
        <v>10</v>
      </c>
      <c r="E149" s="46">
        <v>0.15</v>
      </c>
      <c r="F149" s="59">
        <f t="shared" si="4"/>
        <v>1.5</v>
      </c>
      <c r="G149" s="120"/>
      <c r="H149" s="67"/>
      <c r="I149" s="4"/>
      <c r="J149" s="50"/>
      <c r="K149" s="4"/>
      <c r="L149" s="4"/>
      <c r="M149" s="4"/>
      <c r="N149" s="4"/>
      <c r="O149" s="4"/>
    </row>
    <row r="150" spans="1:15" x14ac:dyDescent="0.35">
      <c r="A150" s="119"/>
      <c r="B150" s="41" t="s">
        <v>126</v>
      </c>
      <c r="C150" s="45" t="s">
        <v>131</v>
      </c>
      <c r="D150" s="45">
        <v>10</v>
      </c>
      <c r="E150" s="46">
        <v>0.25</v>
      </c>
      <c r="F150" s="59">
        <f t="shared" si="4"/>
        <v>2.5</v>
      </c>
      <c r="G150" s="120"/>
      <c r="H150" s="67"/>
      <c r="I150" s="4"/>
      <c r="J150" s="50"/>
      <c r="K150" s="4"/>
      <c r="L150" s="4"/>
      <c r="M150" s="4"/>
      <c r="N150" s="4"/>
      <c r="O150" s="4"/>
    </row>
    <row r="151" spans="1:15" ht="24.5" x14ac:dyDescent="0.35">
      <c r="A151" s="119"/>
      <c r="B151" s="44" t="s">
        <v>127</v>
      </c>
      <c r="C151" s="45" t="s">
        <v>132</v>
      </c>
      <c r="D151" s="45">
        <v>10</v>
      </c>
      <c r="E151" s="46">
        <v>0.2</v>
      </c>
      <c r="F151" s="59">
        <f t="shared" si="4"/>
        <v>2</v>
      </c>
      <c r="G151" s="120"/>
      <c r="H151" s="67"/>
      <c r="I151" s="4"/>
      <c r="J151" s="50"/>
      <c r="K151" s="4"/>
      <c r="L151" s="4"/>
      <c r="M151" s="4"/>
      <c r="N151" s="4"/>
      <c r="O151" s="4"/>
    </row>
    <row r="155" spans="1:15" x14ac:dyDescent="0.35">
      <c r="I155" s="73"/>
    </row>
    <row r="156" spans="1:15" x14ac:dyDescent="0.35">
      <c r="I156" s="73"/>
    </row>
    <row r="157" spans="1:15" x14ac:dyDescent="0.35">
      <c r="I157" s="74"/>
    </row>
    <row r="158" spans="1:15" x14ac:dyDescent="0.35">
      <c r="I158" s="74"/>
    </row>
    <row r="159" spans="1:15" x14ac:dyDescent="0.35">
      <c r="I159" s="74"/>
    </row>
    <row r="160" spans="1:15" x14ac:dyDescent="0.35">
      <c r="I160" s="74"/>
    </row>
    <row r="161" spans="9:9" x14ac:dyDescent="0.35">
      <c r="I161" s="74"/>
    </row>
    <row r="162" spans="9:9" x14ac:dyDescent="0.35">
      <c r="I162" s="74"/>
    </row>
    <row r="163" spans="9:9" x14ac:dyDescent="0.35">
      <c r="I163" s="74"/>
    </row>
    <row r="164" spans="9:9" x14ac:dyDescent="0.35">
      <c r="I164" s="74"/>
    </row>
    <row r="165" spans="9:9" x14ac:dyDescent="0.35">
      <c r="I165" s="73"/>
    </row>
    <row r="166" spans="9:9" x14ac:dyDescent="0.35">
      <c r="I166" s="73"/>
    </row>
  </sheetData>
  <mergeCells count="21">
    <mergeCell ref="H1:H3"/>
    <mergeCell ref="I1:O3"/>
    <mergeCell ref="C22:F24"/>
    <mergeCell ref="A1:A151"/>
    <mergeCell ref="G1:G151"/>
    <mergeCell ref="C26:F52"/>
    <mergeCell ref="C54:F87"/>
    <mergeCell ref="C89:F112"/>
    <mergeCell ref="C114:F144"/>
    <mergeCell ref="B22:B24"/>
    <mergeCell ref="B1:F1"/>
    <mergeCell ref="E2:F2"/>
    <mergeCell ref="B2:C3"/>
    <mergeCell ref="E3:F3"/>
    <mergeCell ref="I28:I30"/>
    <mergeCell ref="B114:B144"/>
    <mergeCell ref="B54:B87"/>
    <mergeCell ref="H26:H52"/>
    <mergeCell ref="B89:B112"/>
    <mergeCell ref="B26:B52"/>
    <mergeCell ref="I72:I86"/>
  </mergeCells>
  <dataValidations disablePrompts="1" count="1">
    <dataValidation allowBlank="1" showInputMessage="1" showErrorMessage="1" prompt="If it is loss enter in minus (-) figures _x000a_Eg.       -23456" sqref="J39"/>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E89E4FE2023540A9B9AA41E31CBCC1" ma:contentTypeVersion="5" ma:contentTypeDescription="Create a new document." ma:contentTypeScope="" ma:versionID="b149c36b487e14eddc72a155fb3a04d1">
  <xsd:schema xmlns:xsd="http://www.w3.org/2001/XMLSchema" xmlns:xs="http://www.w3.org/2001/XMLSchema" xmlns:p="http://schemas.microsoft.com/office/2006/metadata/properties" xmlns:ns2="94dd3af4-8d1d-4b1e-8115-d2d32789645a" targetNamespace="http://schemas.microsoft.com/office/2006/metadata/properties" ma:root="true" ma:fieldsID="6daaf736fa80c994f2c4a6bf11705870" ns2:_="">
    <xsd:import namespace="94dd3af4-8d1d-4b1e-8115-d2d32789645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d3af4-8d1d-4b1e-8115-d2d32789645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A984B1-3CF3-4752-8984-7C7A61411DFF}"/>
</file>

<file path=customXml/itemProps2.xml><?xml version="1.0" encoding="utf-8"?>
<ds:datastoreItem xmlns:ds="http://schemas.openxmlformats.org/officeDocument/2006/customXml" ds:itemID="{E6F41B30-328B-4C5F-9977-990E53C5CBD6}"/>
</file>

<file path=customXml/itemProps3.xml><?xml version="1.0" encoding="utf-8"?>
<ds:datastoreItem xmlns:ds="http://schemas.openxmlformats.org/officeDocument/2006/customXml" ds:itemID="{713DE83B-6139-42EA-B1D4-21428A87FC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Credit Score Card Overview</vt:lpstr>
      <vt:lpstr>Screen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2016-08-29T07:17:18Z</dcterms:created>
  <dcterms:modified xsi:type="dcterms:W3CDTF">2016-11-12T08:01:59Z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0x010100F9E89E4FE2023540A9B9AA41E31CBCC1</vt:lpwstr>
  </property>
</Properties>
</file>