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8800" windowHeight="13965" tabRatio="673" activeTab="5"/>
  </bookViews>
  <sheets>
    <sheet name="Weekly Summary" sheetId="1" r:id="rId1"/>
    <sheet name="Summary 23Aug" sheetId="2" r:id="rId2"/>
    <sheet name="Summary 24Aug" sheetId="3" r:id="rId3"/>
    <sheet name="Summary 25Aug" sheetId="4" r:id="rId4"/>
    <sheet name="Summary 26Aug" sheetId="5" r:id="rId5"/>
    <sheet name="Summary" sheetId="6" r:id="rId6"/>
  </sheets>
  <definedNames>
    <definedName name="_xlnm._FilterDatabase" localSheetId="1" hidden="1">'Summary 23Aug'!$B$5:$L$37</definedName>
    <definedName name="_xlnm._FilterDatabase" localSheetId="2" hidden="1">'Summary 24Aug'!$B$5:$L$36</definedName>
    <definedName name="_xlnm._FilterDatabase" localSheetId="3" hidden="1">'Summary 25Aug'!$B$5:$N$37</definedName>
    <definedName name="_xlnm._FilterDatabase" localSheetId="4" hidden="1">'Summary 26Aug'!$B$5:$N$40</definedName>
    <definedName name="_xlnm._FilterDatabase" localSheetId="0" hidden="1">'Weekly Summary'!$A$4:$AI$65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30" i="2"/>
  <c r="L9" i="5"/>
  <c r="L17" i="5"/>
  <c r="L25" i="5"/>
  <c r="L33" i="5"/>
  <c r="M7" i="5"/>
  <c r="M15" i="5"/>
  <c r="M23" i="5"/>
  <c r="M31" i="5"/>
  <c r="M39" i="5"/>
  <c r="K7" i="5"/>
  <c r="K8" i="5"/>
  <c r="M8" i="5" s="1"/>
  <c r="K9" i="5"/>
  <c r="M9" i="5" s="1"/>
  <c r="K10" i="5"/>
  <c r="M10" i="5" s="1"/>
  <c r="K11" i="5"/>
  <c r="M11" i="5" s="1"/>
  <c r="K12" i="5"/>
  <c r="M12" i="5" s="1"/>
  <c r="K13" i="5"/>
  <c r="M13" i="5" s="1"/>
  <c r="K14" i="5"/>
  <c r="M14" i="5" s="1"/>
  <c r="K15" i="5"/>
  <c r="K16" i="5"/>
  <c r="M16" i="5" s="1"/>
  <c r="K17" i="5"/>
  <c r="M17" i="5" s="1"/>
  <c r="K18" i="5"/>
  <c r="M18" i="5" s="1"/>
  <c r="K19" i="5"/>
  <c r="M19" i="5" s="1"/>
  <c r="K20" i="5"/>
  <c r="M20" i="5" s="1"/>
  <c r="K21" i="5"/>
  <c r="M21" i="5" s="1"/>
  <c r="K22" i="5"/>
  <c r="M22" i="5" s="1"/>
  <c r="K23" i="5"/>
  <c r="K24" i="5"/>
  <c r="M24" i="5" s="1"/>
  <c r="K25" i="5"/>
  <c r="M25" i="5" s="1"/>
  <c r="K26" i="5"/>
  <c r="M26" i="5" s="1"/>
  <c r="K27" i="5"/>
  <c r="M27" i="5" s="1"/>
  <c r="K28" i="5"/>
  <c r="M28" i="5" s="1"/>
  <c r="K29" i="5"/>
  <c r="M29" i="5" s="1"/>
  <c r="K30" i="5"/>
  <c r="M30" i="5" s="1"/>
  <c r="K31" i="5"/>
  <c r="K32" i="5"/>
  <c r="M32" i="5" s="1"/>
  <c r="K33" i="5"/>
  <c r="M33" i="5" s="1"/>
  <c r="K34" i="5"/>
  <c r="M34" i="5" s="1"/>
  <c r="K35" i="5"/>
  <c r="M35" i="5" s="1"/>
  <c r="K36" i="5"/>
  <c r="M36" i="5" s="1"/>
  <c r="K37" i="5"/>
  <c r="M37" i="5" s="1"/>
  <c r="K38" i="5"/>
  <c r="M38" i="5" s="1"/>
  <c r="K39" i="5"/>
  <c r="J7" i="5"/>
  <c r="L7" i="5" s="1"/>
  <c r="N7" i="5" s="1"/>
  <c r="J8" i="5"/>
  <c r="L8" i="5" s="1"/>
  <c r="N8" i="5" s="1"/>
  <c r="J9" i="5"/>
  <c r="J10" i="5"/>
  <c r="L10" i="5" s="1"/>
  <c r="N10" i="5" s="1"/>
  <c r="J11" i="5"/>
  <c r="L11" i="5" s="1"/>
  <c r="J12" i="5"/>
  <c r="L12" i="5" s="1"/>
  <c r="N12" i="5" s="1"/>
  <c r="J13" i="5"/>
  <c r="L13" i="5" s="1"/>
  <c r="N13" i="5" s="1"/>
  <c r="J14" i="5"/>
  <c r="L14" i="5" s="1"/>
  <c r="N14" i="5" s="1"/>
  <c r="J15" i="5"/>
  <c r="L15" i="5" s="1"/>
  <c r="N15" i="5" s="1"/>
  <c r="J16" i="5"/>
  <c r="L16" i="5" s="1"/>
  <c r="N16" i="5" s="1"/>
  <c r="J17" i="5"/>
  <c r="J18" i="5"/>
  <c r="L18" i="5" s="1"/>
  <c r="N18" i="5" s="1"/>
  <c r="J19" i="5"/>
  <c r="L19" i="5" s="1"/>
  <c r="J20" i="5"/>
  <c r="L20" i="5" s="1"/>
  <c r="N20" i="5" s="1"/>
  <c r="J21" i="5"/>
  <c r="L21" i="5" s="1"/>
  <c r="N21" i="5" s="1"/>
  <c r="J22" i="5"/>
  <c r="L22" i="5" s="1"/>
  <c r="N22" i="5" s="1"/>
  <c r="J23" i="5"/>
  <c r="L23" i="5" s="1"/>
  <c r="N23" i="5" s="1"/>
  <c r="J24" i="5"/>
  <c r="L24" i="5" s="1"/>
  <c r="N24" i="5" s="1"/>
  <c r="J25" i="5"/>
  <c r="J26" i="5"/>
  <c r="L26" i="5" s="1"/>
  <c r="N26" i="5" s="1"/>
  <c r="J27" i="5"/>
  <c r="L27" i="5" s="1"/>
  <c r="J28" i="5"/>
  <c r="L28" i="5" s="1"/>
  <c r="N28" i="5" s="1"/>
  <c r="J29" i="5"/>
  <c r="L29" i="5" s="1"/>
  <c r="N29" i="5" s="1"/>
  <c r="J30" i="5"/>
  <c r="L30" i="5" s="1"/>
  <c r="N30" i="5" s="1"/>
  <c r="J31" i="5"/>
  <c r="L31" i="5" s="1"/>
  <c r="N31" i="5" s="1"/>
  <c r="J32" i="5"/>
  <c r="L32" i="5" s="1"/>
  <c r="N32" i="5" s="1"/>
  <c r="J33" i="5"/>
  <c r="J34" i="5"/>
  <c r="L34" i="5" s="1"/>
  <c r="N34" i="5" s="1"/>
  <c r="J35" i="5"/>
  <c r="L35" i="5" s="1"/>
  <c r="J36" i="5"/>
  <c r="L36" i="5" s="1"/>
  <c r="N36" i="5" s="1"/>
  <c r="J37" i="5"/>
  <c r="L37" i="5" s="1"/>
  <c r="N37" i="5" s="1"/>
  <c r="J38" i="5"/>
  <c r="L38" i="5" s="1"/>
  <c r="N38" i="5" s="1"/>
  <c r="J39" i="5"/>
  <c r="L39" i="5" s="1"/>
  <c r="N39" i="5" s="1"/>
  <c r="K6" i="5"/>
  <c r="M6" i="5" s="1"/>
  <c r="J6" i="5"/>
  <c r="L6" i="5" s="1"/>
  <c r="N6" i="5" s="1"/>
  <c r="M12" i="4"/>
  <c r="M20" i="4"/>
  <c r="M28" i="4"/>
  <c r="M36" i="4"/>
  <c r="L14" i="4"/>
  <c r="L22" i="4"/>
  <c r="L30" i="4"/>
  <c r="L6" i="4"/>
  <c r="N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K6" i="4"/>
  <c r="M6" i="4" s="1"/>
  <c r="J7" i="4"/>
  <c r="L7" i="4" s="1"/>
  <c r="N7" i="4" s="1"/>
  <c r="J8" i="4"/>
  <c r="L8" i="4" s="1"/>
  <c r="N8" i="4" s="1"/>
  <c r="J9" i="4"/>
  <c r="L9" i="4" s="1"/>
  <c r="N9" i="4" s="1"/>
  <c r="J10" i="4"/>
  <c r="L10" i="4" s="1"/>
  <c r="N10" i="4" s="1"/>
  <c r="J11" i="4"/>
  <c r="L11" i="4" s="1"/>
  <c r="J12" i="4"/>
  <c r="L12" i="4" s="1"/>
  <c r="N12" i="4" s="1"/>
  <c r="J13" i="4"/>
  <c r="L13" i="4" s="1"/>
  <c r="J14" i="4"/>
  <c r="J15" i="4"/>
  <c r="L15" i="4" s="1"/>
  <c r="N15" i="4" s="1"/>
  <c r="J16" i="4"/>
  <c r="L16" i="4" s="1"/>
  <c r="N16" i="4" s="1"/>
  <c r="J17" i="4"/>
  <c r="L17" i="4" s="1"/>
  <c r="N17" i="4" s="1"/>
  <c r="J18" i="4"/>
  <c r="L18" i="4" s="1"/>
  <c r="N18" i="4" s="1"/>
  <c r="J19" i="4"/>
  <c r="L19" i="4" s="1"/>
  <c r="J20" i="4"/>
  <c r="L20" i="4" s="1"/>
  <c r="N20" i="4" s="1"/>
  <c r="J21" i="4"/>
  <c r="L21" i="4" s="1"/>
  <c r="J22" i="4"/>
  <c r="J23" i="4"/>
  <c r="L23" i="4" s="1"/>
  <c r="N23" i="4" s="1"/>
  <c r="J24" i="4"/>
  <c r="L24" i="4" s="1"/>
  <c r="N24" i="4" s="1"/>
  <c r="J25" i="4"/>
  <c r="L25" i="4" s="1"/>
  <c r="N25" i="4" s="1"/>
  <c r="J26" i="4"/>
  <c r="L26" i="4" s="1"/>
  <c r="N26" i="4" s="1"/>
  <c r="J27" i="4"/>
  <c r="L27" i="4" s="1"/>
  <c r="J28" i="4"/>
  <c r="L28" i="4" s="1"/>
  <c r="N28" i="4" s="1"/>
  <c r="J29" i="4"/>
  <c r="L29" i="4" s="1"/>
  <c r="J30" i="4"/>
  <c r="J31" i="4"/>
  <c r="L31" i="4" s="1"/>
  <c r="N31" i="4" s="1"/>
  <c r="J32" i="4"/>
  <c r="L32" i="4" s="1"/>
  <c r="N32" i="4" s="1"/>
  <c r="J33" i="4"/>
  <c r="L33" i="4" s="1"/>
  <c r="N33" i="4" s="1"/>
  <c r="J34" i="4"/>
  <c r="L34" i="4" s="1"/>
  <c r="N34" i="4" s="1"/>
  <c r="J35" i="4"/>
  <c r="L35" i="4" s="1"/>
  <c r="J36" i="4"/>
  <c r="L36" i="4" s="1"/>
  <c r="N36" i="4" s="1"/>
  <c r="J6" i="4"/>
  <c r="K10" i="3"/>
  <c r="K18" i="3"/>
  <c r="K26" i="3"/>
  <c r="K34" i="3"/>
  <c r="J13" i="3"/>
  <c r="J21" i="3"/>
  <c r="J29" i="3"/>
  <c r="L29" i="3" s="1"/>
  <c r="I7" i="3"/>
  <c r="K7" i="3" s="1"/>
  <c r="I8" i="3"/>
  <c r="K8" i="3" s="1"/>
  <c r="I9" i="3"/>
  <c r="K9" i="3" s="1"/>
  <c r="I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I35" i="3"/>
  <c r="K35" i="3" s="1"/>
  <c r="I6" i="3"/>
  <c r="K6" i="3" s="1"/>
  <c r="H7" i="3"/>
  <c r="J7" i="3" s="1"/>
  <c r="L7" i="3" s="1"/>
  <c r="H8" i="3"/>
  <c r="J8" i="3" s="1"/>
  <c r="H9" i="3"/>
  <c r="J9" i="3" s="1"/>
  <c r="H10" i="3"/>
  <c r="J10" i="3" s="1"/>
  <c r="L10" i="3" s="1"/>
  <c r="H11" i="3"/>
  <c r="J11" i="3" s="1"/>
  <c r="L11" i="3" s="1"/>
  <c r="H12" i="3"/>
  <c r="J12" i="3" s="1"/>
  <c r="H13" i="3"/>
  <c r="H14" i="3"/>
  <c r="J14" i="3" s="1"/>
  <c r="H15" i="3"/>
  <c r="J15" i="3" s="1"/>
  <c r="L15" i="3" s="1"/>
  <c r="H16" i="3"/>
  <c r="J16" i="3" s="1"/>
  <c r="H17" i="3"/>
  <c r="J17" i="3" s="1"/>
  <c r="H18" i="3"/>
  <c r="J18" i="3" s="1"/>
  <c r="L18" i="3" s="1"/>
  <c r="H19" i="3"/>
  <c r="J19" i="3" s="1"/>
  <c r="L19" i="3" s="1"/>
  <c r="H20" i="3"/>
  <c r="J20" i="3" s="1"/>
  <c r="H21" i="3"/>
  <c r="H22" i="3"/>
  <c r="J22" i="3" s="1"/>
  <c r="H23" i="3"/>
  <c r="J23" i="3" s="1"/>
  <c r="L23" i="3" s="1"/>
  <c r="H24" i="3"/>
  <c r="J24" i="3" s="1"/>
  <c r="H25" i="3"/>
  <c r="J25" i="3" s="1"/>
  <c r="H26" i="3"/>
  <c r="J26" i="3" s="1"/>
  <c r="L26" i="3" s="1"/>
  <c r="H27" i="3"/>
  <c r="J27" i="3" s="1"/>
  <c r="L27" i="3" s="1"/>
  <c r="H28" i="3"/>
  <c r="J28" i="3" s="1"/>
  <c r="H29" i="3"/>
  <c r="H30" i="3"/>
  <c r="J30" i="3" s="1"/>
  <c r="H31" i="3"/>
  <c r="J31" i="3" s="1"/>
  <c r="L31" i="3" s="1"/>
  <c r="H32" i="3"/>
  <c r="J32" i="3" s="1"/>
  <c r="H33" i="3"/>
  <c r="J33" i="3" s="1"/>
  <c r="H34" i="3"/>
  <c r="J34" i="3" s="1"/>
  <c r="L34" i="3" s="1"/>
  <c r="H35" i="3"/>
  <c r="J35" i="3" s="1"/>
  <c r="L35" i="3" s="1"/>
  <c r="H6" i="3"/>
  <c r="J6" i="3" s="1"/>
  <c r="L6" i="3" s="1"/>
  <c r="H7" i="2"/>
  <c r="H8" i="2"/>
  <c r="H9" i="2"/>
  <c r="H10" i="2"/>
  <c r="H11" i="2"/>
  <c r="H12" i="2"/>
  <c r="H13" i="2"/>
  <c r="J13" i="2" s="1"/>
  <c r="L13" i="2" s="1"/>
  <c r="H14" i="2"/>
  <c r="J14" i="2" s="1"/>
  <c r="H15" i="2"/>
  <c r="J15" i="2" s="1"/>
  <c r="L15" i="2" s="1"/>
  <c r="H16" i="2"/>
  <c r="H17" i="2"/>
  <c r="H18" i="2"/>
  <c r="H19" i="2"/>
  <c r="H20" i="2"/>
  <c r="H21" i="2"/>
  <c r="H22" i="2"/>
  <c r="J22" i="2" s="1"/>
  <c r="H23" i="2"/>
  <c r="J23" i="2" s="1"/>
  <c r="L23" i="2" s="1"/>
  <c r="H24" i="2"/>
  <c r="J24" i="2" s="1"/>
  <c r="L24" i="2" s="1"/>
  <c r="H25" i="2"/>
  <c r="H26" i="2"/>
  <c r="J26" i="2" s="1"/>
  <c r="L26" i="2" s="1"/>
  <c r="H27" i="2"/>
  <c r="H28" i="2"/>
  <c r="H29" i="2"/>
  <c r="J29" i="2" s="1"/>
  <c r="L29" i="2" s="1"/>
  <c r="H30" i="2"/>
  <c r="J30" i="2" s="1"/>
  <c r="H31" i="2"/>
  <c r="J31" i="2" s="1"/>
  <c r="L31" i="2" s="1"/>
  <c r="H32" i="2"/>
  <c r="J32" i="2" s="1"/>
  <c r="L32" i="2" s="1"/>
  <c r="H33" i="2"/>
  <c r="H34" i="2"/>
  <c r="H35" i="2"/>
  <c r="H36" i="2"/>
  <c r="I7" i="2"/>
  <c r="K7" i="2" s="1"/>
  <c r="I8" i="2"/>
  <c r="I9" i="2"/>
  <c r="I10" i="2"/>
  <c r="I11" i="2"/>
  <c r="I12" i="2"/>
  <c r="I13" i="2"/>
  <c r="K13" i="2" s="1"/>
  <c r="I14" i="2"/>
  <c r="I15" i="2"/>
  <c r="K15" i="2" s="1"/>
  <c r="I16" i="2"/>
  <c r="I17" i="2"/>
  <c r="I18" i="2"/>
  <c r="I19" i="2"/>
  <c r="I20" i="2"/>
  <c r="K20" i="2" s="1"/>
  <c r="I21" i="2"/>
  <c r="K21" i="2" s="1"/>
  <c r="I22" i="2"/>
  <c r="I23" i="2"/>
  <c r="K23" i="2" s="1"/>
  <c r="I24" i="2"/>
  <c r="I25" i="2"/>
  <c r="I26" i="2"/>
  <c r="I27" i="2"/>
  <c r="I28" i="2"/>
  <c r="K28" i="2" s="1"/>
  <c r="I29" i="2"/>
  <c r="K29" i="2" s="1"/>
  <c r="I30" i="2"/>
  <c r="I31" i="2"/>
  <c r="K31" i="2" s="1"/>
  <c r="I32" i="2"/>
  <c r="K32" i="2" s="1"/>
  <c r="I33" i="2"/>
  <c r="I34" i="2"/>
  <c r="I35" i="2"/>
  <c r="I36" i="2"/>
  <c r="K36" i="2" s="1"/>
  <c r="I6" i="2"/>
  <c r="K6" i="2" s="1"/>
  <c r="H6" i="2"/>
  <c r="J6" i="2" s="1"/>
  <c r="L6" i="2" s="1"/>
  <c r="J7" i="2"/>
  <c r="L7" i="2" s="1"/>
  <c r="J8" i="2"/>
  <c r="L8" i="2" s="1"/>
  <c r="K8" i="2"/>
  <c r="J9" i="2"/>
  <c r="L9" i="2" s="1"/>
  <c r="K9" i="2"/>
  <c r="J10" i="2"/>
  <c r="L10" i="2" s="1"/>
  <c r="K10" i="2"/>
  <c r="J11" i="2"/>
  <c r="L11" i="2" s="1"/>
  <c r="K11" i="2"/>
  <c r="J12" i="2"/>
  <c r="L12" i="2" s="1"/>
  <c r="K12" i="2"/>
  <c r="K14" i="2"/>
  <c r="J16" i="2"/>
  <c r="L16" i="2" s="1"/>
  <c r="K16" i="2"/>
  <c r="J17" i="2"/>
  <c r="L17" i="2" s="1"/>
  <c r="K17" i="2"/>
  <c r="J18" i="2"/>
  <c r="L18" i="2" s="1"/>
  <c r="K18" i="2"/>
  <c r="J19" i="2"/>
  <c r="L19" i="2" s="1"/>
  <c r="K19" i="2"/>
  <c r="J20" i="2"/>
  <c r="J21" i="2"/>
  <c r="L21" i="2" s="1"/>
  <c r="K22" i="2"/>
  <c r="L22" i="2" s="1"/>
  <c r="K24" i="2"/>
  <c r="J25" i="2"/>
  <c r="L25" i="2" s="1"/>
  <c r="K25" i="2"/>
  <c r="K26" i="2"/>
  <c r="J27" i="2"/>
  <c r="L27" i="2" s="1"/>
  <c r="K27" i="2"/>
  <c r="J28" i="2"/>
  <c r="L28" i="2" s="1"/>
  <c r="K30" i="2"/>
  <c r="J33" i="2"/>
  <c r="L33" i="2" s="1"/>
  <c r="K33" i="2"/>
  <c r="J34" i="2"/>
  <c r="L34" i="2" s="1"/>
  <c r="K34" i="2"/>
  <c r="J35" i="2"/>
  <c r="L35" i="2" s="1"/>
  <c r="K35" i="2"/>
  <c r="J36" i="2"/>
  <c r="L36" i="2" s="1"/>
  <c r="N33" i="5" l="1"/>
  <c r="N25" i="5"/>
  <c r="N17" i="5"/>
  <c r="N9" i="5"/>
  <c r="N35" i="5"/>
  <c r="N27" i="5"/>
  <c r="N19" i="5"/>
  <c r="N11" i="5"/>
  <c r="N30" i="4"/>
  <c r="N22" i="4"/>
  <c r="N14" i="4"/>
  <c r="N35" i="4"/>
  <c r="N27" i="4"/>
  <c r="N19" i="4"/>
  <c r="N11" i="4"/>
  <c r="N21" i="4"/>
  <c r="N29" i="4"/>
  <c r="N13" i="4"/>
  <c r="L33" i="3"/>
  <c r="L25" i="3"/>
  <c r="L17" i="3"/>
  <c r="L9" i="3"/>
  <c r="L24" i="3"/>
  <c r="L8" i="3"/>
  <c r="L21" i="3"/>
  <c r="L32" i="3"/>
  <c r="L22" i="3"/>
  <c r="L13" i="3"/>
  <c r="L16" i="3"/>
  <c r="L30" i="3"/>
  <c r="L14" i="3"/>
  <c r="L28" i="3"/>
  <c r="L20" i="3"/>
  <c r="L12" i="3"/>
  <c r="L20" i="2"/>
</calcChain>
</file>

<file path=xl/sharedStrings.xml><?xml version="1.0" encoding="utf-8"?>
<sst xmlns="http://schemas.openxmlformats.org/spreadsheetml/2006/main" count="2060" uniqueCount="541">
  <si>
    <t>ECM 27</t>
  </si>
  <si>
    <t>0.00 %</t>
  </si>
  <si>
    <t>0.000000 %</t>
  </si>
  <si>
    <t>ECM 28</t>
  </si>
  <si>
    <t>50.42 %</t>
  </si>
  <si>
    <t>22.58 %</t>
  </si>
  <si>
    <t>0.120039 %</t>
  </si>
  <si>
    <t>0.053769 %</t>
  </si>
  <si>
    <t>ECM 29</t>
  </si>
  <si>
    <t>ECM 30</t>
  </si>
  <si>
    <t>21.94 %</t>
  </si>
  <si>
    <t>14.88 %</t>
  </si>
  <si>
    <t>19.65 %</t>
  </si>
  <si>
    <t>37.56 %</t>
  </si>
  <si>
    <t>24.04 %</t>
  </si>
  <si>
    <t>27.44 %</t>
  </si>
  <si>
    <t>35.27 %</t>
  </si>
  <si>
    <t>20.39 %</t>
  </si>
  <si>
    <t>18.95 %</t>
  </si>
  <si>
    <t>24.58 %</t>
  </si>
  <si>
    <t>0.285317 %</t>
  </si>
  <si>
    <t>0.297420 %</t>
  </si>
  <si>
    <t>ECM 31</t>
  </si>
  <si>
    <t>25.74 %</t>
  </si>
  <si>
    <t>0.061309 %</t>
  </si>
  <si>
    <t>ECM 32</t>
  </si>
  <si>
    <t>SHV 00</t>
  </si>
  <si>
    <t>SHV50</t>
  </si>
  <si>
    <t>20.03 %</t>
  </si>
  <si>
    <t>0.05 %</t>
  </si>
  <si>
    <t>-3.68 %</t>
  </si>
  <si>
    <t>3.13 %</t>
  </si>
  <si>
    <t>76.19 %</t>
  </si>
  <si>
    <t>88.06 %</t>
  </si>
  <si>
    <t>74.64 %</t>
  </si>
  <si>
    <t>94.84 %</t>
  </si>
  <si>
    <t>94.39 %</t>
  </si>
  <si>
    <t>99.40 %</t>
  </si>
  <si>
    <t>0.667658 %</t>
  </si>
  <si>
    <t>0.635119 %</t>
  </si>
  <si>
    <t>SHV 01</t>
  </si>
  <si>
    <t>SHV 03</t>
  </si>
  <si>
    <t>SHV 04</t>
  </si>
  <si>
    <t>SHV 05</t>
  </si>
  <si>
    <t>SHV 06</t>
  </si>
  <si>
    <t>SHV 07</t>
  </si>
  <si>
    <t>SHV 08</t>
  </si>
  <si>
    <t>SHV 09</t>
  </si>
  <si>
    <t>SHV 10</t>
  </si>
  <si>
    <t>SHV 11</t>
  </si>
  <si>
    <t>25.76 %</t>
  </si>
  <si>
    <t>30.60 %</t>
  </si>
  <si>
    <t>30.76 %</t>
  </si>
  <si>
    <t>58.99 %</t>
  </si>
  <si>
    <t>47.34 %</t>
  </si>
  <si>
    <t>0.460515 %</t>
  </si>
  <si>
    <t>SHV 12</t>
  </si>
  <si>
    <t>-4.87 %</t>
  </si>
  <si>
    <t>49.26 %</t>
  </si>
  <si>
    <t>0.72 %</t>
  </si>
  <si>
    <t>0.117261 %</t>
  </si>
  <si>
    <t>-0.009722 %</t>
  </si>
  <si>
    <t>SHV 13</t>
  </si>
  <si>
    <t>28.56 %</t>
  </si>
  <si>
    <t>41.79 %</t>
  </si>
  <si>
    <t>60.33 %</t>
  </si>
  <si>
    <t>27.11 %</t>
  </si>
  <si>
    <t>15.63 %</t>
  </si>
  <si>
    <t>62.68 %</t>
  </si>
  <si>
    <t>35.12 %</t>
  </si>
  <si>
    <t>42.25 %</t>
  </si>
  <si>
    <t>26.56 %</t>
  </si>
  <si>
    <t>29.72 %</t>
  </si>
  <si>
    <t>0.395833 %</t>
  </si>
  <si>
    <t>0.484722 %</t>
  </si>
  <si>
    <t>SHV 14</t>
  </si>
  <si>
    <t>28.22 %</t>
  </si>
  <si>
    <t>79.19 %</t>
  </si>
  <si>
    <t>22.45 %</t>
  </si>
  <si>
    <t>43.98 %</t>
  </si>
  <si>
    <t>21.88 %</t>
  </si>
  <si>
    <t>8.28 %</t>
  </si>
  <si>
    <t>14.82 %</t>
  </si>
  <si>
    <t>10.25 %</t>
  </si>
  <si>
    <t>16.34 %</t>
  </si>
  <si>
    <t>0.247023 %</t>
  </si>
  <si>
    <t>0.337301 %</t>
  </si>
  <si>
    <t>SHV 15</t>
  </si>
  <si>
    <t>SHV 16</t>
  </si>
  <si>
    <t>SHV 21</t>
  </si>
  <si>
    <t>24.09 %</t>
  </si>
  <si>
    <t>99.81 %</t>
  </si>
  <si>
    <t>16.41 %</t>
  </si>
  <si>
    <t>28.67 %</t>
  </si>
  <si>
    <t>4.62 %</t>
  </si>
  <si>
    <t>17.92 %</t>
  </si>
  <si>
    <t>42.36 %</t>
  </si>
  <si>
    <t>15.85 %</t>
  </si>
  <si>
    <t>0.145039 %</t>
  </si>
  <si>
    <t>0.449404 %</t>
  </si>
  <si>
    <t>SHV 22</t>
  </si>
  <si>
    <t>7.13 %</t>
  </si>
  <si>
    <t>33.53 %</t>
  </si>
  <si>
    <t>55.86 %</t>
  </si>
  <si>
    <t>51.43 %</t>
  </si>
  <si>
    <t>61.80 %</t>
  </si>
  <si>
    <t>55.06 %</t>
  </si>
  <si>
    <t>61.25 %</t>
  </si>
  <si>
    <t>3.71 %</t>
  </si>
  <si>
    <t>56.78 %</t>
  </si>
  <si>
    <t>0.279563 %</t>
  </si>
  <si>
    <t>0.640872 %</t>
  </si>
  <si>
    <t>SHV 23</t>
  </si>
  <si>
    <t>27.90 %</t>
  </si>
  <si>
    <t>8.72 %</t>
  </si>
  <si>
    <t>24.46 %</t>
  </si>
  <si>
    <t>25.51 %</t>
  </si>
  <si>
    <t>0.124801 %</t>
  </si>
  <si>
    <t>0.081547 %</t>
  </si>
  <si>
    <t>SHV 24</t>
  </si>
  <si>
    <t>SHV 30</t>
  </si>
  <si>
    <t>9.21 %</t>
  </si>
  <si>
    <t>48.17 %</t>
  </si>
  <si>
    <t>50.71 %</t>
  </si>
  <si>
    <t>21.15 %</t>
  </si>
  <si>
    <t>0.022023 %</t>
  </si>
  <si>
    <t>0.285912 %</t>
  </si>
  <si>
    <t>SHV 31</t>
  </si>
  <si>
    <t>SHV 33</t>
  </si>
  <si>
    <t>54.34 %</t>
  </si>
  <si>
    <t>2.29 %</t>
  </si>
  <si>
    <t>0.129365 %</t>
  </si>
  <si>
    <t>0.005357 %</t>
  </si>
  <si>
    <t>SHV 35</t>
  </si>
  <si>
    <t>30.38 %</t>
  </si>
  <si>
    <t>0.072420 %</t>
  </si>
  <si>
    <t>SHV 41</t>
  </si>
  <si>
    <t>16.02 %</t>
  </si>
  <si>
    <t>47.00 %</t>
  </si>
  <si>
    <t>8.64 %</t>
  </si>
  <si>
    <t>59.10 %</t>
  </si>
  <si>
    <t>49.86 %</t>
  </si>
  <si>
    <t>39.86 %</t>
  </si>
  <si>
    <t>0.177380 %</t>
  </si>
  <si>
    <t>0.347420 %</t>
  </si>
  <si>
    <t>SHV 42</t>
  </si>
  <si>
    <t>19.53 %</t>
  </si>
  <si>
    <t>11.38 %</t>
  </si>
  <si>
    <t>10.23 %</t>
  </si>
  <si>
    <t>-2.22 %</t>
  </si>
  <si>
    <t>0.52 %</t>
  </si>
  <si>
    <t>8.77 %</t>
  </si>
  <si>
    <t>26.31 %</t>
  </si>
  <si>
    <t>10.28 %</t>
  </si>
  <si>
    <t>0.084523 %</t>
  </si>
  <si>
    <t>SHV 45</t>
  </si>
  <si>
    <t>27.30 %</t>
  </si>
  <si>
    <t>36.32 %</t>
  </si>
  <si>
    <t>97.47 %</t>
  </si>
  <si>
    <t>136.72 %</t>
  </si>
  <si>
    <t>81.00 %</t>
  </si>
  <si>
    <t>62.67 %</t>
  </si>
  <si>
    <t>44.96 %</t>
  </si>
  <si>
    <t>39.77 %</t>
  </si>
  <si>
    <t>14.22 %</t>
  </si>
  <si>
    <t>0.655952 %</t>
  </si>
  <si>
    <t>0.630952 %</t>
  </si>
  <si>
    <t>SHV 47</t>
  </si>
  <si>
    <t>30.49 %</t>
  </si>
  <si>
    <t>97.48 %</t>
  </si>
  <si>
    <t>14.42 %</t>
  </si>
  <si>
    <t>43.36 %</t>
  </si>
  <si>
    <t>38.71 %</t>
  </si>
  <si>
    <t>47.70 %</t>
  </si>
  <si>
    <t>21.82 %</t>
  </si>
  <si>
    <t>24.19 %</t>
  </si>
  <si>
    <t>30.56 %</t>
  </si>
  <si>
    <t>60.52 %</t>
  </si>
  <si>
    <t>0.324007 %</t>
  </si>
  <si>
    <t>0.650396 %</t>
  </si>
  <si>
    <t>SHV 48</t>
  </si>
  <si>
    <t>9.91 %</t>
  </si>
  <si>
    <t>24.98 %</t>
  </si>
  <si>
    <t>48.33 %</t>
  </si>
  <si>
    <t>62.51 %</t>
  </si>
  <si>
    <t>50.23 %</t>
  </si>
  <si>
    <t>39.05 %</t>
  </si>
  <si>
    <t>48.65 %</t>
  </si>
  <si>
    <t>91.65 %</t>
  </si>
  <si>
    <t>56.96 %</t>
  </si>
  <si>
    <t>52.46 %</t>
  </si>
  <si>
    <t>0.509722 %</t>
  </si>
  <si>
    <t>0.644444 %</t>
  </si>
  <si>
    <t>SHV 49</t>
  </si>
  <si>
    <t>15.53 %</t>
  </si>
  <si>
    <t>87.27 %</t>
  </si>
  <si>
    <t>72.26 %</t>
  </si>
  <si>
    <t>99.19 %</t>
  </si>
  <si>
    <t>28.63 %</t>
  </si>
  <si>
    <t>52.28 %</t>
  </si>
  <si>
    <t>14.12 %</t>
  </si>
  <si>
    <t>22.25 %</t>
  </si>
  <si>
    <t>0.310714 %</t>
  </si>
  <si>
    <t>0.621230 %</t>
  </si>
  <si>
    <t>SHV 50</t>
  </si>
  <si>
    <t>41.63 %</t>
  </si>
  <si>
    <t>33.81 %</t>
  </si>
  <si>
    <t>30.96 %</t>
  </si>
  <si>
    <t>0.080555 %</t>
  </si>
  <si>
    <t>0.173015 %</t>
  </si>
  <si>
    <t>SHV 51</t>
  </si>
  <si>
    <t>0.59 %</t>
  </si>
  <si>
    <t>85.53 %</t>
  </si>
  <si>
    <t>23.49 %</t>
  </si>
  <si>
    <t>22.96 %</t>
  </si>
  <si>
    <t>21.38 %</t>
  </si>
  <si>
    <t>12.11 %</t>
  </si>
  <si>
    <t>8.10 %</t>
  </si>
  <si>
    <t>13.68 %</t>
  </si>
  <si>
    <t>0.160119 %</t>
  </si>
  <si>
    <t>0.287103 %</t>
  </si>
  <si>
    <t>SHV 52</t>
  </si>
  <si>
    <t>38.10 %</t>
  </si>
  <si>
    <t>59.39 %</t>
  </si>
  <si>
    <t>59.21 %</t>
  </si>
  <si>
    <t>59.01 %</t>
  </si>
  <si>
    <t>44.29 %</t>
  </si>
  <si>
    <t>33.73 %</t>
  </si>
  <si>
    <t>29.26 %</t>
  </si>
  <si>
    <t>61.43 %</t>
  </si>
  <si>
    <t>48.88 %</t>
  </si>
  <si>
    <t>19.28 %</t>
  </si>
  <si>
    <t>0.523214 %</t>
  </si>
  <si>
    <t>0.554365 %</t>
  </si>
  <si>
    <t>SHV 53</t>
  </si>
  <si>
    <t>42.37 %</t>
  </si>
  <si>
    <t>40.34 %</t>
  </si>
  <si>
    <t>41.59 %</t>
  </si>
  <si>
    <t>75.23 %</t>
  </si>
  <si>
    <t>9.86 %</t>
  </si>
  <si>
    <t>39.71 %</t>
  </si>
  <si>
    <t>30.86 %</t>
  </si>
  <si>
    <t>0.452380 %</t>
  </si>
  <si>
    <t>0.214087 %</t>
  </si>
  <si>
    <t>SHV 54</t>
  </si>
  <si>
    <t>61.35 %</t>
  </si>
  <si>
    <t>6.37 %</t>
  </si>
  <si>
    <t>61.95 %</t>
  </si>
  <si>
    <t>21.97 %</t>
  </si>
  <si>
    <t>37.61 %</t>
  </si>
  <si>
    <t>51.40 %</t>
  </si>
  <si>
    <t>25.33 %</t>
  </si>
  <si>
    <t>0.415872 %</t>
  </si>
  <si>
    <t>0.217261 %</t>
  </si>
  <si>
    <t>SHV 55</t>
  </si>
  <si>
    <t>SHV 56</t>
  </si>
  <si>
    <t>SHV 58</t>
  </si>
  <si>
    <t>40.29 %</t>
  </si>
  <si>
    <t>110.00 %</t>
  </si>
  <si>
    <t>54.72 %</t>
  </si>
  <si>
    <t>26.21 %</t>
  </si>
  <si>
    <t>28.64 %</t>
  </si>
  <si>
    <t>40.92 %</t>
  </si>
  <si>
    <t>0.294444 %</t>
  </si>
  <si>
    <t>0.421825 %</t>
  </si>
  <si>
    <t>SHV 59</t>
  </si>
  <si>
    <t>SHV 60</t>
  </si>
  <si>
    <t>SHV 65</t>
  </si>
  <si>
    <t>26.26 %</t>
  </si>
  <si>
    <t>22.88 %</t>
  </si>
  <si>
    <t>21.25 %</t>
  </si>
  <si>
    <t>15.90 %</t>
  </si>
  <si>
    <t>27.04 %</t>
  </si>
  <si>
    <t>29.67 %</t>
  </si>
  <si>
    <t>53.33 %</t>
  </si>
  <si>
    <t>18.14 %</t>
  </si>
  <si>
    <t>0.283730 %</t>
  </si>
  <si>
    <t>0.284325 %</t>
  </si>
  <si>
    <t>SHV 66</t>
  </si>
  <si>
    <t>SHV 67</t>
  </si>
  <si>
    <t>SHV 76</t>
  </si>
  <si>
    <t>SHV 78</t>
  </si>
  <si>
    <t>21.11 %</t>
  </si>
  <si>
    <t>12.31 %</t>
  </si>
  <si>
    <t>41.08 %</t>
  </si>
  <si>
    <t>0.079563 %</t>
  </si>
  <si>
    <t>0.097817 %</t>
  </si>
  <si>
    <t>SHV 79</t>
  </si>
  <si>
    <t>31.03 %</t>
  </si>
  <si>
    <t>49.20 %</t>
  </si>
  <si>
    <t>20.16 %</t>
  </si>
  <si>
    <t>25.21 %</t>
  </si>
  <si>
    <t>23.39 %</t>
  </si>
  <si>
    <t>57.75 %</t>
  </si>
  <si>
    <t>52.70 %</t>
  </si>
  <si>
    <t>52.04 %</t>
  </si>
  <si>
    <t>35.07 %</t>
  </si>
  <si>
    <t>0.438690 %</t>
  </si>
  <si>
    <t>0.386507 %</t>
  </si>
  <si>
    <t>SHV 80</t>
  </si>
  <si>
    <t>SHV 81</t>
  </si>
  <si>
    <t>29.01 %</t>
  </si>
  <si>
    <t>53.21 %</t>
  </si>
  <si>
    <t>55.81 %</t>
  </si>
  <si>
    <t>18.75 %</t>
  </si>
  <si>
    <t>25.07 %</t>
  </si>
  <si>
    <t>22.72 %</t>
  </si>
  <si>
    <t>26.91 %</t>
  </si>
  <si>
    <t>0.128769 %</t>
  </si>
  <si>
    <t>0.422619 %</t>
  </si>
  <si>
    <t>SHV 82</t>
  </si>
  <si>
    <t>30.00 %</t>
  </si>
  <si>
    <t>23.55 %</t>
  </si>
  <si>
    <t>29.51 %</t>
  </si>
  <si>
    <t>0.30 %</t>
  </si>
  <si>
    <t>19.93 %</t>
  </si>
  <si>
    <t>0.28 %</t>
  </si>
  <si>
    <t>21.93 %</t>
  </si>
  <si>
    <t>40.00 %</t>
  </si>
  <si>
    <t>0.336507 %</t>
  </si>
  <si>
    <t>0.057539 %</t>
  </si>
  <si>
    <t>SHV 83</t>
  </si>
  <si>
    <t>32.73 %</t>
  </si>
  <si>
    <t>33.47 %</t>
  </si>
  <si>
    <t>13.47 %</t>
  </si>
  <si>
    <t>44.04 %</t>
  </si>
  <si>
    <t>29.75 %</t>
  </si>
  <si>
    <t>15.82 %</t>
  </si>
  <si>
    <t>0.333531 %</t>
  </si>
  <si>
    <t>0.069841 %</t>
  </si>
  <si>
    <t>SHV 84</t>
  </si>
  <si>
    <t>40.51 %</t>
  </si>
  <si>
    <t>16.53 %</t>
  </si>
  <si>
    <t>32.55 %</t>
  </si>
  <si>
    <t>25.75 %</t>
  </si>
  <si>
    <t>36.37 %</t>
  </si>
  <si>
    <t>42.10 %</t>
  </si>
  <si>
    <t>29.77 %</t>
  </si>
  <si>
    <t>0.335515 %</t>
  </si>
  <si>
    <t>0.196626 %</t>
  </si>
  <si>
    <t>SHV 85</t>
  </si>
  <si>
    <t>34.49 %</t>
  </si>
  <si>
    <t>55.12 %</t>
  </si>
  <si>
    <t>52.31 %</t>
  </si>
  <si>
    <t>56.48 %</t>
  </si>
  <si>
    <t>35.86 %</t>
  </si>
  <si>
    <t>32.02 %</t>
  </si>
  <si>
    <t>36.60 %</t>
  </si>
  <si>
    <t>0.15 %</t>
  </si>
  <si>
    <t>29.48 %</t>
  </si>
  <si>
    <t>0.461904 %</t>
  </si>
  <si>
    <t>SHV 86</t>
  </si>
  <si>
    <t>29.05 %</t>
  </si>
  <si>
    <t>47.19 %</t>
  </si>
  <si>
    <t>54.54 %</t>
  </si>
  <si>
    <t>22.97 %</t>
  </si>
  <si>
    <t>40.13 %</t>
  </si>
  <si>
    <t>40.07 %</t>
  </si>
  <si>
    <t>67.00 %</t>
  </si>
  <si>
    <t>42.54 %</t>
  </si>
  <si>
    <t>48.91 %</t>
  </si>
  <si>
    <t>57.59 %</t>
  </si>
  <si>
    <t>0.570833 %</t>
  </si>
  <si>
    <t>0.500793 %</t>
  </si>
  <si>
    <t>SHV 87</t>
  </si>
  <si>
    <t>24.34 %</t>
  </si>
  <si>
    <t>16.94 %</t>
  </si>
  <si>
    <t>34.62 %</t>
  </si>
  <si>
    <t>18.51 %</t>
  </si>
  <si>
    <t>50.28 %</t>
  </si>
  <si>
    <t>10.62 %</t>
  </si>
  <si>
    <t>53.40 %</t>
  </si>
  <si>
    <t>23.46 %</t>
  </si>
  <si>
    <t>20.73 %</t>
  </si>
  <si>
    <t>0.165476 %</t>
  </si>
  <si>
    <t>0.436507 %</t>
  </si>
  <si>
    <t>Day Shift</t>
  </si>
  <si>
    <t>Night Shift</t>
  </si>
  <si>
    <t>Pipe Finish</t>
  </si>
  <si>
    <t>Exceed Target</t>
  </si>
  <si>
    <t>Machine</t>
  </si>
  <si>
    <t>Monday (22 Aug 2022)</t>
  </si>
  <si>
    <t>Tuesday (23 Aug 2022)</t>
  </si>
  <si>
    <t>Wednesday (24 Aug 2022)</t>
  </si>
  <si>
    <t>Thursday (25 Aug 2022)</t>
  </si>
  <si>
    <t>Friday (26 Aug 2022)</t>
  </si>
  <si>
    <t>Saturday (27 Aug 2022)</t>
  </si>
  <si>
    <t>Sunday (28 Aug 2022)</t>
  </si>
  <si>
    <t>Average</t>
  </si>
  <si>
    <t>Pipe Production</t>
  </si>
  <si>
    <t>Arc On Time (Hours)</t>
  </si>
  <si>
    <t>Percentage</t>
  </si>
  <si>
    <t>39.39 %</t>
  </si>
  <si>
    <t>-</t>
  </si>
  <si>
    <t>26.87 %</t>
  </si>
  <si>
    <t>204,529</t>
  </si>
  <si>
    <t>115</t>
  </si>
  <si>
    <t>639</t>
  </si>
  <si>
    <t>499</t>
  </si>
  <si>
    <t>251</t>
  </si>
  <si>
    <t>365</t>
  </si>
  <si>
    <t>1450,365</t>
  </si>
  <si>
    <t>526</t>
  </si>
  <si>
    <t>1523</t>
  </si>
  <si>
    <t>255</t>
  </si>
  <si>
    <t>216</t>
  </si>
  <si>
    <t>493</t>
  </si>
  <si>
    <t>267</t>
  </si>
  <si>
    <t>219</t>
  </si>
  <si>
    <t>186</t>
  </si>
  <si>
    <t>203</t>
  </si>
  <si>
    <t>81</t>
  </si>
  <si>
    <t>61.01 %</t>
  </si>
  <si>
    <t>573,631</t>
  </si>
  <si>
    <t>573</t>
  </si>
  <si>
    <t>58.06 %</t>
  </si>
  <si>
    <t>162,432</t>
  </si>
  <si>
    <t>162</t>
  </si>
  <si>
    <t>237</t>
  </si>
  <si>
    <t>529</t>
  </si>
  <si>
    <t>309</t>
  </si>
  <si>
    <t>40.10 %</t>
  </si>
  <si>
    <t>706</t>
  </si>
  <si>
    <t>203,252</t>
  </si>
  <si>
    <t>36.13 %</t>
  </si>
  <si>
    <t>533,706</t>
  </si>
  <si>
    <t>533</t>
  </si>
  <si>
    <t>403</t>
  </si>
  <si>
    <t>325</t>
  </si>
  <si>
    <t>326</t>
  </si>
  <si>
    <t>70.60 %</t>
  </si>
  <si>
    <t>326,455</t>
  </si>
  <si>
    <t>490</t>
  </si>
  <si>
    <t>59.09 %</t>
  </si>
  <si>
    <t>454</t>
  </si>
  <si>
    <t>312</t>
  </si>
  <si>
    <t>492</t>
  </si>
  <si>
    <t>524</t>
  </si>
  <si>
    <t>451</t>
  </si>
  <si>
    <t>1451</t>
  </si>
  <si>
    <t>-6.63 %</t>
  </si>
  <si>
    <t>314</t>
  </si>
  <si>
    <t>1203</t>
  </si>
  <si>
    <t>Hours</t>
  </si>
  <si>
    <t>Welder ID</t>
  </si>
  <si>
    <t>Arc On Time</t>
  </si>
  <si>
    <t>Report Date :</t>
  </si>
  <si>
    <t>526,1451</t>
  </si>
  <si>
    <t>492,524</t>
  </si>
  <si>
    <t>455</t>
  </si>
  <si>
    <t>325,326</t>
  </si>
  <si>
    <t>1.77 %</t>
  </si>
  <si>
    <t>536</t>
  </si>
  <si>
    <t>1450,67</t>
  </si>
  <si>
    <t>252</t>
  </si>
  <si>
    <t>309,647</t>
  </si>
  <si>
    <t>43.38 %</t>
  </si>
  <si>
    <t>45.77 %</t>
  </si>
  <si>
    <t>631</t>
  </si>
  <si>
    <t>203,81</t>
  </si>
  <si>
    <t>404</t>
  </si>
  <si>
    <t>410</t>
  </si>
  <si>
    <t>1450</t>
  </si>
  <si>
    <t>1504</t>
  </si>
  <si>
    <t>110</t>
  </si>
  <si>
    <t>251,499</t>
  </si>
  <si>
    <t>2.39 %</t>
  </si>
  <si>
    <t>204</t>
  </si>
  <si>
    <t>36.42 %</t>
  </si>
  <si>
    <t>27.61 %</t>
  </si>
  <si>
    <t>Working Hours</t>
  </si>
  <si>
    <t>OFF</t>
  </si>
  <si>
    <t>OT</t>
  </si>
  <si>
    <t>NORMAL</t>
  </si>
  <si>
    <t>41.00 %</t>
  </si>
  <si>
    <t>46.00 %</t>
  </si>
  <si>
    <t>24.00 %</t>
  </si>
  <si>
    <t>312,454</t>
  </si>
  <si>
    <t>12.00 %</t>
  </si>
  <si>
    <t>7.00 %</t>
  </si>
  <si>
    <t>27.00 %</t>
  </si>
  <si>
    <t>77.00 %</t>
  </si>
  <si>
    <t>93.00 %</t>
  </si>
  <si>
    <t>-3.00 %</t>
  </si>
  <si>
    <t>1.00 %</t>
  </si>
  <si>
    <t>252,647</t>
  </si>
  <si>
    <t>122.00 %</t>
  </si>
  <si>
    <t>160</t>
  </si>
  <si>
    <t>58.00 %</t>
  </si>
  <si>
    <t>160,526</t>
  </si>
  <si>
    <t>59.00 %</t>
  </si>
  <si>
    <t>43.00 %</t>
  </si>
  <si>
    <t>86</t>
  </si>
  <si>
    <t>32.00 %</t>
  </si>
  <si>
    <t>66.00 %</t>
  </si>
  <si>
    <t>81,203</t>
  </si>
  <si>
    <t>186,219</t>
  </si>
  <si>
    <t>113.00 %</t>
  </si>
  <si>
    <t>15.00 %</t>
  </si>
  <si>
    <t>1523,162</t>
  </si>
  <si>
    <t>36.00 %</t>
  </si>
  <si>
    <t>410,493</t>
  </si>
  <si>
    <t>1523,836</t>
  </si>
  <si>
    <t>49.00 %</t>
  </si>
  <si>
    <t>60.00 %</t>
  </si>
  <si>
    <t>75.00 %</t>
  </si>
  <si>
    <t>49.12 %</t>
  </si>
  <si>
    <t>39.93 %</t>
  </si>
  <si>
    <t>31.00 %</t>
  </si>
  <si>
    <t>89.00 %</t>
  </si>
  <si>
    <t>53.00 %</t>
  </si>
  <si>
    <t>455,490</t>
  </si>
  <si>
    <t>51.59 %</t>
  </si>
  <si>
    <t>403,492</t>
  </si>
  <si>
    <t>14.63 %</t>
  </si>
  <si>
    <t>76.00 %</t>
  </si>
  <si>
    <t>13.00 %</t>
  </si>
  <si>
    <t>94.00 %</t>
  </si>
  <si>
    <t>33.00 %</t>
  </si>
  <si>
    <t>432</t>
  </si>
  <si>
    <t>78.00 %</t>
  </si>
  <si>
    <t>51.00 %</t>
  </si>
  <si>
    <t>44.00 %</t>
  </si>
  <si>
    <t>56.00 %</t>
  </si>
  <si>
    <t>39.00 %</t>
  </si>
  <si>
    <t>162,252</t>
  </si>
  <si>
    <t>1523,1532</t>
  </si>
  <si>
    <t>55.00 %</t>
  </si>
  <si>
    <t>-81.00 %</t>
  </si>
  <si>
    <t>101.00 %</t>
  </si>
  <si>
    <t>64.00 %</t>
  </si>
  <si>
    <t>16.00 %</t>
  </si>
  <si>
    <t>80.00 %</t>
  </si>
  <si>
    <t>42.57 %</t>
  </si>
  <si>
    <t>50.66 %</t>
  </si>
  <si>
    <t>NS Weekly</t>
  </si>
  <si>
    <t>DS Weekly</t>
  </si>
  <si>
    <t>NS Diff</t>
  </si>
  <si>
    <t>DS Diff</t>
  </si>
  <si>
    <t>Tot Diff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</si>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</sst>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quotePrefix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1" fillId="2" borderId="6" xfId="0" applyFont="1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workbookViewId="0">
      <pane xSplit="1" ySplit="4" topLeftCell="B20" activePane="bottomRight" state="frozenSplit"/>
      <selection pane="topRight" activeCell="B1" sqref="B1"/>
      <selection pane="bottomLeft" activeCell="A5" sqref="A5"/>
      <selection pane="bottomRight" activeCell="A24" sqref="A24:XFD24"/>
    </sheetView>
  </sheetViews>
  <sheetFormatPr defaultRowHeight="15" x14ac:dyDescent="0.25"/>
  <cols>
    <col min="1" max="1" width="10.7109375" customWidth="1"/>
    <col min="2" max="35" width="14.7109375" customWidth="1"/>
  </cols>
  <sheetData>
    <row r="1" spans="1:35" x14ac:dyDescent="0.25">
      <c r="A1" s="9" t="s">
        <v>380</v>
      </c>
      <c r="B1" s="9" t="s">
        <v>381</v>
      </c>
      <c r="C1" s="9"/>
      <c r="D1" s="9"/>
      <c r="E1" s="9"/>
      <c r="F1" s="9" t="s">
        <v>382</v>
      </c>
      <c r="G1" s="9"/>
      <c r="H1" s="9"/>
      <c r="I1" s="9"/>
      <c r="J1" s="9" t="s">
        <v>383</v>
      </c>
      <c r="K1" s="9"/>
      <c r="L1" s="9"/>
      <c r="M1" s="9"/>
      <c r="N1" s="9" t="s">
        <v>384</v>
      </c>
      <c r="O1" s="9"/>
      <c r="P1" s="9"/>
      <c r="Q1" s="9"/>
      <c r="R1" s="9" t="s">
        <v>385</v>
      </c>
      <c r="S1" s="9"/>
      <c r="T1" s="9"/>
      <c r="U1" s="9"/>
      <c r="V1" s="9" t="s">
        <v>386</v>
      </c>
      <c r="W1" s="9"/>
      <c r="X1" s="9"/>
      <c r="Y1" s="9"/>
      <c r="Z1" s="9" t="s">
        <v>387</v>
      </c>
      <c r="AA1" s="9"/>
      <c r="AB1" s="9"/>
      <c r="AC1" s="9"/>
      <c r="AD1" s="9" t="s">
        <v>388</v>
      </c>
      <c r="AE1" s="9"/>
      <c r="AF1" s="9"/>
      <c r="AG1" s="9"/>
      <c r="AH1" s="9" t="s">
        <v>389</v>
      </c>
      <c r="AI1" s="9"/>
    </row>
    <row r="2" spans="1:35" x14ac:dyDescent="0.25">
      <c r="A2" s="9"/>
      <c r="B2" s="7" t="s">
        <v>376</v>
      </c>
      <c r="C2" s="8"/>
      <c r="D2" s="7" t="s">
        <v>377</v>
      </c>
      <c r="E2" s="8"/>
      <c r="F2" s="7" t="s">
        <v>376</v>
      </c>
      <c r="G2" s="8"/>
      <c r="H2" s="7" t="s">
        <v>377</v>
      </c>
      <c r="I2" s="8"/>
      <c r="J2" s="7" t="s">
        <v>376</v>
      </c>
      <c r="K2" s="8"/>
      <c r="L2" s="7" t="s">
        <v>377</v>
      </c>
      <c r="M2" s="8"/>
      <c r="N2" s="7" t="s">
        <v>376</v>
      </c>
      <c r="O2" s="8"/>
      <c r="P2" s="7" t="s">
        <v>377</v>
      </c>
      <c r="Q2" s="8"/>
      <c r="R2" s="7" t="s">
        <v>376</v>
      </c>
      <c r="S2" s="8"/>
      <c r="T2" s="7" t="s">
        <v>377</v>
      </c>
      <c r="U2" s="8"/>
      <c r="V2" s="7" t="s">
        <v>376</v>
      </c>
      <c r="W2" s="8"/>
      <c r="X2" s="7" t="s">
        <v>377</v>
      </c>
      <c r="Y2" s="8"/>
      <c r="Z2" s="7" t="s">
        <v>376</v>
      </c>
      <c r="AA2" s="8"/>
      <c r="AB2" s="7" t="s">
        <v>377</v>
      </c>
      <c r="AC2" s="8"/>
      <c r="AD2" s="7" t="s">
        <v>376</v>
      </c>
      <c r="AE2" s="8"/>
      <c r="AF2" s="7" t="s">
        <v>377</v>
      </c>
      <c r="AG2" s="8"/>
      <c r="AH2" s="5" t="s">
        <v>378</v>
      </c>
      <c r="AI2" s="5" t="s">
        <v>379</v>
      </c>
    </row>
    <row r="3" spans="1:35" ht="30" x14ac:dyDescent="0.25">
      <c r="A3" s="9"/>
      <c r="B3" s="2" t="s">
        <v>390</v>
      </c>
      <c r="C3" s="2" t="s">
        <v>391</v>
      </c>
      <c r="D3" s="2" t="s">
        <v>390</v>
      </c>
      <c r="E3" s="2" t="s">
        <v>391</v>
      </c>
      <c r="F3" s="2" t="s">
        <v>390</v>
      </c>
      <c r="G3" s="2" t="s">
        <v>391</v>
      </c>
      <c r="H3" s="2" t="s">
        <v>390</v>
      </c>
      <c r="I3" s="2" t="s">
        <v>391</v>
      </c>
      <c r="J3" s="2" t="s">
        <v>390</v>
      </c>
      <c r="K3" s="2" t="s">
        <v>391</v>
      </c>
      <c r="L3" s="2" t="s">
        <v>390</v>
      </c>
      <c r="M3" s="2" t="s">
        <v>391</v>
      </c>
      <c r="N3" s="2" t="s">
        <v>390</v>
      </c>
      <c r="O3" s="2" t="s">
        <v>391</v>
      </c>
      <c r="P3" s="2" t="s">
        <v>390</v>
      </c>
      <c r="Q3" s="2" t="s">
        <v>391</v>
      </c>
      <c r="R3" s="2" t="s">
        <v>390</v>
      </c>
      <c r="S3" s="2" t="s">
        <v>391</v>
      </c>
      <c r="T3" s="2" t="s">
        <v>390</v>
      </c>
      <c r="U3" s="2" t="s">
        <v>391</v>
      </c>
      <c r="V3" s="2" t="s">
        <v>390</v>
      </c>
      <c r="W3" s="2" t="s">
        <v>391</v>
      </c>
      <c r="X3" s="2" t="s">
        <v>390</v>
      </c>
      <c r="Y3" s="2" t="s">
        <v>391</v>
      </c>
      <c r="Z3" s="2" t="s">
        <v>390</v>
      </c>
      <c r="AA3" s="2" t="s">
        <v>391</v>
      </c>
      <c r="AB3" s="2" t="s">
        <v>390</v>
      </c>
      <c r="AC3" s="2" t="s">
        <v>391</v>
      </c>
      <c r="AD3" s="2" t="s">
        <v>390</v>
      </c>
      <c r="AE3" s="2" t="s">
        <v>391</v>
      </c>
      <c r="AF3" s="2" t="s">
        <v>390</v>
      </c>
      <c r="AG3" s="2" t="s">
        <v>391</v>
      </c>
      <c r="AH3" s="6"/>
      <c r="AI3" s="6"/>
    </row>
    <row r="4" spans="1:35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</row>
    <row r="5" spans="1:35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</v>
      </c>
      <c r="AE5" s="3" t="s">
        <v>2</v>
      </c>
      <c r="AF5" s="4">
        <v>0</v>
      </c>
      <c r="AG5" s="3" t="s">
        <v>2</v>
      </c>
      <c r="AH5" s="4">
        <v>0</v>
      </c>
      <c r="AI5" s="4">
        <v>0</v>
      </c>
    </row>
    <row r="6" spans="1:35" x14ac:dyDescent="0.25">
      <c r="A6" s="3" t="s">
        <v>3</v>
      </c>
      <c r="B6" s="4">
        <v>6.05</v>
      </c>
      <c r="C6" s="3" t="s">
        <v>4</v>
      </c>
      <c r="D6" s="4">
        <v>2.71</v>
      </c>
      <c r="E6" s="3" t="s">
        <v>5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</v>
      </c>
      <c r="AC6" s="3" t="s">
        <v>1</v>
      </c>
      <c r="AD6" s="4">
        <v>0.86</v>
      </c>
      <c r="AE6" s="3" t="s">
        <v>6</v>
      </c>
      <c r="AF6" s="4">
        <v>0.39</v>
      </c>
      <c r="AG6" s="3" t="s">
        <v>7</v>
      </c>
      <c r="AH6" s="4">
        <v>0</v>
      </c>
      <c r="AI6" s="4">
        <v>0</v>
      </c>
    </row>
    <row r="7" spans="1:35" x14ac:dyDescent="0.25">
      <c r="A7" s="3" t="s">
        <v>8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0</v>
      </c>
      <c r="K7" s="3" t="s">
        <v>1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0</v>
      </c>
      <c r="W7" s="3" t="s">
        <v>1</v>
      </c>
      <c r="X7" s="4">
        <v>0</v>
      </c>
      <c r="Y7" s="3" t="s">
        <v>1</v>
      </c>
      <c r="Z7" s="4">
        <v>0</v>
      </c>
      <c r="AA7" s="3" t="s">
        <v>1</v>
      </c>
      <c r="AB7" s="4">
        <v>0</v>
      </c>
      <c r="AC7" s="3" t="s">
        <v>1</v>
      </c>
      <c r="AD7" s="4">
        <v>0</v>
      </c>
      <c r="AE7" s="3" t="s">
        <v>2</v>
      </c>
      <c r="AF7" s="4">
        <v>0</v>
      </c>
      <c r="AG7" s="3" t="s">
        <v>2</v>
      </c>
      <c r="AH7" s="4">
        <v>0</v>
      </c>
      <c r="AI7" s="4">
        <v>0</v>
      </c>
    </row>
    <row r="8" spans="1:35" x14ac:dyDescent="0.25">
      <c r="A8" s="3" t="s">
        <v>9</v>
      </c>
      <c r="B8" s="4">
        <v>2.63</v>
      </c>
      <c r="C8" s="3" t="s">
        <v>10</v>
      </c>
      <c r="D8" s="4">
        <v>1.79</v>
      </c>
      <c r="E8" s="3" t="s">
        <v>11</v>
      </c>
      <c r="F8" s="4">
        <v>2.36</v>
      </c>
      <c r="G8" s="3" t="s">
        <v>12</v>
      </c>
      <c r="H8" s="4">
        <v>4.51</v>
      </c>
      <c r="I8" s="3" t="s">
        <v>13</v>
      </c>
      <c r="J8" s="4">
        <v>2.89</v>
      </c>
      <c r="K8" s="3" t="s">
        <v>14</v>
      </c>
      <c r="L8" s="4">
        <v>3.29</v>
      </c>
      <c r="M8" s="3" t="s">
        <v>15</v>
      </c>
      <c r="N8" s="4">
        <v>4.2300000000000004</v>
      </c>
      <c r="O8" s="3" t="s">
        <v>16</v>
      </c>
      <c r="P8" s="4">
        <v>2.4500000000000002</v>
      </c>
      <c r="Q8" s="3" t="s">
        <v>17</v>
      </c>
      <c r="R8" s="4">
        <v>2.27</v>
      </c>
      <c r="S8" s="3" t="s">
        <v>18</v>
      </c>
      <c r="T8" s="4">
        <v>2.95</v>
      </c>
      <c r="U8" s="3" t="s">
        <v>19</v>
      </c>
      <c r="V8" s="4">
        <v>0</v>
      </c>
      <c r="W8" s="3" t="s">
        <v>1</v>
      </c>
      <c r="X8" s="4">
        <v>0</v>
      </c>
      <c r="Y8" s="3" t="s">
        <v>1</v>
      </c>
      <c r="Z8" s="4">
        <v>0</v>
      </c>
      <c r="AA8" s="3" t="s">
        <v>1</v>
      </c>
      <c r="AB8" s="4">
        <v>0</v>
      </c>
      <c r="AC8" s="3" t="s">
        <v>1</v>
      </c>
      <c r="AD8" s="4">
        <v>2.0499999999999998</v>
      </c>
      <c r="AE8" s="3" t="s">
        <v>20</v>
      </c>
      <c r="AF8" s="4">
        <v>2.14</v>
      </c>
      <c r="AG8" s="3" t="s">
        <v>21</v>
      </c>
      <c r="AH8" s="4">
        <v>0</v>
      </c>
      <c r="AI8" s="4">
        <v>0</v>
      </c>
    </row>
    <row r="9" spans="1:35" x14ac:dyDescent="0.25">
      <c r="A9" s="3" t="s">
        <v>22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0</v>
      </c>
      <c r="K9" s="3" t="s">
        <v>1</v>
      </c>
      <c r="L9" s="4">
        <v>0</v>
      </c>
      <c r="M9" s="3" t="s">
        <v>1</v>
      </c>
      <c r="N9" s="4">
        <v>0</v>
      </c>
      <c r="O9" s="3" t="s">
        <v>1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3.09</v>
      </c>
      <c r="AA9" s="3" t="s">
        <v>23</v>
      </c>
      <c r="AB9" s="4">
        <v>0</v>
      </c>
      <c r="AC9" s="3" t="s">
        <v>1</v>
      </c>
      <c r="AD9" s="4">
        <v>0.44</v>
      </c>
      <c r="AE9" s="3" t="s">
        <v>24</v>
      </c>
      <c r="AF9" s="4">
        <v>0</v>
      </c>
      <c r="AG9" s="3" t="s">
        <v>2</v>
      </c>
      <c r="AH9" s="4">
        <v>0</v>
      </c>
      <c r="AI9" s="4">
        <v>0</v>
      </c>
    </row>
    <row r="10" spans="1:35" x14ac:dyDescent="0.25">
      <c r="A10" s="3" t="s">
        <v>25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</v>
      </c>
      <c r="L10" s="4">
        <v>0</v>
      </c>
      <c r="M10" s="3" t="s">
        <v>1</v>
      </c>
      <c r="N10" s="4">
        <v>0</v>
      </c>
      <c r="O10" s="3" t="s">
        <v>1</v>
      </c>
      <c r="P10" s="4">
        <v>0</v>
      </c>
      <c r="Q10" s="3" t="s">
        <v>1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</v>
      </c>
      <c r="AE10" s="3" t="s">
        <v>2</v>
      </c>
      <c r="AF10" s="4">
        <v>0</v>
      </c>
      <c r="AG10" s="3" t="s">
        <v>2</v>
      </c>
      <c r="AH10" s="4">
        <v>0</v>
      </c>
      <c r="AI10" s="4">
        <v>0</v>
      </c>
    </row>
    <row r="11" spans="1:35" x14ac:dyDescent="0.25">
      <c r="A11" s="3" t="s">
        <v>26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0</v>
      </c>
      <c r="AA11" s="3" t="s">
        <v>1</v>
      </c>
      <c r="AB11" s="4">
        <v>0</v>
      </c>
      <c r="AC11" s="3" t="s">
        <v>1</v>
      </c>
      <c r="AD11" s="4">
        <v>0</v>
      </c>
      <c r="AE11" s="3" t="s">
        <v>2</v>
      </c>
      <c r="AF11" s="4">
        <v>0</v>
      </c>
      <c r="AG11" s="3" t="s">
        <v>2</v>
      </c>
      <c r="AH11" s="4">
        <v>0</v>
      </c>
      <c r="AI11" s="4">
        <v>0</v>
      </c>
    </row>
    <row r="12" spans="1:35" x14ac:dyDescent="0.25">
      <c r="A12" s="3" t="s">
        <v>27</v>
      </c>
      <c r="B12" s="4">
        <v>2.4</v>
      </c>
      <c r="C12" s="3" t="s">
        <v>28</v>
      </c>
      <c r="D12" s="4">
        <v>0</v>
      </c>
      <c r="E12" s="3" t="s">
        <v>1</v>
      </c>
      <c r="F12" s="4">
        <v>0.01</v>
      </c>
      <c r="G12" s="3" t="s">
        <v>29</v>
      </c>
      <c r="H12" s="4">
        <v>-0.44</v>
      </c>
      <c r="I12" s="3" t="s">
        <v>30</v>
      </c>
      <c r="J12" s="4">
        <v>0.38</v>
      </c>
      <c r="K12" s="3" t="s">
        <v>31</v>
      </c>
      <c r="L12" s="4">
        <v>9.14</v>
      </c>
      <c r="M12" s="3" t="s">
        <v>32</v>
      </c>
      <c r="N12" s="4">
        <v>10.57</v>
      </c>
      <c r="O12" s="3" t="s">
        <v>33</v>
      </c>
      <c r="P12" s="4">
        <v>0</v>
      </c>
      <c r="Q12" s="3" t="s">
        <v>1</v>
      </c>
      <c r="R12" s="4">
        <v>8.9600000000000009</v>
      </c>
      <c r="S12" s="3" t="s">
        <v>34</v>
      </c>
      <c r="T12" s="4">
        <v>11.38</v>
      </c>
      <c r="U12" s="3" t="s">
        <v>35</v>
      </c>
      <c r="V12" s="4">
        <v>11.33</v>
      </c>
      <c r="W12" s="3" t="s">
        <v>36</v>
      </c>
      <c r="X12" s="4">
        <v>11.93</v>
      </c>
      <c r="Y12" s="3" t="s">
        <v>37</v>
      </c>
      <c r="Z12" s="4">
        <v>0</v>
      </c>
      <c r="AA12" s="3" t="s">
        <v>1</v>
      </c>
      <c r="AB12" s="4">
        <v>0</v>
      </c>
      <c r="AC12" s="3" t="s">
        <v>1</v>
      </c>
      <c r="AD12" s="4">
        <v>4.8099999999999996</v>
      </c>
      <c r="AE12" s="3" t="s">
        <v>38</v>
      </c>
      <c r="AF12" s="4">
        <v>4.57</v>
      </c>
      <c r="AG12" s="3" t="s">
        <v>39</v>
      </c>
      <c r="AH12" s="4">
        <v>0</v>
      </c>
      <c r="AI12" s="4">
        <v>0</v>
      </c>
    </row>
    <row r="13" spans="1:35" x14ac:dyDescent="0.25">
      <c r="A13" s="3" t="s">
        <v>40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0</v>
      </c>
      <c r="AA13" s="3" t="s">
        <v>1</v>
      </c>
      <c r="AB13" s="4">
        <v>0</v>
      </c>
      <c r="AC13" s="3" t="s">
        <v>1</v>
      </c>
      <c r="AD13" s="4">
        <v>0</v>
      </c>
      <c r="AE13" s="3" t="s">
        <v>2</v>
      </c>
      <c r="AF13" s="4">
        <v>0</v>
      </c>
      <c r="AG13" s="3" t="s">
        <v>2</v>
      </c>
      <c r="AH13" s="4">
        <v>0</v>
      </c>
      <c r="AI13" s="4">
        <v>0</v>
      </c>
    </row>
    <row r="14" spans="1:35" x14ac:dyDescent="0.25">
      <c r="A14" s="3" t="s">
        <v>41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</v>
      </c>
      <c r="AA14" s="3" t="s">
        <v>1</v>
      </c>
      <c r="AB14" s="4">
        <v>0</v>
      </c>
      <c r="AC14" s="3" t="s">
        <v>1</v>
      </c>
      <c r="AD14" s="4">
        <v>0</v>
      </c>
      <c r="AE14" s="3" t="s">
        <v>2</v>
      </c>
      <c r="AF14" s="4">
        <v>0</v>
      </c>
      <c r="AG14" s="3" t="s">
        <v>2</v>
      </c>
      <c r="AH14" s="4">
        <v>0</v>
      </c>
      <c r="AI14" s="4">
        <v>0</v>
      </c>
    </row>
    <row r="15" spans="1:35" x14ac:dyDescent="0.25">
      <c r="A15" s="3" t="s">
        <v>42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1</v>
      </c>
      <c r="L15" s="4">
        <v>0</v>
      </c>
      <c r="M15" s="3" t="s">
        <v>1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</v>
      </c>
      <c r="AE15" s="3" t="s">
        <v>2</v>
      </c>
      <c r="AF15" s="4">
        <v>0</v>
      </c>
      <c r="AG15" s="3" t="s">
        <v>2</v>
      </c>
      <c r="AH15" s="4">
        <v>0</v>
      </c>
      <c r="AI15" s="4">
        <v>0</v>
      </c>
    </row>
    <row r="16" spans="1:35" x14ac:dyDescent="0.25">
      <c r="A16" s="3" t="s">
        <v>43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</v>
      </c>
      <c r="O16" s="3" t="s">
        <v>1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</v>
      </c>
      <c r="AE16" s="3" t="s">
        <v>2</v>
      </c>
      <c r="AF16" s="4">
        <v>0</v>
      </c>
      <c r="AG16" s="3" t="s">
        <v>2</v>
      </c>
      <c r="AH16" s="4">
        <v>0</v>
      </c>
      <c r="AI16" s="4">
        <v>0</v>
      </c>
    </row>
    <row r="17" spans="1:35" x14ac:dyDescent="0.25">
      <c r="A17" s="3" t="s">
        <v>44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2</v>
      </c>
      <c r="AF17" s="4">
        <v>0</v>
      </c>
      <c r="AG17" s="3" t="s">
        <v>2</v>
      </c>
      <c r="AH17" s="4">
        <v>0</v>
      </c>
      <c r="AI17" s="4">
        <v>0</v>
      </c>
    </row>
    <row r="18" spans="1:35" x14ac:dyDescent="0.25">
      <c r="A18" s="3" t="s">
        <v>45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</v>
      </c>
      <c r="AE18" s="3" t="s">
        <v>2</v>
      </c>
      <c r="AF18" s="4">
        <v>0</v>
      </c>
      <c r="AG18" s="3" t="s">
        <v>2</v>
      </c>
      <c r="AH18" s="4">
        <v>0</v>
      </c>
      <c r="AI18" s="4">
        <v>0</v>
      </c>
    </row>
    <row r="19" spans="1:35" x14ac:dyDescent="0.25">
      <c r="A19" s="3" t="s">
        <v>46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</v>
      </c>
      <c r="S19" s="3" t="s">
        <v>1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</v>
      </c>
      <c r="AA19" s="3" t="s">
        <v>1</v>
      </c>
      <c r="AB19" s="4">
        <v>0</v>
      </c>
      <c r="AC19" s="3" t="s">
        <v>1</v>
      </c>
      <c r="AD19" s="4">
        <v>0</v>
      </c>
      <c r="AE19" s="3" t="s">
        <v>2</v>
      </c>
      <c r="AF19" s="4">
        <v>0</v>
      </c>
      <c r="AG19" s="3" t="s">
        <v>2</v>
      </c>
      <c r="AH19" s="4">
        <v>0</v>
      </c>
      <c r="AI19" s="4">
        <v>0</v>
      </c>
    </row>
    <row r="20" spans="1:35" x14ac:dyDescent="0.25">
      <c r="A20" s="3" t="s">
        <v>47</v>
      </c>
      <c r="B20" s="4">
        <v>0</v>
      </c>
      <c r="C20" s="3" t="s">
        <v>1</v>
      </c>
      <c r="D20" s="4">
        <v>0</v>
      </c>
      <c r="E20" s="3" t="s">
        <v>1</v>
      </c>
      <c r="F20" s="4">
        <v>0</v>
      </c>
      <c r="G20" s="3" t="s">
        <v>1</v>
      </c>
      <c r="H20" s="4">
        <v>0</v>
      </c>
      <c r="I20" s="3" t="s">
        <v>1</v>
      </c>
      <c r="J20" s="4">
        <v>0</v>
      </c>
      <c r="K20" s="3" t="s">
        <v>1</v>
      </c>
      <c r="L20" s="4">
        <v>0</v>
      </c>
      <c r="M20" s="3" t="s">
        <v>1</v>
      </c>
      <c r="N20" s="4">
        <v>0</v>
      </c>
      <c r="O20" s="3" t="s">
        <v>1</v>
      </c>
      <c r="P20" s="4">
        <v>0</v>
      </c>
      <c r="Q20" s="3" t="s">
        <v>1</v>
      </c>
      <c r="R20" s="4">
        <v>0</v>
      </c>
      <c r="S20" s="3" t="s">
        <v>1</v>
      </c>
      <c r="T20" s="4">
        <v>0</v>
      </c>
      <c r="U20" s="3" t="s">
        <v>1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0</v>
      </c>
      <c r="AE20" s="3" t="s">
        <v>2</v>
      </c>
      <c r="AF20" s="4">
        <v>0</v>
      </c>
      <c r="AG20" s="3" t="s">
        <v>2</v>
      </c>
      <c r="AH20" s="4">
        <v>0</v>
      </c>
      <c r="AI20" s="4">
        <v>0</v>
      </c>
    </row>
    <row r="21" spans="1:35" x14ac:dyDescent="0.25">
      <c r="A21" s="3" t="s">
        <v>48</v>
      </c>
      <c r="B21" s="4">
        <v>0</v>
      </c>
      <c r="C21" s="3" t="s">
        <v>1</v>
      </c>
      <c r="D21" s="4">
        <v>0</v>
      </c>
      <c r="E21" s="3" t="s">
        <v>1</v>
      </c>
      <c r="F21" s="4">
        <v>0</v>
      </c>
      <c r="G21" s="3" t="s">
        <v>1</v>
      </c>
      <c r="H21" s="4">
        <v>0</v>
      </c>
      <c r="I21" s="3" t="s">
        <v>1</v>
      </c>
      <c r="J21" s="4">
        <v>0</v>
      </c>
      <c r="K21" s="3" t="s">
        <v>1</v>
      </c>
      <c r="L21" s="4">
        <v>0</v>
      </c>
      <c r="M21" s="3" t="s">
        <v>1</v>
      </c>
      <c r="N21" s="4">
        <v>0</v>
      </c>
      <c r="O21" s="3" t="s">
        <v>1</v>
      </c>
      <c r="P21" s="4">
        <v>0</v>
      </c>
      <c r="Q21" s="3" t="s">
        <v>1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</v>
      </c>
      <c r="AA21" s="3" t="s">
        <v>1</v>
      </c>
      <c r="AB21" s="4">
        <v>0</v>
      </c>
      <c r="AC21" s="3" t="s">
        <v>1</v>
      </c>
      <c r="AD21" s="4">
        <v>0</v>
      </c>
      <c r="AE21" s="3" t="s">
        <v>2</v>
      </c>
      <c r="AF21" s="4">
        <v>0</v>
      </c>
      <c r="AG21" s="3" t="s">
        <v>2</v>
      </c>
      <c r="AH21" s="4">
        <v>0</v>
      </c>
      <c r="AI21" s="4">
        <v>0</v>
      </c>
    </row>
    <row r="22" spans="1:35" x14ac:dyDescent="0.25">
      <c r="A22" s="3" t="s">
        <v>49</v>
      </c>
      <c r="B22" s="4">
        <v>0</v>
      </c>
      <c r="C22" s="3" t="s">
        <v>1</v>
      </c>
      <c r="D22" s="4">
        <v>3.09</v>
      </c>
      <c r="E22" s="3" t="s">
        <v>50</v>
      </c>
      <c r="F22" s="4">
        <v>0</v>
      </c>
      <c r="G22" s="3" t="s">
        <v>1</v>
      </c>
      <c r="H22" s="4">
        <v>3.67</v>
      </c>
      <c r="I22" s="3" t="s">
        <v>51</v>
      </c>
      <c r="J22" s="4">
        <v>0</v>
      </c>
      <c r="K22" s="3" t="s">
        <v>1</v>
      </c>
      <c r="L22" s="4">
        <v>3.69</v>
      </c>
      <c r="M22" s="3" t="s">
        <v>52</v>
      </c>
      <c r="N22" s="4">
        <v>0</v>
      </c>
      <c r="O22" s="3" t="s">
        <v>1</v>
      </c>
      <c r="P22" s="4">
        <v>7.08</v>
      </c>
      <c r="Q22" s="3" t="s">
        <v>53</v>
      </c>
      <c r="R22" s="4">
        <v>0</v>
      </c>
      <c r="S22" s="3" t="s">
        <v>1</v>
      </c>
      <c r="T22" s="4">
        <v>5.68</v>
      </c>
      <c r="U22" s="3" t="s">
        <v>54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</v>
      </c>
      <c r="AE22" s="3" t="s">
        <v>2</v>
      </c>
      <c r="AF22" s="4">
        <v>3.32</v>
      </c>
      <c r="AG22" s="3" t="s">
        <v>55</v>
      </c>
      <c r="AH22" s="4">
        <v>0</v>
      </c>
      <c r="AI22" s="4">
        <v>0</v>
      </c>
    </row>
    <row r="23" spans="1:35" x14ac:dyDescent="0.25">
      <c r="A23" s="3" t="s">
        <v>56</v>
      </c>
      <c r="B23" s="4">
        <v>0</v>
      </c>
      <c r="C23" s="3" t="s">
        <v>1</v>
      </c>
      <c r="D23" s="4">
        <v>-0.57999999999999996</v>
      </c>
      <c r="E23" s="3" t="s">
        <v>57</v>
      </c>
      <c r="F23" s="4">
        <v>5.91</v>
      </c>
      <c r="G23" s="3" t="s">
        <v>58</v>
      </c>
      <c r="H23" s="4">
        <v>0.09</v>
      </c>
      <c r="I23" s="3" t="s">
        <v>59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0.84</v>
      </c>
      <c r="AE23" s="3" t="s">
        <v>60</v>
      </c>
      <c r="AF23" s="4">
        <v>-7.0000000000000007E-2</v>
      </c>
      <c r="AG23" s="3" t="s">
        <v>61</v>
      </c>
      <c r="AH23" s="4">
        <v>0</v>
      </c>
      <c r="AI23" s="4">
        <v>0</v>
      </c>
    </row>
    <row r="24" spans="1:35" x14ac:dyDescent="0.25">
      <c r="A24" s="3" t="s">
        <v>62</v>
      </c>
      <c r="B24" s="4">
        <v>3.43</v>
      </c>
      <c r="C24" s="3" t="s">
        <v>63</v>
      </c>
      <c r="D24" s="4">
        <v>5.0199999999999996</v>
      </c>
      <c r="E24" s="3" t="s">
        <v>64</v>
      </c>
      <c r="F24" s="4">
        <v>7.24</v>
      </c>
      <c r="G24" s="3" t="s">
        <v>65</v>
      </c>
      <c r="H24" s="4">
        <v>3.25</v>
      </c>
      <c r="I24" s="3" t="s">
        <v>66</v>
      </c>
      <c r="J24" s="4">
        <v>1.88</v>
      </c>
      <c r="K24" s="3" t="s">
        <v>67</v>
      </c>
      <c r="L24" s="4">
        <v>7.52</v>
      </c>
      <c r="M24" s="3" t="s">
        <v>68</v>
      </c>
      <c r="N24" s="4">
        <v>4.21</v>
      </c>
      <c r="O24" s="3" t="s">
        <v>69</v>
      </c>
      <c r="P24" s="4">
        <v>5.07</v>
      </c>
      <c r="Q24" s="3" t="s">
        <v>70</v>
      </c>
      <c r="R24" s="4">
        <v>3.19</v>
      </c>
      <c r="S24" s="3" t="s">
        <v>71</v>
      </c>
      <c r="T24" s="4">
        <v>3.57</v>
      </c>
      <c r="U24" s="3" t="s">
        <v>72</v>
      </c>
      <c r="V24" s="4">
        <v>0</v>
      </c>
      <c r="W24" s="3" t="s">
        <v>1</v>
      </c>
      <c r="X24" s="4">
        <v>0</v>
      </c>
      <c r="Y24" s="3" t="s">
        <v>1</v>
      </c>
      <c r="Z24" s="4">
        <v>0</v>
      </c>
      <c r="AA24" s="3" t="s">
        <v>1</v>
      </c>
      <c r="AB24" s="4">
        <v>0</v>
      </c>
      <c r="AC24" s="3" t="s">
        <v>1</v>
      </c>
      <c r="AD24" s="4">
        <v>2.85</v>
      </c>
      <c r="AE24" s="3" t="s">
        <v>73</v>
      </c>
      <c r="AF24" s="4">
        <v>3.49</v>
      </c>
      <c r="AG24" s="3" t="s">
        <v>74</v>
      </c>
      <c r="AH24" s="4">
        <v>0</v>
      </c>
      <c r="AI24" s="4">
        <v>0</v>
      </c>
    </row>
    <row r="25" spans="1:35" x14ac:dyDescent="0.25">
      <c r="A25" s="3" t="s">
        <v>75</v>
      </c>
      <c r="B25" s="4">
        <v>3.39</v>
      </c>
      <c r="C25" s="3" t="s">
        <v>76</v>
      </c>
      <c r="D25" s="4">
        <v>9.5</v>
      </c>
      <c r="E25" s="3" t="s">
        <v>77</v>
      </c>
      <c r="F25" s="4">
        <v>2.69</v>
      </c>
      <c r="G25" s="3" t="s">
        <v>78</v>
      </c>
      <c r="H25" s="4">
        <v>5.28</v>
      </c>
      <c r="I25" s="3" t="s">
        <v>79</v>
      </c>
      <c r="J25" s="4">
        <v>2.63</v>
      </c>
      <c r="K25" s="3" t="s">
        <v>80</v>
      </c>
      <c r="L25" s="4">
        <v>0.99</v>
      </c>
      <c r="M25" s="3" t="s">
        <v>81</v>
      </c>
      <c r="N25" s="4">
        <v>1.78</v>
      </c>
      <c r="O25" s="3" t="s">
        <v>82</v>
      </c>
      <c r="P25" s="4">
        <v>1.23</v>
      </c>
      <c r="Q25" s="3" t="s">
        <v>83</v>
      </c>
      <c r="R25" s="4">
        <v>1.96</v>
      </c>
      <c r="S25" s="3" t="s">
        <v>84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0</v>
      </c>
      <c r="AC25" s="3" t="s">
        <v>1</v>
      </c>
      <c r="AD25" s="4">
        <v>1.78</v>
      </c>
      <c r="AE25" s="3" t="s">
        <v>85</v>
      </c>
      <c r="AF25" s="4">
        <v>2.4300000000000002</v>
      </c>
      <c r="AG25" s="3" t="s">
        <v>86</v>
      </c>
      <c r="AH25" s="4">
        <v>0</v>
      </c>
      <c r="AI25" s="4">
        <v>0</v>
      </c>
    </row>
    <row r="26" spans="1:35" x14ac:dyDescent="0.25">
      <c r="A26" s="3" t="s">
        <v>87</v>
      </c>
      <c r="B26" s="4">
        <v>0</v>
      </c>
      <c r="C26" s="3" t="s">
        <v>1</v>
      </c>
      <c r="D26" s="4">
        <v>0</v>
      </c>
      <c r="E26" s="3" t="s">
        <v>1</v>
      </c>
      <c r="F26" s="4">
        <v>0</v>
      </c>
      <c r="G26" s="3" t="s">
        <v>1</v>
      </c>
      <c r="H26" s="4">
        <v>0</v>
      </c>
      <c r="I26" s="3" t="s">
        <v>1</v>
      </c>
      <c r="J26" s="4">
        <v>0</v>
      </c>
      <c r="K26" s="3" t="s">
        <v>1</v>
      </c>
      <c r="L26" s="4">
        <v>0</v>
      </c>
      <c r="M26" s="3" t="s">
        <v>1</v>
      </c>
      <c r="N26" s="4">
        <v>0</v>
      </c>
      <c r="O26" s="3" t="s">
        <v>1</v>
      </c>
      <c r="P26" s="4">
        <v>0</v>
      </c>
      <c r="Q26" s="3" t="s">
        <v>1</v>
      </c>
      <c r="R26" s="4">
        <v>0</v>
      </c>
      <c r="S26" s="3" t="s">
        <v>1</v>
      </c>
      <c r="T26" s="4">
        <v>0</v>
      </c>
      <c r="U26" s="3" t="s">
        <v>1</v>
      </c>
      <c r="V26" s="4">
        <v>0</v>
      </c>
      <c r="W26" s="3" t="s">
        <v>1</v>
      </c>
      <c r="X26" s="4">
        <v>0</v>
      </c>
      <c r="Y26" s="3" t="s">
        <v>1</v>
      </c>
      <c r="Z26" s="4">
        <v>0</v>
      </c>
      <c r="AA26" s="3" t="s">
        <v>1</v>
      </c>
      <c r="AB26" s="4">
        <v>0</v>
      </c>
      <c r="AC26" s="3" t="s">
        <v>1</v>
      </c>
      <c r="AD26" s="4">
        <v>0</v>
      </c>
      <c r="AE26" s="3" t="s">
        <v>2</v>
      </c>
      <c r="AF26" s="4">
        <v>0</v>
      </c>
      <c r="AG26" s="3" t="s">
        <v>2</v>
      </c>
      <c r="AH26" s="4">
        <v>0</v>
      </c>
      <c r="AI26" s="4">
        <v>0</v>
      </c>
    </row>
    <row r="27" spans="1:35" x14ac:dyDescent="0.25">
      <c r="A27" s="3" t="s">
        <v>88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0</v>
      </c>
      <c r="K27" s="3" t="s">
        <v>1</v>
      </c>
      <c r="L27" s="4">
        <v>0</v>
      </c>
      <c r="M27" s="3" t="s">
        <v>1</v>
      </c>
      <c r="N27" s="4">
        <v>0</v>
      </c>
      <c r="O27" s="3" t="s">
        <v>1</v>
      </c>
      <c r="P27" s="4">
        <v>0</v>
      </c>
      <c r="Q27" s="3" t="s">
        <v>1</v>
      </c>
      <c r="R27" s="4">
        <v>0</v>
      </c>
      <c r="S27" s="3" t="s">
        <v>1</v>
      </c>
      <c r="T27" s="4">
        <v>0</v>
      </c>
      <c r="U27" s="3" t="s">
        <v>1</v>
      </c>
      <c r="V27" s="4">
        <v>0</v>
      </c>
      <c r="W27" s="3" t="s">
        <v>1</v>
      </c>
      <c r="X27" s="4">
        <v>0</v>
      </c>
      <c r="Y27" s="3" t="s">
        <v>1</v>
      </c>
      <c r="Z27" s="4">
        <v>0</v>
      </c>
      <c r="AA27" s="3" t="s">
        <v>1</v>
      </c>
      <c r="AB27" s="4">
        <v>0</v>
      </c>
      <c r="AC27" s="3" t="s">
        <v>1</v>
      </c>
      <c r="AD27" s="4">
        <v>0</v>
      </c>
      <c r="AE27" s="3" t="s">
        <v>2</v>
      </c>
      <c r="AF27" s="4">
        <v>0</v>
      </c>
      <c r="AG27" s="3" t="s">
        <v>2</v>
      </c>
      <c r="AH27" s="4">
        <v>0</v>
      </c>
      <c r="AI27" s="4">
        <v>0</v>
      </c>
    </row>
    <row r="28" spans="1:35" x14ac:dyDescent="0.25">
      <c r="A28" s="3" t="s">
        <v>89</v>
      </c>
      <c r="B28" s="4">
        <v>2.89</v>
      </c>
      <c r="C28" s="3" t="s">
        <v>90</v>
      </c>
      <c r="D28" s="4">
        <v>11.98</v>
      </c>
      <c r="E28" s="3" t="s">
        <v>91</v>
      </c>
      <c r="F28" s="4">
        <v>1.97</v>
      </c>
      <c r="G28" s="3" t="s">
        <v>92</v>
      </c>
      <c r="H28" s="4">
        <v>3.44</v>
      </c>
      <c r="I28" s="3" t="s">
        <v>93</v>
      </c>
      <c r="J28" s="4">
        <v>0.55000000000000004</v>
      </c>
      <c r="K28" s="3" t="s">
        <v>94</v>
      </c>
      <c r="L28" s="4">
        <v>2.15</v>
      </c>
      <c r="M28" s="3" t="s">
        <v>95</v>
      </c>
      <c r="N28" s="4">
        <v>0</v>
      </c>
      <c r="O28" s="3" t="s">
        <v>1</v>
      </c>
      <c r="P28" s="4">
        <v>5.08</v>
      </c>
      <c r="Q28" s="3" t="s">
        <v>96</v>
      </c>
      <c r="R28" s="4">
        <v>1.9</v>
      </c>
      <c r="S28" s="3" t="s">
        <v>97</v>
      </c>
      <c r="T28" s="4">
        <v>0</v>
      </c>
      <c r="U28" s="3" t="s">
        <v>1</v>
      </c>
      <c r="V28" s="4">
        <v>0</v>
      </c>
      <c r="W28" s="3" t="s">
        <v>1</v>
      </c>
      <c r="X28" s="4">
        <v>0</v>
      </c>
      <c r="Y28" s="3" t="s">
        <v>1</v>
      </c>
      <c r="Z28" s="4">
        <v>0</v>
      </c>
      <c r="AA28" s="3" t="s">
        <v>1</v>
      </c>
      <c r="AB28" s="4">
        <v>0</v>
      </c>
      <c r="AC28" s="3" t="s">
        <v>1</v>
      </c>
      <c r="AD28" s="4">
        <v>1.04</v>
      </c>
      <c r="AE28" s="3" t="s">
        <v>98</v>
      </c>
      <c r="AF28" s="4">
        <v>3.24</v>
      </c>
      <c r="AG28" s="3" t="s">
        <v>99</v>
      </c>
      <c r="AH28" s="4">
        <v>0</v>
      </c>
      <c r="AI28" s="4">
        <v>0</v>
      </c>
    </row>
    <row r="29" spans="1:35" x14ac:dyDescent="0.25">
      <c r="A29" s="3" t="s">
        <v>100</v>
      </c>
      <c r="B29" s="4">
        <v>0.86</v>
      </c>
      <c r="C29" s="3" t="s">
        <v>101</v>
      </c>
      <c r="D29" s="4">
        <v>4.0199999999999996</v>
      </c>
      <c r="E29" s="3" t="s">
        <v>102</v>
      </c>
      <c r="F29" s="4">
        <v>0</v>
      </c>
      <c r="G29" s="3" t="s">
        <v>1</v>
      </c>
      <c r="H29" s="4">
        <v>6.7</v>
      </c>
      <c r="I29" s="3" t="s">
        <v>103</v>
      </c>
      <c r="J29" s="4">
        <v>6.17</v>
      </c>
      <c r="K29" s="3" t="s">
        <v>104</v>
      </c>
      <c r="L29" s="4">
        <v>7.42</v>
      </c>
      <c r="M29" s="3" t="s">
        <v>105</v>
      </c>
      <c r="N29" s="4">
        <v>6.61</v>
      </c>
      <c r="O29" s="3" t="s">
        <v>106</v>
      </c>
      <c r="P29" s="4">
        <v>7.35</v>
      </c>
      <c r="Q29" s="3" t="s">
        <v>107</v>
      </c>
      <c r="R29" s="4">
        <v>0.45</v>
      </c>
      <c r="S29" s="3" t="s">
        <v>108</v>
      </c>
      <c r="T29" s="4">
        <v>6.81</v>
      </c>
      <c r="U29" s="3" t="s">
        <v>109</v>
      </c>
      <c r="V29" s="4">
        <v>0</v>
      </c>
      <c r="W29" s="3" t="s">
        <v>1</v>
      </c>
      <c r="X29" s="4">
        <v>0</v>
      </c>
      <c r="Y29" s="3" t="s">
        <v>1</v>
      </c>
      <c r="Z29" s="4">
        <v>0</v>
      </c>
      <c r="AA29" s="3" t="s">
        <v>1</v>
      </c>
      <c r="AB29" s="4">
        <v>0</v>
      </c>
      <c r="AC29" s="3" t="s">
        <v>1</v>
      </c>
      <c r="AD29" s="4">
        <v>2.0099999999999998</v>
      </c>
      <c r="AE29" s="3" t="s">
        <v>110</v>
      </c>
      <c r="AF29" s="4">
        <v>4.6100000000000003</v>
      </c>
      <c r="AG29" s="3" t="s">
        <v>111</v>
      </c>
      <c r="AH29" s="4">
        <v>0</v>
      </c>
      <c r="AI29" s="4">
        <v>0</v>
      </c>
    </row>
    <row r="30" spans="1:35" x14ac:dyDescent="0.25">
      <c r="A30" s="3" t="s">
        <v>112</v>
      </c>
      <c r="B30" s="4">
        <v>3.35</v>
      </c>
      <c r="C30" s="3" t="s">
        <v>113</v>
      </c>
      <c r="D30" s="4">
        <v>1.05</v>
      </c>
      <c r="E30" s="3" t="s">
        <v>114</v>
      </c>
      <c r="F30" s="4">
        <v>2.94</v>
      </c>
      <c r="G30" s="3" t="s">
        <v>115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</v>
      </c>
      <c r="O30" s="3" t="s">
        <v>1</v>
      </c>
      <c r="P30" s="4">
        <v>3.06</v>
      </c>
      <c r="Q30" s="3" t="s">
        <v>116</v>
      </c>
      <c r="R30" s="4">
        <v>0</v>
      </c>
      <c r="S30" s="3" t="s">
        <v>1</v>
      </c>
      <c r="T30" s="4">
        <v>0</v>
      </c>
      <c r="U30" s="3" t="s">
        <v>1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0.9</v>
      </c>
      <c r="AE30" s="3" t="s">
        <v>117</v>
      </c>
      <c r="AF30" s="4">
        <v>0.59</v>
      </c>
      <c r="AG30" s="3" t="s">
        <v>118</v>
      </c>
      <c r="AH30" s="4">
        <v>0</v>
      </c>
      <c r="AI30" s="4">
        <v>0</v>
      </c>
    </row>
    <row r="31" spans="1:35" x14ac:dyDescent="0.25">
      <c r="A31" s="3" t="s">
        <v>119</v>
      </c>
      <c r="B31" s="4">
        <v>0</v>
      </c>
      <c r="C31" s="3" t="s">
        <v>1</v>
      </c>
      <c r="D31" s="4">
        <v>0</v>
      </c>
      <c r="E31" s="3" t="s">
        <v>1</v>
      </c>
      <c r="F31" s="4">
        <v>0</v>
      </c>
      <c r="G31" s="3" t="s">
        <v>1</v>
      </c>
      <c r="H31" s="4">
        <v>0</v>
      </c>
      <c r="I31" s="3" t="s">
        <v>1</v>
      </c>
      <c r="J31" s="4">
        <v>0</v>
      </c>
      <c r="K31" s="3" t="s">
        <v>1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</v>
      </c>
      <c r="AC31" s="3" t="s">
        <v>1</v>
      </c>
      <c r="AD31" s="4">
        <v>0</v>
      </c>
      <c r="AE31" s="3" t="s">
        <v>2</v>
      </c>
      <c r="AF31" s="4">
        <v>0</v>
      </c>
      <c r="AG31" s="3" t="s">
        <v>2</v>
      </c>
      <c r="AH31" s="4">
        <v>0</v>
      </c>
      <c r="AI31" s="4">
        <v>0</v>
      </c>
    </row>
    <row r="32" spans="1:35" x14ac:dyDescent="0.25">
      <c r="A32" s="3" t="s">
        <v>120</v>
      </c>
      <c r="B32" s="4">
        <v>1.1100000000000001</v>
      </c>
      <c r="C32" s="3" t="s">
        <v>121</v>
      </c>
      <c r="D32" s="4">
        <v>5.78</v>
      </c>
      <c r="E32" s="3" t="s">
        <v>122</v>
      </c>
      <c r="F32" s="4">
        <v>0</v>
      </c>
      <c r="G32" s="3" t="s">
        <v>1</v>
      </c>
      <c r="H32" s="4">
        <v>0</v>
      </c>
      <c r="I32" s="3" t="s">
        <v>1</v>
      </c>
      <c r="J32" s="4">
        <v>0</v>
      </c>
      <c r="K32" s="3" t="s">
        <v>1</v>
      </c>
      <c r="L32" s="4">
        <v>0</v>
      </c>
      <c r="M32" s="3" t="s">
        <v>1</v>
      </c>
      <c r="N32" s="4">
        <v>0</v>
      </c>
      <c r="O32" s="3" t="s">
        <v>1</v>
      </c>
      <c r="P32" s="4">
        <v>6.09</v>
      </c>
      <c r="Q32" s="3" t="s">
        <v>123</v>
      </c>
      <c r="R32" s="4">
        <v>0</v>
      </c>
      <c r="S32" s="3" t="s">
        <v>1</v>
      </c>
      <c r="T32" s="4">
        <v>2.54</v>
      </c>
      <c r="U32" s="3" t="s">
        <v>124</v>
      </c>
      <c r="V32" s="4">
        <v>0</v>
      </c>
      <c r="W32" s="3" t="s">
        <v>1</v>
      </c>
      <c r="X32" s="4">
        <v>0</v>
      </c>
      <c r="Y32" s="3" t="s">
        <v>1</v>
      </c>
      <c r="Z32" s="4">
        <v>0</v>
      </c>
      <c r="AA32" s="3" t="s">
        <v>1</v>
      </c>
      <c r="AB32" s="4">
        <v>0</v>
      </c>
      <c r="AC32" s="3" t="s">
        <v>1</v>
      </c>
      <c r="AD32" s="4">
        <v>0.16</v>
      </c>
      <c r="AE32" s="3" t="s">
        <v>125</v>
      </c>
      <c r="AF32" s="4">
        <v>2.06</v>
      </c>
      <c r="AG32" s="3" t="s">
        <v>126</v>
      </c>
      <c r="AH32" s="4">
        <v>0</v>
      </c>
      <c r="AI32" s="4">
        <v>0</v>
      </c>
    </row>
    <row r="33" spans="1:35" x14ac:dyDescent="0.25">
      <c r="A33" s="3" t="s">
        <v>127</v>
      </c>
      <c r="B33" s="4">
        <v>0</v>
      </c>
      <c r="C33" s="3" t="s">
        <v>1</v>
      </c>
      <c r="D33" s="4">
        <v>0</v>
      </c>
      <c r="E33" s="3" t="s">
        <v>1</v>
      </c>
      <c r="F33" s="4">
        <v>0</v>
      </c>
      <c r="G33" s="3" t="s">
        <v>1</v>
      </c>
      <c r="H33" s="4">
        <v>0</v>
      </c>
      <c r="I33" s="3" t="s">
        <v>1</v>
      </c>
      <c r="J33" s="4">
        <v>0</v>
      </c>
      <c r="K33" s="3" t="s">
        <v>1</v>
      </c>
      <c r="L33" s="4">
        <v>0</v>
      </c>
      <c r="M33" s="3" t="s">
        <v>1</v>
      </c>
      <c r="N33" s="4">
        <v>0</v>
      </c>
      <c r="O33" s="3" t="s">
        <v>1</v>
      </c>
      <c r="P33" s="4">
        <v>0</v>
      </c>
      <c r="Q33" s="3" t="s">
        <v>1</v>
      </c>
      <c r="R33" s="4">
        <v>0</v>
      </c>
      <c r="S33" s="3" t="s">
        <v>1</v>
      </c>
      <c r="T33" s="4">
        <v>0</v>
      </c>
      <c r="U33" s="3" t="s">
        <v>1</v>
      </c>
      <c r="V33" s="4">
        <v>0</v>
      </c>
      <c r="W33" s="3" t="s">
        <v>1</v>
      </c>
      <c r="X33" s="4">
        <v>0</v>
      </c>
      <c r="Y33" s="3" t="s">
        <v>1</v>
      </c>
      <c r="Z33" s="4">
        <v>0</v>
      </c>
      <c r="AA33" s="3" t="s">
        <v>1</v>
      </c>
      <c r="AB33" s="4">
        <v>0</v>
      </c>
      <c r="AC33" s="3" t="s">
        <v>1</v>
      </c>
      <c r="AD33" s="4">
        <v>0</v>
      </c>
      <c r="AE33" s="3" t="s">
        <v>2</v>
      </c>
      <c r="AF33" s="4">
        <v>0</v>
      </c>
      <c r="AG33" s="3" t="s">
        <v>2</v>
      </c>
      <c r="AH33" s="4">
        <v>0</v>
      </c>
      <c r="AI33" s="4">
        <v>0</v>
      </c>
    </row>
    <row r="34" spans="1:35" x14ac:dyDescent="0.25">
      <c r="A34" s="3" t="s">
        <v>128</v>
      </c>
      <c r="B34" s="4">
        <v>0</v>
      </c>
      <c r="C34" s="3" t="s">
        <v>1</v>
      </c>
      <c r="D34" s="4">
        <v>0</v>
      </c>
      <c r="E34" s="3" t="s">
        <v>1</v>
      </c>
      <c r="F34" s="4">
        <v>0</v>
      </c>
      <c r="G34" s="3" t="s">
        <v>1</v>
      </c>
      <c r="H34" s="4">
        <v>0</v>
      </c>
      <c r="I34" s="3" t="s">
        <v>1</v>
      </c>
      <c r="J34" s="4">
        <v>0</v>
      </c>
      <c r="K34" s="3" t="s">
        <v>1</v>
      </c>
      <c r="L34" s="4">
        <v>0</v>
      </c>
      <c r="M34" s="3" t="s">
        <v>1</v>
      </c>
      <c r="N34" s="4">
        <v>0</v>
      </c>
      <c r="O34" s="3" t="s">
        <v>1</v>
      </c>
      <c r="P34" s="4">
        <v>0</v>
      </c>
      <c r="Q34" s="3" t="s">
        <v>1</v>
      </c>
      <c r="R34" s="4">
        <v>6.52</v>
      </c>
      <c r="S34" s="3" t="s">
        <v>129</v>
      </c>
      <c r="T34" s="4">
        <v>0.27</v>
      </c>
      <c r="U34" s="3" t="s">
        <v>130</v>
      </c>
      <c r="V34" s="4">
        <v>0</v>
      </c>
      <c r="W34" s="3" t="s">
        <v>1</v>
      </c>
      <c r="X34" s="4">
        <v>0</v>
      </c>
      <c r="Y34" s="3" t="s">
        <v>1</v>
      </c>
      <c r="Z34" s="4">
        <v>0</v>
      </c>
      <c r="AA34" s="3" t="s">
        <v>1</v>
      </c>
      <c r="AB34" s="4">
        <v>0</v>
      </c>
      <c r="AC34" s="3" t="s">
        <v>1</v>
      </c>
      <c r="AD34" s="4">
        <v>0.93</v>
      </c>
      <c r="AE34" s="3" t="s">
        <v>131</v>
      </c>
      <c r="AF34" s="4">
        <v>0.04</v>
      </c>
      <c r="AG34" s="3" t="s">
        <v>132</v>
      </c>
      <c r="AH34" s="4">
        <v>0</v>
      </c>
      <c r="AI34" s="4">
        <v>0</v>
      </c>
    </row>
    <row r="35" spans="1:35" x14ac:dyDescent="0.25">
      <c r="A35" s="3" t="s">
        <v>133</v>
      </c>
      <c r="B35" s="4">
        <v>0</v>
      </c>
      <c r="C35" s="3" t="s">
        <v>1</v>
      </c>
      <c r="D35" s="4">
        <v>0</v>
      </c>
      <c r="E35" s="3" t="s">
        <v>1</v>
      </c>
      <c r="F35" s="4">
        <v>0</v>
      </c>
      <c r="G35" s="3" t="s">
        <v>1</v>
      </c>
      <c r="H35" s="4">
        <v>0</v>
      </c>
      <c r="I35" s="3" t="s">
        <v>1</v>
      </c>
      <c r="J35" s="4">
        <v>0</v>
      </c>
      <c r="K35" s="3" t="s">
        <v>1</v>
      </c>
      <c r="L35" s="4">
        <v>0</v>
      </c>
      <c r="M35" s="3" t="s">
        <v>1</v>
      </c>
      <c r="N35" s="4">
        <v>0</v>
      </c>
      <c r="O35" s="3" t="s">
        <v>1</v>
      </c>
      <c r="P35" s="4">
        <v>0</v>
      </c>
      <c r="Q35" s="3" t="s">
        <v>1</v>
      </c>
      <c r="R35" s="4">
        <v>0</v>
      </c>
      <c r="S35" s="3" t="s">
        <v>1</v>
      </c>
      <c r="T35" s="4">
        <v>0</v>
      </c>
      <c r="U35" s="3" t="s">
        <v>1</v>
      </c>
      <c r="V35" s="4">
        <v>0</v>
      </c>
      <c r="W35" s="3" t="s">
        <v>1</v>
      </c>
      <c r="X35" s="4">
        <v>0</v>
      </c>
      <c r="Y35" s="3" t="s">
        <v>1</v>
      </c>
      <c r="Z35" s="4">
        <v>0</v>
      </c>
      <c r="AA35" s="3" t="s">
        <v>1</v>
      </c>
      <c r="AB35" s="4">
        <v>3.65</v>
      </c>
      <c r="AC35" s="3" t="s">
        <v>134</v>
      </c>
      <c r="AD35" s="4">
        <v>0</v>
      </c>
      <c r="AE35" s="3" t="s">
        <v>2</v>
      </c>
      <c r="AF35" s="4">
        <v>0.52</v>
      </c>
      <c r="AG35" s="3" t="s">
        <v>135</v>
      </c>
      <c r="AH35" s="4">
        <v>0</v>
      </c>
      <c r="AI35" s="4">
        <v>0</v>
      </c>
    </row>
    <row r="36" spans="1:35" x14ac:dyDescent="0.25">
      <c r="A36" s="3" t="s">
        <v>136</v>
      </c>
      <c r="B36" s="4">
        <v>1.92</v>
      </c>
      <c r="C36" s="3" t="s">
        <v>137</v>
      </c>
      <c r="D36" s="4">
        <v>5.64</v>
      </c>
      <c r="E36" s="3" t="s">
        <v>138</v>
      </c>
      <c r="F36" s="4">
        <v>1.04</v>
      </c>
      <c r="G36" s="3" t="s">
        <v>139</v>
      </c>
      <c r="H36" s="4">
        <v>0</v>
      </c>
      <c r="I36" s="3" t="s">
        <v>1</v>
      </c>
      <c r="J36" s="4">
        <v>0</v>
      </c>
      <c r="K36" s="3" t="s">
        <v>1</v>
      </c>
      <c r="L36" s="4">
        <v>0</v>
      </c>
      <c r="M36" s="3" t="s">
        <v>1</v>
      </c>
      <c r="N36" s="4">
        <v>0</v>
      </c>
      <c r="O36" s="3" t="s">
        <v>1</v>
      </c>
      <c r="P36" s="4">
        <v>7.09</v>
      </c>
      <c r="Q36" s="3" t="s">
        <v>140</v>
      </c>
      <c r="R36" s="4">
        <v>5.98</v>
      </c>
      <c r="S36" s="3" t="s">
        <v>141</v>
      </c>
      <c r="T36" s="4">
        <v>4.78</v>
      </c>
      <c r="U36" s="3" t="s">
        <v>142</v>
      </c>
      <c r="V36" s="4">
        <v>0</v>
      </c>
      <c r="W36" s="3" t="s">
        <v>1</v>
      </c>
      <c r="X36" s="4">
        <v>0</v>
      </c>
      <c r="Y36" s="3" t="s">
        <v>1</v>
      </c>
      <c r="Z36" s="4">
        <v>0</v>
      </c>
      <c r="AA36" s="3" t="s">
        <v>1</v>
      </c>
      <c r="AB36" s="4">
        <v>0</v>
      </c>
      <c r="AC36" s="3" t="s">
        <v>1</v>
      </c>
      <c r="AD36" s="4">
        <v>1.28</v>
      </c>
      <c r="AE36" s="3" t="s">
        <v>143</v>
      </c>
      <c r="AF36" s="4">
        <v>2.5</v>
      </c>
      <c r="AG36" s="3" t="s">
        <v>144</v>
      </c>
      <c r="AH36" s="4">
        <v>0</v>
      </c>
      <c r="AI36" s="4">
        <v>0</v>
      </c>
    </row>
    <row r="37" spans="1:35" x14ac:dyDescent="0.25">
      <c r="A37" s="3" t="s">
        <v>145</v>
      </c>
      <c r="B37" s="4">
        <v>0</v>
      </c>
      <c r="C37" s="3" t="s">
        <v>1</v>
      </c>
      <c r="D37" s="4">
        <v>2.34</v>
      </c>
      <c r="E37" s="3" t="s">
        <v>146</v>
      </c>
      <c r="F37" s="4">
        <v>1.37</v>
      </c>
      <c r="G37" s="3" t="s">
        <v>147</v>
      </c>
      <c r="H37" s="4">
        <v>1.23</v>
      </c>
      <c r="I37" s="3" t="s">
        <v>148</v>
      </c>
      <c r="J37" s="4">
        <v>-0.27</v>
      </c>
      <c r="K37" s="3" t="s">
        <v>149</v>
      </c>
      <c r="L37" s="4">
        <v>0.06</v>
      </c>
      <c r="M37" s="3" t="s">
        <v>150</v>
      </c>
      <c r="N37" s="4">
        <v>0</v>
      </c>
      <c r="O37" s="3" t="s">
        <v>1</v>
      </c>
      <c r="P37" s="4">
        <v>1.05</v>
      </c>
      <c r="Q37" s="3" t="s">
        <v>151</v>
      </c>
      <c r="R37" s="4">
        <v>3.16</v>
      </c>
      <c r="S37" s="3" t="s">
        <v>152</v>
      </c>
      <c r="T37" s="4">
        <v>1.23</v>
      </c>
      <c r="U37" s="3" t="s">
        <v>153</v>
      </c>
      <c r="V37" s="4">
        <v>0</v>
      </c>
      <c r="W37" s="3" t="s">
        <v>1</v>
      </c>
      <c r="X37" s="4">
        <v>0</v>
      </c>
      <c r="Y37" s="3" t="s">
        <v>1</v>
      </c>
      <c r="Z37" s="4">
        <v>0</v>
      </c>
      <c r="AA37" s="3" t="s">
        <v>1</v>
      </c>
      <c r="AB37" s="4">
        <v>0</v>
      </c>
      <c r="AC37" s="3" t="s">
        <v>1</v>
      </c>
      <c r="AD37" s="4">
        <v>0.61</v>
      </c>
      <c r="AE37" s="3" t="s">
        <v>154</v>
      </c>
      <c r="AF37" s="4">
        <v>0.84</v>
      </c>
      <c r="AG37" s="3" t="s">
        <v>60</v>
      </c>
      <c r="AH37" s="4">
        <v>0</v>
      </c>
      <c r="AI37" s="4">
        <v>0</v>
      </c>
    </row>
    <row r="38" spans="1:35" x14ac:dyDescent="0.25">
      <c r="A38" s="3" t="s">
        <v>155</v>
      </c>
      <c r="B38" s="4">
        <v>0</v>
      </c>
      <c r="C38" s="3" t="s">
        <v>1</v>
      </c>
      <c r="D38" s="4">
        <v>3.28</v>
      </c>
      <c r="E38" s="3" t="s">
        <v>156</v>
      </c>
      <c r="F38" s="4">
        <v>4.3600000000000003</v>
      </c>
      <c r="G38" s="3" t="s">
        <v>157</v>
      </c>
      <c r="H38" s="4">
        <v>11.7</v>
      </c>
      <c r="I38" s="3" t="s">
        <v>158</v>
      </c>
      <c r="J38" s="4">
        <v>16.41</v>
      </c>
      <c r="K38" s="3" t="s">
        <v>159</v>
      </c>
      <c r="L38" s="4">
        <v>9.7200000000000006</v>
      </c>
      <c r="M38" s="3" t="s">
        <v>160</v>
      </c>
      <c r="N38" s="4">
        <v>7.52</v>
      </c>
      <c r="O38" s="3" t="s">
        <v>161</v>
      </c>
      <c r="P38" s="4">
        <v>5.39</v>
      </c>
      <c r="Q38" s="3" t="s">
        <v>162</v>
      </c>
      <c r="R38" s="4">
        <v>4.7699999999999996</v>
      </c>
      <c r="S38" s="3" t="s">
        <v>163</v>
      </c>
      <c r="T38" s="4">
        <v>1.71</v>
      </c>
      <c r="U38" s="3" t="s">
        <v>164</v>
      </c>
      <c r="V38" s="4">
        <v>0</v>
      </c>
      <c r="W38" s="3" t="s">
        <v>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4.72</v>
      </c>
      <c r="AE38" s="3" t="s">
        <v>165</v>
      </c>
      <c r="AF38" s="4">
        <v>4.54</v>
      </c>
      <c r="AG38" s="3" t="s">
        <v>166</v>
      </c>
      <c r="AH38" s="4">
        <v>0</v>
      </c>
      <c r="AI38" s="4">
        <v>0</v>
      </c>
    </row>
    <row r="39" spans="1:35" x14ac:dyDescent="0.25">
      <c r="A39" s="3" t="s">
        <v>167</v>
      </c>
      <c r="B39" s="4">
        <v>3.66</v>
      </c>
      <c r="C39" s="3" t="s">
        <v>168</v>
      </c>
      <c r="D39" s="4">
        <v>11.7</v>
      </c>
      <c r="E39" s="3" t="s">
        <v>169</v>
      </c>
      <c r="F39" s="4">
        <v>1.73</v>
      </c>
      <c r="G39" s="3" t="s">
        <v>170</v>
      </c>
      <c r="H39" s="4">
        <v>5.2</v>
      </c>
      <c r="I39" s="3" t="s">
        <v>171</v>
      </c>
      <c r="J39" s="4">
        <v>4.6500000000000004</v>
      </c>
      <c r="K39" s="3" t="s">
        <v>172</v>
      </c>
      <c r="L39" s="4">
        <v>5.72</v>
      </c>
      <c r="M39" s="3" t="s">
        <v>173</v>
      </c>
      <c r="N39" s="4">
        <v>2.62</v>
      </c>
      <c r="O39" s="3" t="s">
        <v>174</v>
      </c>
      <c r="P39" s="4">
        <v>2.9</v>
      </c>
      <c r="Q39" s="3" t="s">
        <v>175</v>
      </c>
      <c r="R39" s="4">
        <v>3.67</v>
      </c>
      <c r="S39" s="3" t="s">
        <v>176</v>
      </c>
      <c r="T39" s="4">
        <v>7.26</v>
      </c>
      <c r="U39" s="3" t="s">
        <v>177</v>
      </c>
      <c r="V39" s="4">
        <v>0</v>
      </c>
      <c r="W39" s="3" t="s">
        <v>1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2.33</v>
      </c>
      <c r="AE39" s="3" t="s">
        <v>178</v>
      </c>
      <c r="AF39" s="4">
        <v>4.68</v>
      </c>
      <c r="AG39" s="3" t="s">
        <v>179</v>
      </c>
      <c r="AH39" s="4">
        <v>0</v>
      </c>
      <c r="AI39" s="4">
        <v>0</v>
      </c>
    </row>
    <row r="40" spans="1:35" x14ac:dyDescent="0.25">
      <c r="A40" s="3" t="s">
        <v>180</v>
      </c>
      <c r="B40" s="4">
        <v>1.19</v>
      </c>
      <c r="C40" s="3" t="s">
        <v>181</v>
      </c>
      <c r="D40" s="4">
        <v>3</v>
      </c>
      <c r="E40" s="3" t="s">
        <v>182</v>
      </c>
      <c r="F40" s="4">
        <v>5.8</v>
      </c>
      <c r="G40" s="3" t="s">
        <v>183</v>
      </c>
      <c r="H40" s="4">
        <v>7.5</v>
      </c>
      <c r="I40" s="3" t="s">
        <v>184</v>
      </c>
      <c r="J40" s="4">
        <v>6.03</v>
      </c>
      <c r="K40" s="3" t="s">
        <v>185</v>
      </c>
      <c r="L40" s="4">
        <v>4.6900000000000004</v>
      </c>
      <c r="M40" s="3" t="s">
        <v>186</v>
      </c>
      <c r="N40" s="4">
        <v>5.84</v>
      </c>
      <c r="O40" s="3" t="s">
        <v>187</v>
      </c>
      <c r="P40" s="4">
        <v>11</v>
      </c>
      <c r="Q40" s="3" t="s">
        <v>188</v>
      </c>
      <c r="R40" s="4">
        <v>6.83</v>
      </c>
      <c r="S40" s="3" t="s">
        <v>189</v>
      </c>
      <c r="T40" s="4">
        <v>6.29</v>
      </c>
      <c r="U40" s="3" t="s">
        <v>190</v>
      </c>
      <c r="V40" s="4">
        <v>0</v>
      </c>
      <c r="W40" s="3" t="s">
        <v>1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3.67</v>
      </c>
      <c r="AE40" s="3" t="s">
        <v>191</v>
      </c>
      <c r="AF40" s="4">
        <v>4.6399999999999997</v>
      </c>
      <c r="AG40" s="3" t="s">
        <v>192</v>
      </c>
      <c r="AH40" s="4">
        <v>0</v>
      </c>
      <c r="AI40" s="4">
        <v>0</v>
      </c>
    </row>
    <row r="41" spans="1:35" x14ac:dyDescent="0.25">
      <c r="A41" s="3" t="s">
        <v>193</v>
      </c>
      <c r="B41" s="4">
        <v>1.86</v>
      </c>
      <c r="C41" s="3" t="s">
        <v>194</v>
      </c>
      <c r="D41" s="4">
        <v>10.47</v>
      </c>
      <c r="E41" s="3" t="s">
        <v>195</v>
      </c>
      <c r="F41" s="4">
        <v>8.67</v>
      </c>
      <c r="G41" s="3" t="s">
        <v>196</v>
      </c>
      <c r="H41" s="4">
        <v>11.9</v>
      </c>
      <c r="I41" s="3" t="s">
        <v>197</v>
      </c>
      <c r="J41" s="4">
        <v>3.44</v>
      </c>
      <c r="K41" s="3" t="s">
        <v>198</v>
      </c>
      <c r="L41" s="4">
        <v>0</v>
      </c>
      <c r="M41" s="3" t="s">
        <v>1</v>
      </c>
      <c r="N41" s="4">
        <v>0</v>
      </c>
      <c r="O41" s="3" t="s">
        <v>1</v>
      </c>
      <c r="P41" s="4">
        <v>6.27</v>
      </c>
      <c r="Q41" s="3" t="s">
        <v>199</v>
      </c>
      <c r="R41" s="4">
        <v>1.69</v>
      </c>
      <c r="S41" s="3" t="s">
        <v>200</v>
      </c>
      <c r="T41" s="4">
        <v>2.67</v>
      </c>
      <c r="U41" s="3" t="s">
        <v>201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2.2400000000000002</v>
      </c>
      <c r="AE41" s="3" t="s">
        <v>202</v>
      </c>
      <c r="AF41" s="4">
        <v>4.47</v>
      </c>
      <c r="AG41" s="3" t="s">
        <v>203</v>
      </c>
      <c r="AH41" s="4">
        <v>0</v>
      </c>
      <c r="AI41" s="4">
        <v>0</v>
      </c>
    </row>
    <row r="42" spans="1:35" x14ac:dyDescent="0.25">
      <c r="A42" s="3" t="s">
        <v>204</v>
      </c>
      <c r="B42" s="4">
        <v>0</v>
      </c>
      <c r="C42" s="3" t="s">
        <v>1</v>
      </c>
      <c r="D42" s="4">
        <v>0</v>
      </c>
      <c r="E42" s="3" t="s">
        <v>1</v>
      </c>
      <c r="F42" s="4">
        <v>0</v>
      </c>
      <c r="G42" s="3" t="s">
        <v>1</v>
      </c>
      <c r="H42" s="4">
        <v>0</v>
      </c>
      <c r="I42" s="3" t="s">
        <v>1</v>
      </c>
      <c r="J42" s="4">
        <v>0</v>
      </c>
      <c r="K42" s="3" t="s">
        <v>1</v>
      </c>
      <c r="L42" s="4">
        <v>5</v>
      </c>
      <c r="M42" s="3" t="s">
        <v>205</v>
      </c>
      <c r="N42" s="4">
        <v>4.0599999999999996</v>
      </c>
      <c r="O42" s="3" t="s">
        <v>206</v>
      </c>
      <c r="P42" s="4">
        <v>3.72</v>
      </c>
      <c r="Q42" s="3" t="s">
        <v>207</v>
      </c>
      <c r="R42" s="4">
        <v>0</v>
      </c>
      <c r="S42" s="3" t="s">
        <v>1</v>
      </c>
      <c r="T42" s="4">
        <v>0</v>
      </c>
      <c r="U42" s="3" t="s">
        <v>1</v>
      </c>
      <c r="V42" s="4">
        <v>0</v>
      </c>
      <c r="W42" s="3" t="s">
        <v>1</v>
      </c>
      <c r="X42" s="4">
        <v>0</v>
      </c>
      <c r="Y42" s="3" t="s">
        <v>1</v>
      </c>
      <c r="Z42" s="4">
        <v>0</v>
      </c>
      <c r="AA42" s="3" t="s">
        <v>1</v>
      </c>
      <c r="AB42" s="4">
        <v>0</v>
      </c>
      <c r="AC42" s="3" t="s">
        <v>1</v>
      </c>
      <c r="AD42" s="4">
        <v>0.57999999999999996</v>
      </c>
      <c r="AE42" s="3" t="s">
        <v>208</v>
      </c>
      <c r="AF42" s="4">
        <v>1.25</v>
      </c>
      <c r="AG42" s="3" t="s">
        <v>209</v>
      </c>
      <c r="AH42" s="4">
        <v>0</v>
      </c>
      <c r="AI42" s="4">
        <v>0</v>
      </c>
    </row>
    <row r="43" spans="1:35" x14ac:dyDescent="0.25">
      <c r="A43" s="3" t="s">
        <v>210</v>
      </c>
      <c r="B43" s="4">
        <v>7.0000000000000007E-2</v>
      </c>
      <c r="C43" s="3" t="s">
        <v>211</v>
      </c>
      <c r="D43" s="4">
        <v>10.26</v>
      </c>
      <c r="E43" s="3" t="s">
        <v>212</v>
      </c>
      <c r="F43" s="4">
        <v>2.82</v>
      </c>
      <c r="G43" s="3" t="s">
        <v>213</v>
      </c>
      <c r="H43" s="4">
        <v>2.76</v>
      </c>
      <c r="I43" s="3" t="s">
        <v>214</v>
      </c>
      <c r="J43" s="4">
        <v>2.57</v>
      </c>
      <c r="K43" s="3" t="s">
        <v>215</v>
      </c>
      <c r="L43" s="4">
        <v>1.45</v>
      </c>
      <c r="M43" s="3" t="s">
        <v>216</v>
      </c>
      <c r="N43" s="4">
        <v>0.97</v>
      </c>
      <c r="O43" s="3" t="s">
        <v>217</v>
      </c>
      <c r="P43" s="4">
        <v>0</v>
      </c>
      <c r="Q43" s="3" t="s">
        <v>1</v>
      </c>
      <c r="R43" s="4">
        <v>1.64</v>
      </c>
      <c r="S43" s="3" t="s">
        <v>218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1.1499999999999999</v>
      </c>
      <c r="AE43" s="3" t="s">
        <v>219</v>
      </c>
      <c r="AF43" s="4">
        <v>2.0699999999999998</v>
      </c>
      <c r="AG43" s="3" t="s">
        <v>220</v>
      </c>
      <c r="AH43" s="4">
        <v>0</v>
      </c>
      <c r="AI43" s="4">
        <v>0</v>
      </c>
    </row>
    <row r="44" spans="1:35" x14ac:dyDescent="0.25">
      <c r="A44" s="3" t="s">
        <v>221</v>
      </c>
      <c r="B44" s="4">
        <v>4.57</v>
      </c>
      <c r="C44" s="3" t="s">
        <v>222</v>
      </c>
      <c r="D44" s="4">
        <v>7.13</v>
      </c>
      <c r="E44" s="3" t="s">
        <v>223</v>
      </c>
      <c r="F44" s="4">
        <v>7.11</v>
      </c>
      <c r="G44" s="3" t="s">
        <v>224</v>
      </c>
      <c r="H44" s="4">
        <v>7.08</v>
      </c>
      <c r="I44" s="3" t="s">
        <v>225</v>
      </c>
      <c r="J44" s="4">
        <v>5.31</v>
      </c>
      <c r="K44" s="3" t="s">
        <v>226</v>
      </c>
      <c r="L44" s="4">
        <v>4.05</v>
      </c>
      <c r="M44" s="3" t="s">
        <v>227</v>
      </c>
      <c r="N44" s="4">
        <v>3.51</v>
      </c>
      <c r="O44" s="3" t="s">
        <v>228</v>
      </c>
      <c r="P44" s="4">
        <v>7.37</v>
      </c>
      <c r="Q44" s="3" t="s">
        <v>229</v>
      </c>
      <c r="R44" s="4">
        <v>5.87</v>
      </c>
      <c r="S44" s="3" t="s">
        <v>230</v>
      </c>
      <c r="T44" s="4">
        <v>2.31</v>
      </c>
      <c r="U44" s="3" t="s">
        <v>231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3.77</v>
      </c>
      <c r="AE44" s="3" t="s">
        <v>232</v>
      </c>
      <c r="AF44" s="4">
        <v>3.99</v>
      </c>
      <c r="AG44" s="3" t="s">
        <v>233</v>
      </c>
      <c r="AH44" s="4">
        <v>0</v>
      </c>
      <c r="AI44" s="4">
        <v>0</v>
      </c>
    </row>
    <row r="45" spans="1:35" x14ac:dyDescent="0.25">
      <c r="A45" s="3" t="s">
        <v>234</v>
      </c>
      <c r="B45" s="4">
        <v>5.08</v>
      </c>
      <c r="C45" s="3" t="s">
        <v>235</v>
      </c>
      <c r="D45" s="4">
        <v>4.84</v>
      </c>
      <c r="E45" s="3" t="s">
        <v>236</v>
      </c>
      <c r="F45" s="4">
        <v>4.99</v>
      </c>
      <c r="G45" s="3" t="s">
        <v>237</v>
      </c>
      <c r="H45" s="4">
        <v>0</v>
      </c>
      <c r="I45" s="3" t="s">
        <v>1</v>
      </c>
      <c r="J45" s="4">
        <v>9.0299999999999994</v>
      </c>
      <c r="K45" s="3" t="s">
        <v>238</v>
      </c>
      <c r="L45" s="4">
        <v>1.18</v>
      </c>
      <c r="M45" s="3" t="s">
        <v>239</v>
      </c>
      <c r="N45" s="4">
        <v>0</v>
      </c>
      <c r="O45" s="3" t="s">
        <v>1</v>
      </c>
      <c r="P45" s="4">
        <v>4.7699999999999996</v>
      </c>
      <c r="Q45" s="3" t="s">
        <v>240</v>
      </c>
      <c r="R45" s="4">
        <v>3.7</v>
      </c>
      <c r="S45" s="3" t="s">
        <v>241</v>
      </c>
      <c r="T45" s="4">
        <v>0</v>
      </c>
      <c r="U45" s="3" t="s">
        <v>1</v>
      </c>
      <c r="V45" s="4">
        <v>0</v>
      </c>
      <c r="W45" s="3" t="s">
        <v>1</v>
      </c>
      <c r="X45" s="4">
        <v>0</v>
      </c>
      <c r="Y45" s="3" t="s">
        <v>1</v>
      </c>
      <c r="Z45" s="4">
        <v>0</v>
      </c>
      <c r="AA45" s="3" t="s">
        <v>1</v>
      </c>
      <c r="AB45" s="4">
        <v>0</v>
      </c>
      <c r="AC45" s="3" t="s">
        <v>1</v>
      </c>
      <c r="AD45" s="4">
        <v>3.26</v>
      </c>
      <c r="AE45" s="3" t="s">
        <v>242</v>
      </c>
      <c r="AF45" s="4">
        <v>1.54</v>
      </c>
      <c r="AG45" s="3" t="s">
        <v>243</v>
      </c>
      <c r="AH45" s="4">
        <v>0</v>
      </c>
      <c r="AI45" s="4">
        <v>0</v>
      </c>
    </row>
    <row r="46" spans="1:35" x14ac:dyDescent="0.25">
      <c r="A46" s="3" t="s">
        <v>244</v>
      </c>
      <c r="B46" s="4">
        <v>0</v>
      </c>
      <c r="C46" s="3" t="s">
        <v>1</v>
      </c>
      <c r="D46" s="4">
        <v>0</v>
      </c>
      <c r="E46" s="3" t="s">
        <v>1</v>
      </c>
      <c r="F46" s="4">
        <v>7.36</v>
      </c>
      <c r="G46" s="3" t="s">
        <v>245</v>
      </c>
      <c r="H46" s="4">
        <v>0.76</v>
      </c>
      <c r="I46" s="3" t="s">
        <v>246</v>
      </c>
      <c r="J46" s="4">
        <v>7.43</v>
      </c>
      <c r="K46" s="3" t="s">
        <v>247</v>
      </c>
      <c r="L46" s="4">
        <v>2.64</v>
      </c>
      <c r="M46" s="3" t="s">
        <v>248</v>
      </c>
      <c r="N46" s="4">
        <v>0</v>
      </c>
      <c r="O46" s="3" t="s">
        <v>1</v>
      </c>
      <c r="P46" s="4">
        <v>4.51</v>
      </c>
      <c r="Q46" s="3" t="s">
        <v>249</v>
      </c>
      <c r="R46" s="4">
        <v>6.17</v>
      </c>
      <c r="S46" s="3" t="s">
        <v>250</v>
      </c>
      <c r="T46" s="4">
        <v>3.04</v>
      </c>
      <c r="U46" s="3" t="s">
        <v>251</v>
      </c>
      <c r="V46" s="4">
        <v>0</v>
      </c>
      <c r="W46" s="3" t="s">
        <v>1</v>
      </c>
      <c r="X46" s="4">
        <v>0</v>
      </c>
      <c r="Y46" s="3" t="s">
        <v>1</v>
      </c>
      <c r="Z46" s="4">
        <v>0</v>
      </c>
      <c r="AA46" s="3" t="s">
        <v>1</v>
      </c>
      <c r="AB46" s="4">
        <v>0</v>
      </c>
      <c r="AC46" s="3" t="s">
        <v>1</v>
      </c>
      <c r="AD46" s="4">
        <v>2.99</v>
      </c>
      <c r="AE46" s="3" t="s">
        <v>252</v>
      </c>
      <c r="AF46" s="4">
        <v>1.56</v>
      </c>
      <c r="AG46" s="3" t="s">
        <v>253</v>
      </c>
      <c r="AH46" s="4">
        <v>0</v>
      </c>
      <c r="AI46" s="4">
        <v>0</v>
      </c>
    </row>
    <row r="47" spans="1:35" x14ac:dyDescent="0.25">
      <c r="A47" s="3" t="s">
        <v>254</v>
      </c>
      <c r="B47" s="4">
        <v>0</v>
      </c>
      <c r="C47" s="3" t="s">
        <v>1</v>
      </c>
      <c r="D47" s="4">
        <v>0</v>
      </c>
      <c r="E47" s="3" t="s">
        <v>1</v>
      </c>
      <c r="F47" s="4">
        <v>0</v>
      </c>
      <c r="G47" s="3" t="s">
        <v>1</v>
      </c>
      <c r="H47" s="4">
        <v>0</v>
      </c>
      <c r="I47" s="3" t="s">
        <v>1</v>
      </c>
      <c r="J47" s="4">
        <v>0</v>
      </c>
      <c r="K47" s="3" t="s">
        <v>1</v>
      </c>
      <c r="L47" s="4">
        <v>0</v>
      </c>
      <c r="M47" s="3" t="s">
        <v>1</v>
      </c>
      <c r="N47" s="4">
        <v>0</v>
      </c>
      <c r="O47" s="3" t="s">
        <v>1</v>
      </c>
      <c r="P47" s="4">
        <v>0</v>
      </c>
      <c r="Q47" s="3" t="s">
        <v>1</v>
      </c>
      <c r="R47" s="4">
        <v>0</v>
      </c>
      <c r="S47" s="3" t="s">
        <v>1</v>
      </c>
      <c r="T47" s="4">
        <v>0</v>
      </c>
      <c r="U47" s="3" t="s">
        <v>1</v>
      </c>
      <c r="V47" s="4">
        <v>0</v>
      </c>
      <c r="W47" s="3" t="s">
        <v>1</v>
      </c>
      <c r="X47" s="4">
        <v>0</v>
      </c>
      <c r="Y47" s="3" t="s">
        <v>1</v>
      </c>
      <c r="Z47" s="4">
        <v>0</v>
      </c>
      <c r="AA47" s="3" t="s">
        <v>1</v>
      </c>
      <c r="AB47" s="4">
        <v>0</v>
      </c>
      <c r="AC47" s="3" t="s">
        <v>1</v>
      </c>
      <c r="AD47" s="4">
        <v>0</v>
      </c>
      <c r="AE47" s="3" t="s">
        <v>2</v>
      </c>
      <c r="AF47" s="4">
        <v>0</v>
      </c>
      <c r="AG47" s="3" t="s">
        <v>2</v>
      </c>
      <c r="AH47" s="4">
        <v>0</v>
      </c>
      <c r="AI47" s="4">
        <v>0</v>
      </c>
    </row>
    <row r="48" spans="1:35" x14ac:dyDescent="0.25">
      <c r="A48" s="3" t="s">
        <v>255</v>
      </c>
      <c r="B48" s="4">
        <v>0</v>
      </c>
      <c r="C48" s="3" t="s">
        <v>1</v>
      </c>
      <c r="D48" s="4">
        <v>0</v>
      </c>
      <c r="E48" s="3" t="s">
        <v>1</v>
      </c>
      <c r="F48" s="4">
        <v>0</v>
      </c>
      <c r="G48" s="3" t="s">
        <v>1</v>
      </c>
      <c r="H48" s="4">
        <v>0</v>
      </c>
      <c r="I48" s="3" t="s">
        <v>1</v>
      </c>
      <c r="J48" s="4">
        <v>0</v>
      </c>
      <c r="K48" s="3" t="s">
        <v>1</v>
      </c>
      <c r="L48" s="4">
        <v>0</v>
      </c>
      <c r="M48" s="3" t="s">
        <v>1</v>
      </c>
      <c r="N48" s="4">
        <v>0</v>
      </c>
      <c r="O48" s="3" t="s">
        <v>1</v>
      </c>
      <c r="P48" s="4">
        <v>0</v>
      </c>
      <c r="Q48" s="3" t="s">
        <v>1</v>
      </c>
      <c r="R48" s="4">
        <v>0</v>
      </c>
      <c r="S48" s="3" t="s">
        <v>1</v>
      </c>
      <c r="T48" s="4">
        <v>0</v>
      </c>
      <c r="U48" s="3" t="s">
        <v>1</v>
      </c>
      <c r="V48" s="4">
        <v>0</v>
      </c>
      <c r="W48" s="3" t="s">
        <v>1</v>
      </c>
      <c r="X48" s="4">
        <v>0</v>
      </c>
      <c r="Y48" s="3" t="s">
        <v>1</v>
      </c>
      <c r="Z48" s="4">
        <v>0</v>
      </c>
      <c r="AA48" s="3" t="s">
        <v>1</v>
      </c>
      <c r="AB48" s="4">
        <v>0</v>
      </c>
      <c r="AC48" s="3" t="s">
        <v>1</v>
      </c>
      <c r="AD48" s="4">
        <v>0</v>
      </c>
      <c r="AE48" s="3" t="s">
        <v>2</v>
      </c>
      <c r="AF48" s="4">
        <v>0</v>
      </c>
      <c r="AG48" s="3" t="s">
        <v>2</v>
      </c>
      <c r="AH48" s="4">
        <v>0</v>
      </c>
      <c r="AI48" s="4">
        <v>0</v>
      </c>
    </row>
    <row r="49" spans="1:35" x14ac:dyDescent="0.25">
      <c r="A49" s="3" t="s">
        <v>256</v>
      </c>
      <c r="B49" s="4">
        <v>4.83</v>
      </c>
      <c r="C49" s="3" t="s">
        <v>257</v>
      </c>
      <c r="D49" s="4">
        <v>13.2</v>
      </c>
      <c r="E49" s="3" t="s">
        <v>258</v>
      </c>
      <c r="F49" s="4">
        <v>6.57</v>
      </c>
      <c r="G49" s="3" t="s">
        <v>259</v>
      </c>
      <c r="H49" s="4">
        <v>0</v>
      </c>
      <c r="I49" s="3" t="s">
        <v>1</v>
      </c>
      <c r="J49" s="4">
        <v>0</v>
      </c>
      <c r="K49" s="3" t="s">
        <v>1</v>
      </c>
      <c r="L49" s="4">
        <v>0</v>
      </c>
      <c r="M49" s="3" t="s">
        <v>1</v>
      </c>
      <c r="N49" s="4">
        <v>0</v>
      </c>
      <c r="O49" s="3" t="s">
        <v>1</v>
      </c>
      <c r="P49" s="4">
        <v>3.15</v>
      </c>
      <c r="Q49" s="3" t="s">
        <v>260</v>
      </c>
      <c r="R49" s="4">
        <v>3.44</v>
      </c>
      <c r="S49" s="3" t="s">
        <v>261</v>
      </c>
      <c r="T49" s="4">
        <v>4.91</v>
      </c>
      <c r="U49" s="3" t="s">
        <v>262</v>
      </c>
      <c r="V49" s="4">
        <v>0</v>
      </c>
      <c r="W49" s="3" t="s">
        <v>1</v>
      </c>
      <c r="X49" s="4">
        <v>0</v>
      </c>
      <c r="Y49" s="3" t="s">
        <v>1</v>
      </c>
      <c r="Z49" s="4">
        <v>0</v>
      </c>
      <c r="AA49" s="3" t="s">
        <v>1</v>
      </c>
      <c r="AB49" s="4">
        <v>0</v>
      </c>
      <c r="AC49" s="3" t="s">
        <v>1</v>
      </c>
      <c r="AD49" s="4">
        <v>2.12</v>
      </c>
      <c r="AE49" s="3" t="s">
        <v>263</v>
      </c>
      <c r="AF49" s="4">
        <v>3.04</v>
      </c>
      <c r="AG49" s="3" t="s">
        <v>264</v>
      </c>
      <c r="AH49" s="4">
        <v>0</v>
      </c>
      <c r="AI49" s="4">
        <v>0</v>
      </c>
    </row>
    <row r="50" spans="1:35" x14ac:dyDescent="0.25">
      <c r="A50" s="3" t="s">
        <v>265</v>
      </c>
      <c r="B50" s="4">
        <v>0</v>
      </c>
      <c r="C50" s="3" t="s">
        <v>1</v>
      </c>
      <c r="D50" s="4">
        <v>0</v>
      </c>
      <c r="E50" s="3" t="s">
        <v>1</v>
      </c>
      <c r="F50" s="4">
        <v>0</v>
      </c>
      <c r="G50" s="3" t="s">
        <v>1</v>
      </c>
      <c r="H50" s="4">
        <v>0</v>
      </c>
      <c r="I50" s="3" t="s">
        <v>1</v>
      </c>
      <c r="J50" s="4">
        <v>0</v>
      </c>
      <c r="K50" s="3" t="s">
        <v>1</v>
      </c>
      <c r="L50" s="4">
        <v>0</v>
      </c>
      <c r="M50" s="3" t="s">
        <v>1</v>
      </c>
      <c r="N50" s="4">
        <v>0</v>
      </c>
      <c r="O50" s="3" t="s">
        <v>1</v>
      </c>
      <c r="P50" s="4">
        <v>0</v>
      </c>
      <c r="Q50" s="3" t="s">
        <v>1</v>
      </c>
      <c r="R50" s="4">
        <v>0</v>
      </c>
      <c r="S50" s="3" t="s">
        <v>1</v>
      </c>
      <c r="T50" s="4">
        <v>0</v>
      </c>
      <c r="U50" s="3" t="s">
        <v>1</v>
      </c>
      <c r="V50" s="4">
        <v>0</v>
      </c>
      <c r="W50" s="3" t="s">
        <v>1</v>
      </c>
      <c r="X50" s="4">
        <v>0</v>
      </c>
      <c r="Y50" s="3" t="s">
        <v>1</v>
      </c>
      <c r="Z50" s="4">
        <v>0</v>
      </c>
      <c r="AA50" s="3" t="s">
        <v>1</v>
      </c>
      <c r="AB50" s="4">
        <v>0</v>
      </c>
      <c r="AC50" s="3" t="s">
        <v>1</v>
      </c>
      <c r="AD50" s="4">
        <v>0</v>
      </c>
      <c r="AE50" s="3" t="s">
        <v>2</v>
      </c>
      <c r="AF50" s="4">
        <v>0</v>
      </c>
      <c r="AG50" s="3" t="s">
        <v>2</v>
      </c>
      <c r="AH50" s="4">
        <v>0</v>
      </c>
      <c r="AI50" s="4">
        <v>0</v>
      </c>
    </row>
    <row r="51" spans="1:35" x14ac:dyDescent="0.25">
      <c r="A51" s="3" t="s">
        <v>266</v>
      </c>
      <c r="B51" s="4">
        <v>0</v>
      </c>
      <c r="C51" s="3" t="s">
        <v>1</v>
      </c>
      <c r="D51" s="4">
        <v>0</v>
      </c>
      <c r="E51" s="3" t="s">
        <v>1</v>
      </c>
      <c r="F51" s="4">
        <v>0</v>
      </c>
      <c r="G51" s="3" t="s">
        <v>1</v>
      </c>
      <c r="H51" s="4">
        <v>0</v>
      </c>
      <c r="I51" s="3" t="s">
        <v>1</v>
      </c>
      <c r="J51" s="4">
        <v>0</v>
      </c>
      <c r="K51" s="3" t="s">
        <v>1</v>
      </c>
      <c r="L51" s="4">
        <v>0</v>
      </c>
      <c r="M51" s="3" t="s">
        <v>1</v>
      </c>
      <c r="N51" s="4">
        <v>0</v>
      </c>
      <c r="O51" s="3" t="s">
        <v>1</v>
      </c>
      <c r="P51" s="4">
        <v>0</v>
      </c>
      <c r="Q51" s="3" t="s">
        <v>1</v>
      </c>
      <c r="R51" s="4">
        <v>0</v>
      </c>
      <c r="S51" s="3" t="s">
        <v>1</v>
      </c>
      <c r="T51" s="4">
        <v>0</v>
      </c>
      <c r="U51" s="3" t="s">
        <v>1</v>
      </c>
      <c r="V51" s="4">
        <v>0</v>
      </c>
      <c r="W51" s="3" t="s">
        <v>1</v>
      </c>
      <c r="X51" s="4">
        <v>0</v>
      </c>
      <c r="Y51" s="3" t="s">
        <v>1</v>
      </c>
      <c r="Z51" s="4">
        <v>0</v>
      </c>
      <c r="AA51" s="3" t="s">
        <v>1</v>
      </c>
      <c r="AB51" s="4">
        <v>0</v>
      </c>
      <c r="AC51" s="3" t="s">
        <v>1</v>
      </c>
      <c r="AD51" s="4">
        <v>0</v>
      </c>
      <c r="AE51" s="3" t="s">
        <v>2</v>
      </c>
      <c r="AF51" s="4">
        <v>0</v>
      </c>
      <c r="AG51" s="3" t="s">
        <v>2</v>
      </c>
      <c r="AH51" s="4">
        <v>0</v>
      </c>
      <c r="AI51" s="4">
        <v>0</v>
      </c>
    </row>
    <row r="52" spans="1:35" x14ac:dyDescent="0.25">
      <c r="A52" s="3" t="s">
        <v>267</v>
      </c>
      <c r="B52" s="4">
        <v>0</v>
      </c>
      <c r="C52" s="3" t="s">
        <v>1</v>
      </c>
      <c r="D52" s="4">
        <v>3.15</v>
      </c>
      <c r="E52" s="3" t="s">
        <v>268</v>
      </c>
      <c r="F52" s="4">
        <v>2.75</v>
      </c>
      <c r="G52" s="3" t="s">
        <v>269</v>
      </c>
      <c r="H52" s="4">
        <v>2.5499999999999998</v>
      </c>
      <c r="I52" s="3" t="s">
        <v>270</v>
      </c>
      <c r="J52" s="4">
        <v>1.91</v>
      </c>
      <c r="K52" s="3" t="s">
        <v>271</v>
      </c>
      <c r="L52" s="4">
        <v>2.89</v>
      </c>
      <c r="M52" s="3" t="s">
        <v>90</v>
      </c>
      <c r="N52" s="4">
        <v>3.24</v>
      </c>
      <c r="O52" s="3" t="s">
        <v>272</v>
      </c>
      <c r="P52" s="4">
        <v>3.56</v>
      </c>
      <c r="Q52" s="3" t="s">
        <v>273</v>
      </c>
      <c r="R52" s="4">
        <v>6.4</v>
      </c>
      <c r="S52" s="3" t="s">
        <v>274</v>
      </c>
      <c r="T52" s="4">
        <v>2.1800000000000002</v>
      </c>
      <c r="U52" s="3" t="s">
        <v>275</v>
      </c>
      <c r="V52" s="4">
        <v>0</v>
      </c>
      <c r="W52" s="3" t="s">
        <v>1</v>
      </c>
      <c r="X52" s="4">
        <v>0</v>
      </c>
      <c r="Y52" s="3" t="s">
        <v>1</v>
      </c>
      <c r="Z52" s="4">
        <v>0</v>
      </c>
      <c r="AA52" s="3" t="s">
        <v>1</v>
      </c>
      <c r="AB52" s="4">
        <v>0</v>
      </c>
      <c r="AC52" s="3" t="s">
        <v>1</v>
      </c>
      <c r="AD52" s="4">
        <v>2.04</v>
      </c>
      <c r="AE52" s="3" t="s">
        <v>276</v>
      </c>
      <c r="AF52" s="4">
        <v>2.0499999999999998</v>
      </c>
      <c r="AG52" s="3" t="s">
        <v>277</v>
      </c>
      <c r="AH52" s="4">
        <v>0</v>
      </c>
      <c r="AI52" s="4">
        <v>0</v>
      </c>
    </row>
    <row r="53" spans="1:35" x14ac:dyDescent="0.25">
      <c r="A53" s="3" t="s">
        <v>278</v>
      </c>
      <c r="B53" s="4">
        <v>0</v>
      </c>
      <c r="C53" s="3" t="s">
        <v>1</v>
      </c>
      <c r="D53" s="4">
        <v>0</v>
      </c>
      <c r="E53" s="3" t="s">
        <v>1</v>
      </c>
      <c r="F53" s="4">
        <v>0</v>
      </c>
      <c r="G53" s="3" t="s">
        <v>1</v>
      </c>
      <c r="H53" s="4">
        <v>0</v>
      </c>
      <c r="I53" s="3" t="s">
        <v>1</v>
      </c>
      <c r="J53" s="4">
        <v>0</v>
      </c>
      <c r="K53" s="3" t="s">
        <v>1</v>
      </c>
      <c r="L53" s="4">
        <v>0</v>
      </c>
      <c r="M53" s="3" t="s">
        <v>1</v>
      </c>
      <c r="N53" s="4">
        <v>0</v>
      </c>
      <c r="O53" s="3" t="s">
        <v>1</v>
      </c>
      <c r="P53" s="4">
        <v>0</v>
      </c>
      <c r="Q53" s="3" t="s">
        <v>1</v>
      </c>
      <c r="R53" s="4">
        <v>0</v>
      </c>
      <c r="S53" s="3" t="s">
        <v>1</v>
      </c>
      <c r="T53" s="4">
        <v>0</v>
      </c>
      <c r="U53" s="3" t="s">
        <v>1</v>
      </c>
      <c r="V53" s="4">
        <v>0</v>
      </c>
      <c r="W53" s="3" t="s">
        <v>1</v>
      </c>
      <c r="X53" s="4">
        <v>0</v>
      </c>
      <c r="Y53" s="3" t="s">
        <v>1</v>
      </c>
      <c r="Z53" s="4">
        <v>0</v>
      </c>
      <c r="AA53" s="3" t="s">
        <v>1</v>
      </c>
      <c r="AB53" s="4">
        <v>0</v>
      </c>
      <c r="AC53" s="3" t="s">
        <v>1</v>
      </c>
      <c r="AD53" s="4">
        <v>0</v>
      </c>
      <c r="AE53" s="3" t="s">
        <v>2</v>
      </c>
      <c r="AF53" s="4">
        <v>0</v>
      </c>
      <c r="AG53" s="3" t="s">
        <v>2</v>
      </c>
      <c r="AH53" s="4">
        <v>0</v>
      </c>
      <c r="AI53" s="4">
        <v>0</v>
      </c>
    </row>
    <row r="54" spans="1:35" x14ac:dyDescent="0.25">
      <c r="A54" s="3" t="s">
        <v>279</v>
      </c>
      <c r="B54" s="4">
        <v>0</v>
      </c>
      <c r="C54" s="3" t="s">
        <v>1</v>
      </c>
      <c r="D54" s="4">
        <v>0</v>
      </c>
      <c r="E54" s="3" t="s">
        <v>1</v>
      </c>
      <c r="F54" s="4">
        <v>0</v>
      </c>
      <c r="G54" s="3" t="s">
        <v>1</v>
      </c>
      <c r="H54" s="4">
        <v>0</v>
      </c>
      <c r="I54" s="3" t="s">
        <v>1</v>
      </c>
      <c r="J54" s="4">
        <v>0</v>
      </c>
      <c r="K54" s="3" t="s">
        <v>1</v>
      </c>
      <c r="L54" s="4">
        <v>0</v>
      </c>
      <c r="M54" s="3" t="s">
        <v>1</v>
      </c>
      <c r="N54" s="4">
        <v>0</v>
      </c>
      <c r="O54" s="3" t="s">
        <v>1</v>
      </c>
      <c r="P54" s="4">
        <v>0</v>
      </c>
      <c r="Q54" s="3" t="s">
        <v>1</v>
      </c>
      <c r="R54" s="4">
        <v>0</v>
      </c>
      <c r="S54" s="3" t="s">
        <v>1</v>
      </c>
      <c r="T54" s="4">
        <v>0</v>
      </c>
      <c r="U54" s="3" t="s">
        <v>1</v>
      </c>
      <c r="V54" s="4">
        <v>0</v>
      </c>
      <c r="W54" s="3" t="s">
        <v>1</v>
      </c>
      <c r="X54" s="4">
        <v>0</v>
      </c>
      <c r="Y54" s="3" t="s">
        <v>1</v>
      </c>
      <c r="Z54" s="4">
        <v>0</v>
      </c>
      <c r="AA54" s="3" t="s">
        <v>1</v>
      </c>
      <c r="AB54" s="4">
        <v>0</v>
      </c>
      <c r="AC54" s="3" t="s">
        <v>1</v>
      </c>
      <c r="AD54" s="4">
        <v>0</v>
      </c>
      <c r="AE54" s="3" t="s">
        <v>2</v>
      </c>
      <c r="AF54" s="4">
        <v>0</v>
      </c>
      <c r="AG54" s="3" t="s">
        <v>2</v>
      </c>
      <c r="AH54" s="4">
        <v>0</v>
      </c>
      <c r="AI54" s="4">
        <v>0</v>
      </c>
    </row>
    <row r="55" spans="1:35" x14ac:dyDescent="0.25">
      <c r="A55" s="3" t="s">
        <v>280</v>
      </c>
      <c r="B55" s="4">
        <v>0</v>
      </c>
      <c r="C55" s="3" t="s">
        <v>1</v>
      </c>
      <c r="D55" s="4">
        <v>0</v>
      </c>
      <c r="E55" s="3" t="s">
        <v>1</v>
      </c>
      <c r="F55" s="4">
        <v>0</v>
      </c>
      <c r="G55" s="3" t="s">
        <v>1</v>
      </c>
      <c r="H55" s="4">
        <v>0</v>
      </c>
      <c r="I55" s="3" t="s">
        <v>1</v>
      </c>
      <c r="J55" s="4">
        <v>0</v>
      </c>
      <c r="K55" s="3" t="s">
        <v>1</v>
      </c>
      <c r="L55" s="4">
        <v>0</v>
      </c>
      <c r="M55" s="3" t="s">
        <v>1</v>
      </c>
      <c r="N55" s="4">
        <v>0</v>
      </c>
      <c r="O55" s="3" t="s">
        <v>1</v>
      </c>
      <c r="P55" s="4">
        <v>0</v>
      </c>
      <c r="Q55" s="3" t="s">
        <v>1</v>
      </c>
      <c r="R55" s="4">
        <v>0</v>
      </c>
      <c r="S55" s="3" t="s">
        <v>1</v>
      </c>
      <c r="T55" s="4">
        <v>0</v>
      </c>
      <c r="U55" s="3" t="s">
        <v>1</v>
      </c>
      <c r="V55" s="4">
        <v>0</v>
      </c>
      <c r="W55" s="3" t="s">
        <v>1</v>
      </c>
      <c r="X55" s="4">
        <v>0</v>
      </c>
      <c r="Y55" s="3" t="s">
        <v>1</v>
      </c>
      <c r="Z55" s="4">
        <v>0</v>
      </c>
      <c r="AA55" s="3" t="s">
        <v>1</v>
      </c>
      <c r="AB55" s="4">
        <v>0</v>
      </c>
      <c r="AC55" s="3" t="s">
        <v>1</v>
      </c>
      <c r="AD55" s="4">
        <v>0</v>
      </c>
      <c r="AE55" s="3" t="s">
        <v>2</v>
      </c>
      <c r="AF55" s="4">
        <v>0</v>
      </c>
      <c r="AG55" s="3" t="s">
        <v>2</v>
      </c>
      <c r="AH55" s="4">
        <v>0</v>
      </c>
      <c r="AI55" s="4">
        <v>0</v>
      </c>
    </row>
    <row r="56" spans="1:35" x14ac:dyDescent="0.25">
      <c r="A56" s="3" t="s">
        <v>281</v>
      </c>
      <c r="B56" s="4">
        <v>2.5299999999999998</v>
      </c>
      <c r="C56" s="3" t="s">
        <v>282</v>
      </c>
      <c r="D56" s="4">
        <v>0</v>
      </c>
      <c r="E56" s="3" t="s">
        <v>1</v>
      </c>
      <c r="F56" s="4">
        <v>0</v>
      </c>
      <c r="G56" s="3" t="s">
        <v>1</v>
      </c>
      <c r="H56" s="4">
        <v>0</v>
      </c>
      <c r="I56" s="3" t="s">
        <v>1</v>
      </c>
      <c r="J56" s="4">
        <v>0</v>
      </c>
      <c r="K56" s="3" t="s">
        <v>1</v>
      </c>
      <c r="L56" s="4">
        <v>0</v>
      </c>
      <c r="M56" s="3" t="s">
        <v>1</v>
      </c>
      <c r="N56" s="4">
        <v>0</v>
      </c>
      <c r="O56" s="3" t="s">
        <v>1</v>
      </c>
      <c r="P56" s="4">
        <v>0</v>
      </c>
      <c r="Q56" s="3" t="s">
        <v>1</v>
      </c>
      <c r="R56" s="4">
        <v>1.48</v>
      </c>
      <c r="S56" s="3" t="s">
        <v>283</v>
      </c>
      <c r="T56" s="4">
        <v>4.93</v>
      </c>
      <c r="U56" s="3" t="s">
        <v>284</v>
      </c>
      <c r="V56" s="4">
        <v>0</v>
      </c>
      <c r="W56" s="3" t="s">
        <v>1</v>
      </c>
      <c r="X56" s="4">
        <v>0</v>
      </c>
      <c r="Y56" s="3" t="s">
        <v>1</v>
      </c>
      <c r="Z56" s="4">
        <v>0</v>
      </c>
      <c r="AA56" s="3" t="s">
        <v>1</v>
      </c>
      <c r="AB56" s="4">
        <v>0</v>
      </c>
      <c r="AC56" s="3" t="s">
        <v>1</v>
      </c>
      <c r="AD56" s="4">
        <v>0.56999999999999995</v>
      </c>
      <c r="AE56" s="3" t="s">
        <v>285</v>
      </c>
      <c r="AF56" s="4">
        <v>0.7</v>
      </c>
      <c r="AG56" s="3" t="s">
        <v>286</v>
      </c>
      <c r="AH56" s="4">
        <v>0</v>
      </c>
      <c r="AI56" s="4">
        <v>0</v>
      </c>
    </row>
    <row r="57" spans="1:35" x14ac:dyDescent="0.25">
      <c r="A57" s="3" t="s">
        <v>287</v>
      </c>
      <c r="B57" s="4">
        <v>0</v>
      </c>
      <c r="C57" s="3" t="s">
        <v>1</v>
      </c>
      <c r="D57" s="4">
        <v>3.72</v>
      </c>
      <c r="E57" s="3" t="s">
        <v>288</v>
      </c>
      <c r="F57" s="4">
        <v>5.9</v>
      </c>
      <c r="G57" s="3" t="s">
        <v>289</v>
      </c>
      <c r="H57" s="4">
        <v>2.42</v>
      </c>
      <c r="I57" s="3" t="s">
        <v>290</v>
      </c>
      <c r="J57" s="4">
        <v>3.03</v>
      </c>
      <c r="K57" s="3" t="s">
        <v>291</v>
      </c>
      <c r="L57" s="4">
        <v>2.81</v>
      </c>
      <c r="M57" s="3" t="s">
        <v>292</v>
      </c>
      <c r="N57" s="4">
        <v>6.93</v>
      </c>
      <c r="O57" s="3" t="s">
        <v>293</v>
      </c>
      <c r="P57" s="4">
        <v>6.32</v>
      </c>
      <c r="Q57" s="3" t="s">
        <v>294</v>
      </c>
      <c r="R57" s="4">
        <v>6.25</v>
      </c>
      <c r="S57" s="3" t="s">
        <v>295</v>
      </c>
      <c r="T57" s="4">
        <v>4.21</v>
      </c>
      <c r="U57" s="3" t="s">
        <v>296</v>
      </c>
      <c r="V57" s="4">
        <v>0</v>
      </c>
      <c r="W57" s="3" t="s">
        <v>1</v>
      </c>
      <c r="X57" s="4">
        <v>0</v>
      </c>
      <c r="Y57" s="3" t="s">
        <v>1</v>
      </c>
      <c r="Z57" s="4">
        <v>0</v>
      </c>
      <c r="AA57" s="3" t="s">
        <v>1</v>
      </c>
      <c r="AB57" s="4">
        <v>0</v>
      </c>
      <c r="AC57" s="3" t="s">
        <v>1</v>
      </c>
      <c r="AD57" s="4">
        <v>3.16</v>
      </c>
      <c r="AE57" s="3" t="s">
        <v>297</v>
      </c>
      <c r="AF57" s="4">
        <v>2.78</v>
      </c>
      <c r="AG57" s="3" t="s">
        <v>298</v>
      </c>
      <c r="AH57" s="4">
        <v>0</v>
      </c>
      <c r="AI57" s="4">
        <v>0</v>
      </c>
    </row>
    <row r="58" spans="1:35" x14ac:dyDescent="0.25">
      <c r="A58" s="3" t="s">
        <v>299</v>
      </c>
      <c r="B58" s="4">
        <v>0</v>
      </c>
      <c r="C58" s="3" t="s">
        <v>1</v>
      </c>
      <c r="D58" s="4">
        <v>0</v>
      </c>
      <c r="E58" s="3" t="s">
        <v>1</v>
      </c>
      <c r="F58" s="4">
        <v>0</v>
      </c>
      <c r="G58" s="3" t="s">
        <v>1</v>
      </c>
      <c r="H58" s="4">
        <v>0</v>
      </c>
      <c r="I58" s="3" t="s">
        <v>1</v>
      </c>
      <c r="J58" s="4">
        <v>0</v>
      </c>
      <c r="K58" s="3" t="s">
        <v>1</v>
      </c>
      <c r="L58" s="4">
        <v>0</v>
      </c>
      <c r="M58" s="3" t="s">
        <v>1</v>
      </c>
      <c r="N58" s="4">
        <v>0</v>
      </c>
      <c r="O58" s="3" t="s">
        <v>1</v>
      </c>
      <c r="P58" s="4">
        <v>0</v>
      </c>
      <c r="Q58" s="3" t="s">
        <v>1</v>
      </c>
      <c r="R58" s="4">
        <v>0</v>
      </c>
      <c r="S58" s="3" t="s">
        <v>1</v>
      </c>
      <c r="T58" s="4">
        <v>0</v>
      </c>
      <c r="U58" s="3" t="s">
        <v>1</v>
      </c>
      <c r="V58" s="4">
        <v>0</v>
      </c>
      <c r="W58" s="3" t="s">
        <v>1</v>
      </c>
      <c r="X58" s="4">
        <v>0</v>
      </c>
      <c r="Y58" s="3" t="s">
        <v>1</v>
      </c>
      <c r="Z58" s="4">
        <v>0</v>
      </c>
      <c r="AA58" s="3" t="s">
        <v>1</v>
      </c>
      <c r="AB58" s="4">
        <v>0</v>
      </c>
      <c r="AC58" s="3" t="s">
        <v>1</v>
      </c>
      <c r="AD58" s="4">
        <v>0</v>
      </c>
      <c r="AE58" s="3" t="s">
        <v>2</v>
      </c>
      <c r="AF58" s="4">
        <v>0</v>
      </c>
      <c r="AG58" s="3" t="s">
        <v>2</v>
      </c>
      <c r="AH58" s="4">
        <v>0</v>
      </c>
      <c r="AI58" s="4">
        <v>0</v>
      </c>
    </row>
    <row r="59" spans="1:35" x14ac:dyDescent="0.25">
      <c r="A59" s="3" t="s">
        <v>300</v>
      </c>
      <c r="B59" s="4">
        <v>3.48</v>
      </c>
      <c r="C59" s="3" t="s">
        <v>301</v>
      </c>
      <c r="D59" s="4">
        <v>6.39</v>
      </c>
      <c r="E59" s="3" t="s">
        <v>302</v>
      </c>
      <c r="F59" s="4">
        <v>0</v>
      </c>
      <c r="G59" s="3" t="s">
        <v>1</v>
      </c>
      <c r="H59" s="4">
        <v>6.7</v>
      </c>
      <c r="I59" s="3" t="s">
        <v>303</v>
      </c>
      <c r="J59" s="4">
        <v>0</v>
      </c>
      <c r="K59" s="3" t="s">
        <v>1</v>
      </c>
      <c r="L59" s="4">
        <v>2.25</v>
      </c>
      <c r="M59" s="3" t="s">
        <v>304</v>
      </c>
      <c r="N59" s="4">
        <v>3.01</v>
      </c>
      <c r="O59" s="3" t="s">
        <v>305</v>
      </c>
      <c r="P59" s="4">
        <v>2.73</v>
      </c>
      <c r="Q59" s="3" t="s">
        <v>306</v>
      </c>
      <c r="R59" s="4">
        <v>0</v>
      </c>
      <c r="S59" s="3" t="s">
        <v>1</v>
      </c>
      <c r="T59" s="4">
        <v>3.23</v>
      </c>
      <c r="U59" s="3" t="s">
        <v>307</v>
      </c>
      <c r="V59" s="4">
        <v>0</v>
      </c>
      <c r="W59" s="3" t="s">
        <v>1</v>
      </c>
      <c r="X59" s="4">
        <v>0</v>
      </c>
      <c r="Y59" s="3" t="s">
        <v>1</v>
      </c>
      <c r="Z59" s="4">
        <v>0</v>
      </c>
      <c r="AA59" s="3" t="s">
        <v>1</v>
      </c>
      <c r="AB59" s="4">
        <v>0</v>
      </c>
      <c r="AC59" s="3" t="s">
        <v>1</v>
      </c>
      <c r="AD59" s="4">
        <v>0.93</v>
      </c>
      <c r="AE59" s="3" t="s">
        <v>308</v>
      </c>
      <c r="AF59" s="4">
        <v>3.04</v>
      </c>
      <c r="AG59" s="3" t="s">
        <v>309</v>
      </c>
      <c r="AH59" s="4">
        <v>0</v>
      </c>
      <c r="AI59" s="4">
        <v>0</v>
      </c>
    </row>
    <row r="60" spans="1:35" x14ac:dyDescent="0.25">
      <c r="A60" s="3" t="s">
        <v>310</v>
      </c>
      <c r="B60" s="4">
        <v>3.6</v>
      </c>
      <c r="C60" s="3" t="s">
        <v>311</v>
      </c>
      <c r="D60" s="4">
        <v>2.83</v>
      </c>
      <c r="E60" s="3" t="s">
        <v>312</v>
      </c>
      <c r="F60" s="4">
        <v>3.54</v>
      </c>
      <c r="G60" s="3" t="s">
        <v>313</v>
      </c>
      <c r="H60" s="4">
        <v>0.04</v>
      </c>
      <c r="I60" s="3" t="s">
        <v>314</v>
      </c>
      <c r="J60" s="4">
        <v>2.39</v>
      </c>
      <c r="K60" s="3" t="s">
        <v>315</v>
      </c>
      <c r="L60" s="4">
        <v>0.03</v>
      </c>
      <c r="M60" s="3" t="s">
        <v>316</v>
      </c>
      <c r="N60" s="4">
        <v>2.63</v>
      </c>
      <c r="O60" s="3" t="s">
        <v>317</v>
      </c>
      <c r="P60" s="4">
        <v>0</v>
      </c>
      <c r="Q60" s="3" t="s">
        <v>1</v>
      </c>
      <c r="R60" s="4">
        <v>4.8</v>
      </c>
      <c r="S60" s="3" t="s">
        <v>318</v>
      </c>
      <c r="T60" s="4">
        <v>0</v>
      </c>
      <c r="U60" s="3" t="s">
        <v>1</v>
      </c>
      <c r="V60" s="4">
        <v>0</v>
      </c>
      <c r="W60" s="3" t="s">
        <v>1</v>
      </c>
      <c r="X60" s="4">
        <v>0</v>
      </c>
      <c r="Y60" s="3" t="s">
        <v>1</v>
      </c>
      <c r="Z60" s="4">
        <v>0</v>
      </c>
      <c r="AA60" s="3" t="s">
        <v>1</v>
      </c>
      <c r="AB60" s="4">
        <v>0</v>
      </c>
      <c r="AC60" s="3" t="s">
        <v>1</v>
      </c>
      <c r="AD60" s="4">
        <v>2.42</v>
      </c>
      <c r="AE60" s="3" t="s">
        <v>319</v>
      </c>
      <c r="AF60" s="4">
        <v>0.41</v>
      </c>
      <c r="AG60" s="3" t="s">
        <v>320</v>
      </c>
      <c r="AH60" s="4">
        <v>0</v>
      </c>
      <c r="AI60" s="4">
        <v>0</v>
      </c>
    </row>
    <row r="61" spans="1:35" x14ac:dyDescent="0.25">
      <c r="A61" s="3" t="s">
        <v>321</v>
      </c>
      <c r="B61" s="4">
        <v>3.93</v>
      </c>
      <c r="C61" s="3" t="s">
        <v>322</v>
      </c>
      <c r="D61" s="4">
        <v>0</v>
      </c>
      <c r="E61" s="3" t="s">
        <v>1</v>
      </c>
      <c r="F61" s="4">
        <v>4.0199999999999996</v>
      </c>
      <c r="G61" s="3" t="s">
        <v>323</v>
      </c>
      <c r="H61" s="4">
        <v>1.62</v>
      </c>
      <c r="I61" s="3" t="s">
        <v>324</v>
      </c>
      <c r="J61" s="4">
        <v>5.29</v>
      </c>
      <c r="K61" s="3" t="s">
        <v>325</v>
      </c>
      <c r="L61" s="4">
        <v>0</v>
      </c>
      <c r="M61" s="3" t="s">
        <v>1</v>
      </c>
      <c r="N61" s="4">
        <v>3.57</v>
      </c>
      <c r="O61" s="3" t="s">
        <v>326</v>
      </c>
      <c r="P61" s="4">
        <v>0</v>
      </c>
      <c r="Q61" s="3" t="s">
        <v>1</v>
      </c>
      <c r="R61" s="4">
        <v>0</v>
      </c>
      <c r="S61" s="3" t="s">
        <v>1</v>
      </c>
      <c r="T61" s="4">
        <v>1.9</v>
      </c>
      <c r="U61" s="3" t="s">
        <v>327</v>
      </c>
      <c r="V61" s="4">
        <v>0</v>
      </c>
      <c r="W61" s="3" t="s">
        <v>1</v>
      </c>
      <c r="X61" s="4">
        <v>0</v>
      </c>
      <c r="Y61" s="3" t="s">
        <v>1</v>
      </c>
      <c r="Z61" s="4">
        <v>0</v>
      </c>
      <c r="AA61" s="3" t="s">
        <v>1</v>
      </c>
      <c r="AB61" s="4">
        <v>0</v>
      </c>
      <c r="AC61" s="3" t="s">
        <v>1</v>
      </c>
      <c r="AD61" s="4">
        <v>2.4</v>
      </c>
      <c r="AE61" s="3" t="s">
        <v>328</v>
      </c>
      <c r="AF61" s="4">
        <v>0.5</v>
      </c>
      <c r="AG61" s="3" t="s">
        <v>329</v>
      </c>
      <c r="AH61" s="4">
        <v>0</v>
      </c>
      <c r="AI61" s="4">
        <v>0</v>
      </c>
    </row>
    <row r="62" spans="1:35" x14ac:dyDescent="0.25">
      <c r="A62" s="3" t="s">
        <v>330</v>
      </c>
      <c r="B62" s="4">
        <v>4.8600000000000003</v>
      </c>
      <c r="C62" s="3" t="s">
        <v>331</v>
      </c>
      <c r="D62" s="4">
        <v>0</v>
      </c>
      <c r="E62" s="3" t="s">
        <v>1</v>
      </c>
      <c r="F62" s="4">
        <v>0</v>
      </c>
      <c r="G62" s="3" t="s">
        <v>1</v>
      </c>
      <c r="H62" s="4">
        <v>1.98</v>
      </c>
      <c r="I62" s="3" t="s">
        <v>332</v>
      </c>
      <c r="J62" s="4">
        <v>3.91</v>
      </c>
      <c r="K62" s="3" t="s">
        <v>333</v>
      </c>
      <c r="L62" s="4">
        <v>0</v>
      </c>
      <c r="M62" s="3" t="s">
        <v>1</v>
      </c>
      <c r="N62" s="4">
        <v>3.09</v>
      </c>
      <c r="O62" s="3" t="s">
        <v>334</v>
      </c>
      <c r="P62" s="4">
        <v>4.3600000000000003</v>
      </c>
      <c r="Q62" s="3" t="s">
        <v>335</v>
      </c>
      <c r="R62" s="4">
        <v>5.05</v>
      </c>
      <c r="S62" s="3" t="s">
        <v>336</v>
      </c>
      <c r="T62" s="4">
        <v>3.57</v>
      </c>
      <c r="U62" s="3" t="s">
        <v>337</v>
      </c>
      <c r="V62" s="4">
        <v>0</v>
      </c>
      <c r="W62" s="3" t="s">
        <v>1</v>
      </c>
      <c r="X62" s="4">
        <v>0</v>
      </c>
      <c r="Y62" s="3" t="s">
        <v>1</v>
      </c>
      <c r="Z62" s="4">
        <v>0</v>
      </c>
      <c r="AA62" s="3" t="s">
        <v>1</v>
      </c>
      <c r="AB62" s="4">
        <v>0</v>
      </c>
      <c r="AC62" s="3" t="s">
        <v>1</v>
      </c>
      <c r="AD62" s="4">
        <v>2.42</v>
      </c>
      <c r="AE62" s="3" t="s">
        <v>338</v>
      </c>
      <c r="AF62" s="4">
        <v>1.42</v>
      </c>
      <c r="AG62" s="3" t="s">
        <v>339</v>
      </c>
      <c r="AH62" s="4">
        <v>0</v>
      </c>
      <c r="AI62" s="4">
        <v>0</v>
      </c>
    </row>
    <row r="63" spans="1:35" x14ac:dyDescent="0.25">
      <c r="A63" s="3" t="s">
        <v>340</v>
      </c>
      <c r="B63" s="4">
        <v>4.1399999999999997</v>
      </c>
      <c r="C63" s="3" t="s">
        <v>341</v>
      </c>
      <c r="D63" s="4">
        <v>6.61</v>
      </c>
      <c r="E63" s="3" t="s">
        <v>342</v>
      </c>
      <c r="F63" s="4">
        <v>6.28</v>
      </c>
      <c r="G63" s="3" t="s">
        <v>343</v>
      </c>
      <c r="H63" s="4">
        <v>6.78</v>
      </c>
      <c r="I63" s="3" t="s">
        <v>344</v>
      </c>
      <c r="J63" s="4">
        <v>4.3</v>
      </c>
      <c r="K63" s="3" t="s">
        <v>345</v>
      </c>
      <c r="L63" s="4">
        <v>3.84</v>
      </c>
      <c r="M63" s="3" t="s">
        <v>346</v>
      </c>
      <c r="N63" s="4">
        <v>4.3899999999999997</v>
      </c>
      <c r="O63" s="3" t="s">
        <v>347</v>
      </c>
      <c r="P63" s="4">
        <v>0.02</v>
      </c>
      <c r="Q63" s="3" t="s">
        <v>348</v>
      </c>
      <c r="R63" s="4">
        <v>3.54</v>
      </c>
      <c r="S63" s="3" t="s">
        <v>349</v>
      </c>
      <c r="T63" s="4">
        <v>6.03</v>
      </c>
      <c r="U63" s="3" t="s">
        <v>185</v>
      </c>
      <c r="V63" s="4">
        <v>0</v>
      </c>
      <c r="W63" s="3" t="s">
        <v>1</v>
      </c>
      <c r="X63" s="4">
        <v>0</v>
      </c>
      <c r="Y63" s="3" t="s">
        <v>1</v>
      </c>
      <c r="Z63" s="4">
        <v>0</v>
      </c>
      <c r="AA63" s="3" t="s">
        <v>1</v>
      </c>
      <c r="AB63" s="4">
        <v>0</v>
      </c>
      <c r="AC63" s="3" t="s">
        <v>1</v>
      </c>
      <c r="AD63" s="4">
        <v>3.24</v>
      </c>
      <c r="AE63" s="3" t="s">
        <v>99</v>
      </c>
      <c r="AF63" s="4">
        <v>3.33</v>
      </c>
      <c r="AG63" s="3" t="s">
        <v>350</v>
      </c>
      <c r="AH63" s="4">
        <v>0</v>
      </c>
      <c r="AI63" s="4">
        <v>0</v>
      </c>
    </row>
    <row r="64" spans="1:35" x14ac:dyDescent="0.25">
      <c r="A64" s="3" t="s">
        <v>351</v>
      </c>
      <c r="B64" s="4">
        <v>3.49</v>
      </c>
      <c r="C64" s="3" t="s">
        <v>352</v>
      </c>
      <c r="D64" s="4">
        <v>5.66</v>
      </c>
      <c r="E64" s="3" t="s">
        <v>353</v>
      </c>
      <c r="F64" s="4">
        <v>6.55</v>
      </c>
      <c r="G64" s="3" t="s">
        <v>354</v>
      </c>
      <c r="H64" s="4">
        <v>2.76</v>
      </c>
      <c r="I64" s="3" t="s">
        <v>355</v>
      </c>
      <c r="J64" s="4">
        <v>4.82</v>
      </c>
      <c r="K64" s="3" t="s">
        <v>356</v>
      </c>
      <c r="L64" s="4">
        <v>4.8099999999999996</v>
      </c>
      <c r="M64" s="3" t="s">
        <v>357</v>
      </c>
      <c r="N64" s="4">
        <v>8.0399999999999991</v>
      </c>
      <c r="O64" s="3" t="s">
        <v>358</v>
      </c>
      <c r="P64" s="4">
        <v>5.0999999999999996</v>
      </c>
      <c r="Q64" s="3" t="s">
        <v>359</v>
      </c>
      <c r="R64" s="4">
        <v>5.87</v>
      </c>
      <c r="S64" s="3" t="s">
        <v>360</v>
      </c>
      <c r="T64" s="4">
        <v>6.91</v>
      </c>
      <c r="U64" s="3" t="s">
        <v>361</v>
      </c>
      <c r="V64" s="4">
        <v>0</v>
      </c>
      <c r="W64" s="3" t="s">
        <v>1</v>
      </c>
      <c r="X64" s="4">
        <v>0</v>
      </c>
      <c r="Y64" s="3" t="s">
        <v>1</v>
      </c>
      <c r="Z64" s="4">
        <v>0</v>
      </c>
      <c r="AA64" s="3" t="s">
        <v>1</v>
      </c>
      <c r="AB64" s="4">
        <v>0</v>
      </c>
      <c r="AC64" s="3" t="s">
        <v>1</v>
      </c>
      <c r="AD64" s="4">
        <v>4.1100000000000003</v>
      </c>
      <c r="AE64" s="3" t="s">
        <v>362</v>
      </c>
      <c r="AF64" s="4">
        <v>3.61</v>
      </c>
      <c r="AG64" s="3" t="s">
        <v>363</v>
      </c>
      <c r="AH64" s="4">
        <v>0</v>
      </c>
      <c r="AI64" s="4">
        <v>0</v>
      </c>
    </row>
    <row r="65" spans="1:35" x14ac:dyDescent="0.25">
      <c r="A65" s="3" t="s">
        <v>364</v>
      </c>
      <c r="B65" s="4">
        <v>0</v>
      </c>
      <c r="C65" s="3" t="s">
        <v>1</v>
      </c>
      <c r="D65" s="4">
        <v>2.92</v>
      </c>
      <c r="E65" s="3" t="s">
        <v>365</v>
      </c>
      <c r="F65" s="4">
        <v>2.0299999999999998</v>
      </c>
      <c r="G65" s="3" t="s">
        <v>366</v>
      </c>
      <c r="H65" s="4">
        <v>4.1500000000000004</v>
      </c>
      <c r="I65" s="3" t="s">
        <v>367</v>
      </c>
      <c r="J65" s="4">
        <v>2.2200000000000002</v>
      </c>
      <c r="K65" s="3" t="s">
        <v>368</v>
      </c>
      <c r="L65" s="4">
        <v>6.03</v>
      </c>
      <c r="M65" s="3" t="s">
        <v>369</v>
      </c>
      <c r="N65" s="4">
        <v>1.27</v>
      </c>
      <c r="O65" s="3" t="s">
        <v>370</v>
      </c>
      <c r="P65" s="4">
        <v>6.41</v>
      </c>
      <c r="Q65" s="3" t="s">
        <v>371</v>
      </c>
      <c r="R65" s="4">
        <v>2.82</v>
      </c>
      <c r="S65" s="3" t="s">
        <v>372</v>
      </c>
      <c r="T65" s="4">
        <v>2.4900000000000002</v>
      </c>
      <c r="U65" s="3" t="s">
        <v>373</v>
      </c>
      <c r="V65" s="4">
        <v>0</v>
      </c>
      <c r="W65" s="3" t="s">
        <v>1</v>
      </c>
      <c r="X65" s="4">
        <v>0</v>
      </c>
      <c r="Y65" s="3" t="s">
        <v>1</v>
      </c>
      <c r="Z65" s="4">
        <v>0</v>
      </c>
      <c r="AA65" s="3" t="s">
        <v>1</v>
      </c>
      <c r="AB65" s="4">
        <v>0</v>
      </c>
      <c r="AC65" s="3" t="s">
        <v>1</v>
      </c>
      <c r="AD65" s="4">
        <v>1.19</v>
      </c>
      <c r="AE65" s="3" t="s">
        <v>374</v>
      </c>
      <c r="AF65" s="4">
        <v>3.14</v>
      </c>
      <c r="AG65" s="3" t="s">
        <v>375</v>
      </c>
      <c r="AH65" s="4">
        <v>0</v>
      </c>
      <c r="AI65" s="4">
        <v>0</v>
      </c>
    </row>
  </sheetData>
  <autoFilter ref="A4:AI65"/>
  <mergeCells count="28">
    <mergeCell ref="A1:A3"/>
    <mergeCell ref="B1:E1"/>
    <mergeCell ref="F1:I1"/>
    <mergeCell ref="J1:M1"/>
    <mergeCell ref="N1:Q1"/>
    <mergeCell ref="N2:O2"/>
    <mergeCell ref="P2:Q2"/>
    <mergeCell ref="V1:Y1"/>
    <mergeCell ref="Z1:AC1"/>
    <mergeCell ref="AD1:AG1"/>
    <mergeCell ref="AH1:AI1"/>
    <mergeCell ref="B2:C2"/>
    <mergeCell ref="D2:E2"/>
    <mergeCell ref="F2:G2"/>
    <mergeCell ref="H2:I2"/>
    <mergeCell ref="J2:K2"/>
    <mergeCell ref="L2:M2"/>
    <mergeCell ref="R1:U1"/>
    <mergeCell ref="R2:S2"/>
    <mergeCell ref="T2:U2"/>
    <mergeCell ref="AH2:AH3"/>
    <mergeCell ref="AI2:AI3"/>
    <mergeCell ref="V2:W2"/>
    <mergeCell ref="X2:Y2"/>
    <mergeCell ref="Z2:AA2"/>
    <mergeCell ref="AB2:AC2"/>
    <mergeCell ref="AD2:AE2"/>
    <mergeCell ref="AF2:A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7"/>
  <sheetViews>
    <sheetView workbookViewId="0">
      <selection activeCell="A7" sqref="A7:L23"/>
    </sheetView>
  </sheetViews>
  <sheetFormatPr defaultRowHeight="15" x14ac:dyDescent="0.25"/>
  <cols>
    <col min="1" max="1" width="15.7109375" customWidth="1"/>
    <col min="2" max="7" width="18.7109375" customWidth="1"/>
    <col min="8" max="8" width="12" customWidth="1"/>
    <col min="9" max="9" width="11.140625" customWidth="1"/>
  </cols>
  <sheetData>
    <row r="1" spans="1:12" x14ac:dyDescent="0.25">
      <c r="A1" s="17" t="s">
        <v>446</v>
      </c>
      <c r="B1" s="16">
        <v>44796</v>
      </c>
    </row>
    <row r="3" spans="1:12" x14ac:dyDescent="0.25">
      <c r="A3" s="15" t="s">
        <v>380</v>
      </c>
      <c r="B3" s="15" t="s">
        <v>445</v>
      </c>
      <c r="C3" s="15"/>
      <c r="D3" s="15"/>
      <c r="E3" s="15"/>
      <c r="F3" s="15"/>
      <c r="G3" s="15"/>
    </row>
    <row r="4" spans="1:12" x14ac:dyDescent="0.25">
      <c r="A4" s="15"/>
      <c r="B4" s="15" t="s">
        <v>376</v>
      </c>
      <c r="C4" s="15"/>
      <c r="D4" s="15"/>
      <c r="E4" s="15" t="s">
        <v>377</v>
      </c>
      <c r="F4" s="15"/>
      <c r="G4" s="15"/>
    </row>
    <row r="5" spans="1:12" x14ac:dyDescent="0.25">
      <c r="A5" s="15"/>
      <c r="B5" s="1" t="s">
        <v>444</v>
      </c>
      <c r="C5" s="1" t="s">
        <v>443</v>
      </c>
      <c r="D5" s="1" t="s">
        <v>391</v>
      </c>
      <c r="E5" s="1" t="s">
        <v>444</v>
      </c>
      <c r="F5" s="1" t="s">
        <v>443</v>
      </c>
      <c r="G5" s="1" t="s">
        <v>391</v>
      </c>
      <c r="H5" s="18" t="s">
        <v>536</v>
      </c>
      <c r="I5" s="18" t="s">
        <v>535</v>
      </c>
      <c r="J5" s="18" t="s">
        <v>538</v>
      </c>
      <c r="K5" s="18" t="s">
        <v>537</v>
      </c>
      <c r="L5" s="18" t="s">
        <v>539</v>
      </c>
    </row>
    <row r="6" spans="1:12" hidden="1" x14ac:dyDescent="0.25">
      <c r="A6" s="3" t="s">
        <v>0</v>
      </c>
      <c r="B6" s="13" t="s">
        <v>393</v>
      </c>
      <c r="C6" s="14">
        <v>0</v>
      </c>
      <c r="D6" s="13" t="s">
        <v>1</v>
      </c>
      <c r="E6" s="13" t="s">
        <v>393</v>
      </c>
      <c r="F6" s="14">
        <v>0</v>
      </c>
      <c r="G6" s="13" t="s">
        <v>1</v>
      </c>
      <c r="H6">
        <f>SUMIF('Weekly Summary'!$A$5:$A$81,'Summary 23Aug'!A6,'Weekly Summary'!$B$5:$B$81)</f>
        <v>0</v>
      </c>
      <c r="I6">
        <f>SUMIF('Weekly Summary'!$A$5:$A$81,'Summary 23Aug'!A6,'Weekly Summary'!$D$5:$D$81)</f>
        <v>0</v>
      </c>
      <c r="J6">
        <f>H6-C6</f>
        <v>0</v>
      </c>
      <c r="K6">
        <f>I6-F6</f>
        <v>0</v>
      </c>
      <c r="L6">
        <f>J6+K6</f>
        <v>0</v>
      </c>
    </row>
    <row r="7" spans="1:12" x14ac:dyDescent="0.25">
      <c r="A7" s="3" t="s">
        <v>3</v>
      </c>
      <c r="B7" s="13" t="s">
        <v>442</v>
      </c>
      <c r="C7" s="14">
        <v>6.05</v>
      </c>
      <c r="D7" s="13" t="s">
        <v>4</v>
      </c>
      <c r="E7" s="13" t="s">
        <v>441</v>
      </c>
      <c r="F7" s="14">
        <v>-0.8</v>
      </c>
      <c r="G7" s="13" t="s">
        <v>440</v>
      </c>
      <c r="H7">
        <f>SUMIF('Weekly Summary'!$A$5:$A$81,'Summary 23Aug'!A7,'Weekly Summary'!$B$5:$B$81)</f>
        <v>6.05</v>
      </c>
      <c r="I7">
        <f>SUMIF('Weekly Summary'!$A$5:$A$81,'Summary 23Aug'!A7,'Weekly Summary'!$D$5:$D$81)</f>
        <v>2.71</v>
      </c>
      <c r="J7">
        <f>H7-C7</f>
        <v>0</v>
      </c>
      <c r="K7">
        <f>I7-F7</f>
        <v>3.51</v>
      </c>
      <c r="L7">
        <f t="shared" ref="L7:L37" si="0">J7+K7</f>
        <v>3.51</v>
      </c>
    </row>
    <row r="8" spans="1:12" hidden="1" x14ac:dyDescent="0.25">
      <c r="A8" s="3" t="s">
        <v>9</v>
      </c>
      <c r="B8" s="13" t="s">
        <v>439</v>
      </c>
      <c r="C8" s="14">
        <v>2.63</v>
      </c>
      <c r="D8" s="13" t="s">
        <v>10</v>
      </c>
      <c r="E8" s="13" t="s">
        <v>407</v>
      </c>
      <c r="F8" s="14">
        <v>1.79</v>
      </c>
      <c r="G8" s="13" t="s">
        <v>11</v>
      </c>
      <c r="H8">
        <f>SUMIF('Weekly Summary'!$A$5:$A$81,'Summary 23Aug'!A8,'Weekly Summary'!$B$5:$B$81)</f>
        <v>2.63</v>
      </c>
      <c r="I8">
        <f>SUMIF('Weekly Summary'!$A$5:$A$81,'Summary 23Aug'!A8,'Weekly Summary'!$D$5:$D$81)</f>
        <v>1.79</v>
      </c>
      <c r="J8">
        <f>H8-C8</f>
        <v>0</v>
      </c>
      <c r="K8">
        <f>I8-F8</f>
        <v>0</v>
      </c>
      <c r="L8">
        <f t="shared" si="0"/>
        <v>0</v>
      </c>
    </row>
    <row r="9" spans="1:12" hidden="1" x14ac:dyDescent="0.25">
      <c r="A9" s="3" t="s">
        <v>22</v>
      </c>
      <c r="B9" s="13" t="s">
        <v>393</v>
      </c>
      <c r="C9" s="14">
        <v>0</v>
      </c>
      <c r="D9" s="13" t="s">
        <v>1</v>
      </c>
      <c r="E9" s="13" t="s">
        <v>393</v>
      </c>
      <c r="F9" s="14">
        <v>0</v>
      </c>
      <c r="G9" s="13" t="s">
        <v>1</v>
      </c>
      <c r="H9">
        <f>SUMIF('Weekly Summary'!$A$5:$A$81,'Summary 23Aug'!A9,'Weekly Summary'!$B$5:$B$81)</f>
        <v>0</v>
      </c>
      <c r="I9">
        <f>SUMIF('Weekly Summary'!$A$5:$A$81,'Summary 23Aug'!A9,'Weekly Summary'!$D$5:$D$81)</f>
        <v>0</v>
      </c>
      <c r="J9">
        <f>H9-C9</f>
        <v>0</v>
      </c>
      <c r="K9">
        <f>I9-F9</f>
        <v>0</v>
      </c>
      <c r="L9">
        <f t="shared" si="0"/>
        <v>0</v>
      </c>
    </row>
    <row r="10" spans="1:12" hidden="1" x14ac:dyDescent="0.25">
      <c r="A10" s="3" t="s">
        <v>49</v>
      </c>
      <c r="B10" s="13" t="s">
        <v>393</v>
      </c>
      <c r="C10" s="14">
        <v>0</v>
      </c>
      <c r="D10" s="13" t="s">
        <v>1</v>
      </c>
      <c r="E10" s="13" t="s">
        <v>438</v>
      </c>
      <c r="F10" s="14">
        <v>3.09</v>
      </c>
      <c r="G10" s="13" t="s">
        <v>50</v>
      </c>
      <c r="H10">
        <f>SUMIF('Weekly Summary'!$A$5:$A$81,'Summary 23Aug'!A10,'Weekly Summary'!$B$5:$B$81)</f>
        <v>0</v>
      </c>
      <c r="I10">
        <f>SUMIF('Weekly Summary'!$A$5:$A$81,'Summary 23Aug'!A10,'Weekly Summary'!$D$5:$D$81)</f>
        <v>3.09</v>
      </c>
      <c r="J10">
        <f>H10-C10</f>
        <v>0</v>
      </c>
      <c r="K10">
        <f>I10-F10</f>
        <v>0</v>
      </c>
      <c r="L10">
        <f t="shared" si="0"/>
        <v>0</v>
      </c>
    </row>
    <row r="11" spans="1:12" hidden="1" x14ac:dyDescent="0.25">
      <c r="A11" s="3" t="s">
        <v>62</v>
      </c>
      <c r="B11" s="13" t="s">
        <v>437</v>
      </c>
      <c r="C11" s="14">
        <v>3.43</v>
      </c>
      <c r="D11" s="13" t="s">
        <v>63</v>
      </c>
      <c r="E11" s="13" t="s">
        <v>436</v>
      </c>
      <c r="F11" s="14">
        <v>5.0199999999999996</v>
      </c>
      <c r="G11" s="13" t="s">
        <v>64</v>
      </c>
      <c r="H11">
        <f>SUMIF('Weekly Summary'!$A$5:$A$81,'Summary 23Aug'!A11,'Weekly Summary'!$B$5:$B$81)</f>
        <v>3.43</v>
      </c>
      <c r="I11">
        <f>SUMIF('Weekly Summary'!$A$5:$A$81,'Summary 23Aug'!A11,'Weekly Summary'!$D$5:$D$81)</f>
        <v>5.0199999999999996</v>
      </c>
      <c r="J11">
        <f>H11-C11</f>
        <v>0</v>
      </c>
      <c r="K11">
        <f>I11-F11</f>
        <v>0</v>
      </c>
      <c r="L11">
        <f t="shared" si="0"/>
        <v>0</v>
      </c>
    </row>
    <row r="12" spans="1:12" x14ac:dyDescent="0.25">
      <c r="A12" s="3" t="s">
        <v>75</v>
      </c>
      <c r="B12" s="13" t="s">
        <v>435</v>
      </c>
      <c r="C12" s="14">
        <v>3.39</v>
      </c>
      <c r="D12" s="13" t="s">
        <v>76</v>
      </c>
      <c r="E12" s="13" t="s">
        <v>434</v>
      </c>
      <c r="F12" s="14">
        <v>7.09</v>
      </c>
      <c r="G12" s="13" t="s">
        <v>433</v>
      </c>
      <c r="H12">
        <f>SUMIF('Weekly Summary'!$A$5:$A$81,'Summary 23Aug'!A12,'Weekly Summary'!$B$5:$B$81)</f>
        <v>3.39</v>
      </c>
      <c r="I12">
        <f>SUMIF('Weekly Summary'!$A$5:$A$81,'Summary 23Aug'!A12,'Weekly Summary'!$D$5:$D$81)</f>
        <v>9.5</v>
      </c>
      <c r="J12">
        <f>H12-C12</f>
        <v>0</v>
      </c>
      <c r="K12">
        <f>I12-F12</f>
        <v>2.41</v>
      </c>
      <c r="L12">
        <f t="shared" si="0"/>
        <v>2.41</v>
      </c>
    </row>
    <row r="13" spans="1:12" x14ac:dyDescent="0.25">
      <c r="A13" s="3" t="s">
        <v>89</v>
      </c>
      <c r="B13" s="13" t="s">
        <v>432</v>
      </c>
      <c r="C13" s="14">
        <v>2.89</v>
      </c>
      <c r="D13" s="13" t="s">
        <v>90</v>
      </c>
      <c r="E13" s="13" t="s">
        <v>431</v>
      </c>
      <c r="F13" s="14">
        <v>8.4700000000000006</v>
      </c>
      <c r="G13" s="13" t="s">
        <v>430</v>
      </c>
      <c r="H13">
        <f>SUMIF('Weekly Summary'!$A$5:$A$81,'Summary 23Aug'!A13,'Weekly Summary'!$B$5:$B$81)</f>
        <v>2.89</v>
      </c>
      <c r="I13">
        <f>SUMIF('Weekly Summary'!$A$5:$A$81,'Summary 23Aug'!A13,'Weekly Summary'!$D$5:$D$81)</f>
        <v>11.98</v>
      </c>
      <c r="J13">
        <f>H13-C13</f>
        <v>0</v>
      </c>
      <c r="K13">
        <f>I13-F13</f>
        <v>3.51</v>
      </c>
      <c r="L13">
        <f t="shared" si="0"/>
        <v>3.51</v>
      </c>
    </row>
    <row r="14" spans="1:12" hidden="1" x14ac:dyDescent="0.25">
      <c r="A14" s="3" t="s">
        <v>100</v>
      </c>
      <c r="B14" s="13" t="s">
        <v>429</v>
      </c>
      <c r="C14" s="14">
        <v>0.86</v>
      </c>
      <c r="D14" s="13" t="s">
        <v>101</v>
      </c>
      <c r="E14" s="13" t="s">
        <v>428</v>
      </c>
      <c r="F14" s="14">
        <v>4.0199999999999996</v>
      </c>
      <c r="G14" s="13" t="s">
        <v>102</v>
      </c>
      <c r="H14">
        <f>SUMIF('Weekly Summary'!$A$5:$A$81,'Summary 23Aug'!A14,'Weekly Summary'!$B$5:$B$81)</f>
        <v>0.86</v>
      </c>
      <c r="I14">
        <f>SUMIF('Weekly Summary'!$A$5:$A$81,'Summary 23Aug'!A14,'Weekly Summary'!$D$5:$D$81)</f>
        <v>4.0199999999999996</v>
      </c>
      <c r="J14">
        <f>H14-C14</f>
        <v>0</v>
      </c>
      <c r="K14">
        <f>I14-F14</f>
        <v>0</v>
      </c>
      <c r="L14">
        <f t="shared" si="0"/>
        <v>0</v>
      </c>
    </row>
    <row r="15" spans="1:12" x14ac:dyDescent="0.25">
      <c r="A15" s="3" t="s">
        <v>112</v>
      </c>
      <c r="B15" s="13" t="s">
        <v>427</v>
      </c>
      <c r="C15" s="14">
        <v>3.35</v>
      </c>
      <c r="D15" s="13" t="s">
        <v>113</v>
      </c>
      <c r="E15" s="13" t="s">
        <v>393</v>
      </c>
      <c r="F15" s="14">
        <v>0</v>
      </c>
      <c r="G15" s="13" t="s">
        <v>1</v>
      </c>
      <c r="H15">
        <f>SUMIF('Weekly Summary'!$A$5:$A$81,'Summary 23Aug'!A15,'Weekly Summary'!$B$5:$B$81)</f>
        <v>3.35</v>
      </c>
      <c r="I15">
        <f>SUMIF('Weekly Summary'!$A$5:$A$81,'Summary 23Aug'!A15,'Weekly Summary'!$D$5:$D$81)</f>
        <v>1.05</v>
      </c>
      <c r="J15">
        <f>H15-C15</f>
        <v>0</v>
      </c>
      <c r="K15">
        <f>I15-F15</f>
        <v>1.05</v>
      </c>
      <c r="L15">
        <f t="shared" si="0"/>
        <v>1.05</v>
      </c>
    </row>
    <row r="16" spans="1:12" x14ac:dyDescent="0.25">
      <c r="A16" s="3" t="s">
        <v>120</v>
      </c>
      <c r="B16" s="13" t="s">
        <v>426</v>
      </c>
      <c r="C16" s="14">
        <v>1.1100000000000001</v>
      </c>
      <c r="D16" s="13" t="s">
        <v>121</v>
      </c>
      <c r="E16" s="13" t="s">
        <v>425</v>
      </c>
      <c r="F16" s="14">
        <v>4.34</v>
      </c>
      <c r="G16" s="13" t="s">
        <v>424</v>
      </c>
      <c r="H16">
        <f>SUMIF('Weekly Summary'!$A$5:$A$81,'Summary 23Aug'!A16,'Weekly Summary'!$B$5:$B$81)</f>
        <v>1.1100000000000001</v>
      </c>
      <c r="I16">
        <f>SUMIF('Weekly Summary'!$A$5:$A$81,'Summary 23Aug'!A16,'Weekly Summary'!$D$5:$D$81)</f>
        <v>5.78</v>
      </c>
      <c r="J16">
        <f>H16-C16</f>
        <v>0</v>
      </c>
      <c r="K16">
        <f>I16-F16</f>
        <v>1.4400000000000004</v>
      </c>
      <c r="L16">
        <f t="shared" si="0"/>
        <v>1.4400000000000004</v>
      </c>
    </row>
    <row r="17" spans="1:12" x14ac:dyDescent="0.25">
      <c r="A17" s="3" t="s">
        <v>128</v>
      </c>
      <c r="B17" s="13" t="s">
        <v>414</v>
      </c>
      <c r="C17" s="14">
        <v>6.52</v>
      </c>
      <c r="D17" s="13" t="s">
        <v>129</v>
      </c>
      <c r="E17" s="13" t="s">
        <v>393</v>
      </c>
      <c r="F17" s="14">
        <v>0</v>
      </c>
      <c r="G17" s="13" t="s">
        <v>1</v>
      </c>
      <c r="H17">
        <f>SUMIF('Weekly Summary'!$A$5:$A$81,'Summary 23Aug'!A17,'Weekly Summary'!$B$5:$B$81)</f>
        <v>0</v>
      </c>
      <c r="I17">
        <f>SUMIF('Weekly Summary'!$A$5:$A$81,'Summary 23Aug'!A17,'Weekly Summary'!$D$5:$D$81)</f>
        <v>0</v>
      </c>
      <c r="J17">
        <f>H17-C17</f>
        <v>-6.52</v>
      </c>
      <c r="K17">
        <f>I17-F17</f>
        <v>0</v>
      </c>
      <c r="L17">
        <f t="shared" si="0"/>
        <v>-6.52</v>
      </c>
    </row>
    <row r="18" spans="1:12" x14ac:dyDescent="0.25">
      <c r="A18" s="3" t="s">
        <v>136</v>
      </c>
      <c r="B18" s="13" t="s">
        <v>423</v>
      </c>
      <c r="C18" s="14">
        <v>1.92</v>
      </c>
      <c r="D18" s="13" t="s">
        <v>137</v>
      </c>
      <c r="E18" s="13" t="s">
        <v>422</v>
      </c>
      <c r="F18" s="14">
        <v>4.8099999999999996</v>
      </c>
      <c r="G18" s="13" t="s">
        <v>421</v>
      </c>
      <c r="H18">
        <f>SUMIF('Weekly Summary'!$A$5:$A$81,'Summary 23Aug'!A18,'Weekly Summary'!$B$5:$B$81)</f>
        <v>1.92</v>
      </c>
      <c r="I18">
        <f>SUMIF('Weekly Summary'!$A$5:$A$81,'Summary 23Aug'!A18,'Weekly Summary'!$D$5:$D$81)</f>
        <v>5.64</v>
      </c>
      <c r="J18">
        <f>H18-C18</f>
        <v>0</v>
      </c>
      <c r="K18">
        <f>I18-F18</f>
        <v>0.83000000000000007</v>
      </c>
      <c r="L18">
        <f t="shared" si="0"/>
        <v>0.83000000000000007</v>
      </c>
    </row>
    <row r="19" spans="1:12" hidden="1" x14ac:dyDescent="0.25">
      <c r="A19" s="3" t="s">
        <v>145</v>
      </c>
      <c r="B19" s="13" t="s">
        <v>393</v>
      </c>
      <c r="C19" s="14">
        <v>0</v>
      </c>
      <c r="D19" s="13" t="s">
        <v>1</v>
      </c>
      <c r="E19" s="13" t="s">
        <v>398</v>
      </c>
      <c r="F19" s="14">
        <v>2.34</v>
      </c>
      <c r="G19" s="13" t="s">
        <v>146</v>
      </c>
      <c r="H19">
        <f>SUMIF('Weekly Summary'!$A$5:$A$81,'Summary 23Aug'!A19,'Weekly Summary'!$B$5:$B$81)</f>
        <v>0</v>
      </c>
      <c r="I19">
        <f>SUMIF('Weekly Summary'!$A$5:$A$81,'Summary 23Aug'!A19,'Weekly Summary'!$D$5:$D$81)</f>
        <v>2.34</v>
      </c>
      <c r="J19">
        <f>H19-C19</f>
        <v>0</v>
      </c>
      <c r="K19">
        <f>I19-F19</f>
        <v>0</v>
      </c>
      <c r="L19">
        <f t="shared" si="0"/>
        <v>0</v>
      </c>
    </row>
    <row r="20" spans="1:12" hidden="1" x14ac:dyDescent="0.25">
      <c r="A20" s="3" t="s">
        <v>155</v>
      </c>
      <c r="B20" s="13" t="s">
        <v>393</v>
      </c>
      <c r="C20" s="14">
        <v>0</v>
      </c>
      <c r="D20" s="13" t="s">
        <v>1</v>
      </c>
      <c r="E20" s="13" t="s">
        <v>420</v>
      </c>
      <c r="F20" s="14">
        <v>3.28</v>
      </c>
      <c r="G20" s="13" t="s">
        <v>156</v>
      </c>
      <c r="H20">
        <f>SUMIF('Weekly Summary'!$A$5:$A$81,'Summary 23Aug'!A20,'Weekly Summary'!$B$5:$B$81)</f>
        <v>0</v>
      </c>
      <c r="I20">
        <f>SUMIF('Weekly Summary'!$A$5:$A$81,'Summary 23Aug'!A20,'Weekly Summary'!$D$5:$D$81)</f>
        <v>3.28</v>
      </c>
      <c r="J20">
        <f>H20-C20</f>
        <v>0</v>
      </c>
      <c r="K20">
        <f>I20-F20</f>
        <v>0</v>
      </c>
      <c r="L20">
        <f t="shared" si="0"/>
        <v>0</v>
      </c>
    </row>
    <row r="21" spans="1:12" hidden="1" x14ac:dyDescent="0.25">
      <c r="A21" s="3" t="s">
        <v>180</v>
      </c>
      <c r="B21" s="13" t="s">
        <v>419</v>
      </c>
      <c r="C21" s="14">
        <v>1.19</v>
      </c>
      <c r="D21" s="13" t="s">
        <v>181</v>
      </c>
      <c r="E21" s="13" t="s">
        <v>418</v>
      </c>
      <c r="F21" s="14">
        <v>3</v>
      </c>
      <c r="G21" s="13" t="s">
        <v>182</v>
      </c>
      <c r="H21">
        <f>SUMIF('Weekly Summary'!$A$5:$A$81,'Summary 23Aug'!A21,'Weekly Summary'!$B$5:$B$81)</f>
        <v>1.19</v>
      </c>
      <c r="I21">
        <f>SUMIF('Weekly Summary'!$A$5:$A$81,'Summary 23Aug'!A21,'Weekly Summary'!$D$5:$D$81)</f>
        <v>3</v>
      </c>
      <c r="J21">
        <f>H21-C21</f>
        <v>0</v>
      </c>
      <c r="K21">
        <f>I21-F21</f>
        <v>0</v>
      </c>
      <c r="L21">
        <f t="shared" si="0"/>
        <v>0</v>
      </c>
    </row>
    <row r="22" spans="1:12" x14ac:dyDescent="0.25">
      <c r="A22" s="3" t="s">
        <v>193</v>
      </c>
      <c r="B22" s="13" t="s">
        <v>417</v>
      </c>
      <c r="C22" s="14">
        <v>1.86</v>
      </c>
      <c r="D22" s="13" t="s">
        <v>194</v>
      </c>
      <c r="E22" s="13" t="s">
        <v>416</v>
      </c>
      <c r="F22" s="14">
        <v>6.97</v>
      </c>
      <c r="G22" s="13" t="s">
        <v>415</v>
      </c>
      <c r="H22">
        <f>SUMIF('Weekly Summary'!$A$5:$A$81,'Summary 23Aug'!A22,'Weekly Summary'!$B$5:$B$81)</f>
        <v>1.86</v>
      </c>
      <c r="I22">
        <f>SUMIF('Weekly Summary'!$A$5:$A$81,'Summary 23Aug'!A22,'Weekly Summary'!$D$5:$D$81)</f>
        <v>10.47</v>
      </c>
      <c r="J22">
        <f>H22-C22</f>
        <v>0</v>
      </c>
      <c r="K22">
        <f>I22-F22</f>
        <v>3.5000000000000009</v>
      </c>
      <c r="L22">
        <f t="shared" si="0"/>
        <v>3.5000000000000009</v>
      </c>
    </row>
    <row r="23" spans="1:12" x14ac:dyDescent="0.25">
      <c r="A23" s="3" t="s">
        <v>210</v>
      </c>
      <c r="B23" s="13" t="s">
        <v>414</v>
      </c>
      <c r="C23" s="14">
        <v>7.0000000000000007E-2</v>
      </c>
      <c r="D23" s="13" t="s">
        <v>211</v>
      </c>
      <c r="E23" s="13" t="s">
        <v>413</v>
      </c>
      <c r="F23" s="14">
        <v>7.32</v>
      </c>
      <c r="G23" s="13" t="s">
        <v>412</v>
      </c>
      <c r="H23">
        <f>SUMIF('Weekly Summary'!$A$5:$A$81,'Summary 23Aug'!A23,'Weekly Summary'!$B$5:$B$81)</f>
        <v>7.0000000000000007E-2</v>
      </c>
      <c r="I23">
        <f>SUMIF('Weekly Summary'!$A$5:$A$81,'Summary 23Aug'!A23,'Weekly Summary'!$D$5:$D$81)</f>
        <v>10.26</v>
      </c>
      <c r="J23">
        <f>H23-C23</f>
        <v>0</v>
      </c>
      <c r="K23">
        <f>I23-F23</f>
        <v>2.9399999999999995</v>
      </c>
      <c r="L23">
        <f t="shared" si="0"/>
        <v>2.9399999999999995</v>
      </c>
    </row>
    <row r="24" spans="1:12" hidden="1" x14ac:dyDescent="0.25">
      <c r="A24" s="3" t="s">
        <v>221</v>
      </c>
      <c r="B24" s="13" t="s">
        <v>411</v>
      </c>
      <c r="C24" s="14">
        <v>4.57</v>
      </c>
      <c r="D24" s="13" t="s">
        <v>222</v>
      </c>
      <c r="E24" s="13" t="s">
        <v>410</v>
      </c>
      <c r="F24" s="14">
        <v>7.13</v>
      </c>
      <c r="G24" s="13" t="s">
        <v>223</v>
      </c>
      <c r="H24">
        <f>SUMIF('Weekly Summary'!$A$5:$A$81,'Summary 23Aug'!A24,'Weekly Summary'!$B$5:$B$81)</f>
        <v>4.57</v>
      </c>
      <c r="I24">
        <f>SUMIF('Weekly Summary'!$A$5:$A$81,'Summary 23Aug'!A24,'Weekly Summary'!$D$5:$D$81)</f>
        <v>7.13</v>
      </c>
      <c r="J24">
        <f>H24-C24</f>
        <v>0</v>
      </c>
      <c r="K24">
        <f>I24-F24</f>
        <v>0</v>
      </c>
      <c r="L24">
        <f t="shared" si="0"/>
        <v>0</v>
      </c>
    </row>
    <row r="25" spans="1:12" hidden="1" x14ac:dyDescent="0.25">
      <c r="A25" s="3" t="s">
        <v>234</v>
      </c>
      <c r="B25" s="13" t="s">
        <v>409</v>
      </c>
      <c r="C25" s="14">
        <v>5.08</v>
      </c>
      <c r="D25" s="13" t="s">
        <v>235</v>
      </c>
      <c r="E25" s="13" t="s">
        <v>408</v>
      </c>
      <c r="F25" s="14">
        <v>4.84</v>
      </c>
      <c r="G25" s="13" t="s">
        <v>236</v>
      </c>
      <c r="H25">
        <f>SUMIF('Weekly Summary'!$A$5:$A$81,'Summary 23Aug'!A25,'Weekly Summary'!$B$5:$B$81)</f>
        <v>5.08</v>
      </c>
      <c r="I25">
        <f>SUMIF('Weekly Summary'!$A$5:$A$81,'Summary 23Aug'!A25,'Weekly Summary'!$D$5:$D$81)</f>
        <v>4.84</v>
      </c>
      <c r="J25">
        <f>H25-C25</f>
        <v>0</v>
      </c>
      <c r="K25">
        <f>I25-F25</f>
        <v>0</v>
      </c>
      <c r="L25">
        <f t="shared" si="0"/>
        <v>0</v>
      </c>
    </row>
    <row r="26" spans="1:12" hidden="1" x14ac:dyDescent="0.25">
      <c r="A26" s="3" t="s">
        <v>254</v>
      </c>
      <c r="B26" s="13" t="s">
        <v>393</v>
      </c>
      <c r="C26" s="14">
        <v>0</v>
      </c>
      <c r="D26" s="13" t="s">
        <v>1</v>
      </c>
      <c r="E26" s="13" t="s">
        <v>393</v>
      </c>
      <c r="F26" s="14">
        <v>0</v>
      </c>
      <c r="G26" s="13" t="s">
        <v>1</v>
      </c>
      <c r="H26">
        <f>SUMIF('Weekly Summary'!$A$5:$A$81,'Summary 23Aug'!A26,'Weekly Summary'!$B$5:$B$81)</f>
        <v>0</v>
      </c>
      <c r="I26">
        <f>SUMIF('Weekly Summary'!$A$5:$A$81,'Summary 23Aug'!A26,'Weekly Summary'!$D$5:$D$81)</f>
        <v>0</v>
      </c>
      <c r="J26">
        <f>H26-C26</f>
        <v>0</v>
      </c>
      <c r="K26">
        <f>I26-F26</f>
        <v>0</v>
      </c>
      <c r="L26">
        <f t="shared" si="0"/>
        <v>0</v>
      </c>
    </row>
    <row r="27" spans="1:12" hidden="1" x14ac:dyDescent="0.25">
      <c r="A27" s="3" t="s">
        <v>267</v>
      </c>
      <c r="B27" s="13" t="s">
        <v>393</v>
      </c>
      <c r="C27" s="14">
        <v>0</v>
      </c>
      <c r="D27" s="13" t="s">
        <v>1</v>
      </c>
      <c r="E27" s="13" t="s">
        <v>407</v>
      </c>
      <c r="F27" s="14">
        <v>3.15</v>
      </c>
      <c r="G27" s="13" t="s">
        <v>268</v>
      </c>
      <c r="H27">
        <f>SUMIF('Weekly Summary'!$A$5:$A$81,'Summary 23Aug'!A27,'Weekly Summary'!$B$5:$B$81)</f>
        <v>0</v>
      </c>
      <c r="I27">
        <f>SUMIF('Weekly Summary'!$A$5:$A$81,'Summary 23Aug'!A27,'Weekly Summary'!$D$5:$D$81)</f>
        <v>3.15</v>
      </c>
      <c r="J27">
        <f>H27-C27</f>
        <v>0</v>
      </c>
      <c r="K27">
        <f>I27-F27</f>
        <v>0</v>
      </c>
      <c r="L27">
        <f t="shared" si="0"/>
        <v>0</v>
      </c>
    </row>
    <row r="28" spans="1:12" hidden="1" x14ac:dyDescent="0.25">
      <c r="A28" s="3" t="s">
        <v>281</v>
      </c>
      <c r="B28" s="13" t="s">
        <v>405</v>
      </c>
      <c r="C28" s="14">
        <v>2.5299999999999998</v>
      </c>
      <c r="D28" s="13" t="s">
        <v>282</v>
      </c>
      <c r="E28" s="13" t="s">
        <v>393</v>
      </c>
      <c r="F28" s="14">
        <v>0</v>
      </c>
      <c r="G28" s="13" t="s">
        <v>1</v>
      </c>
      <c r="H28">
        <f>SUMIF('Weekly Summary'!$A$5:$A$81,'Summary 23Aug'!A28,'Weekly Summary'!$B$5:$B$81)</f>
        <v>2.5299999999999998</v>
      </c>
      <c r="I28">
        <f>SUMIF('Weekly Summary'!$A$5:$A$81,'Summary 23Aug'!A28,'Weekly Summary'!$D$5:$D$81)</f>
        <v>0</v>
      </c>
      <c r="J28">
        <f>H28-C28</f>
        <v>0</v>
      </c>
      <c r="K28">
        <f>I28-F28</f>
        <v>0</v>
      </c>
      <c r="L28">
        <f t="shared" si="0"/>
        <v>0</v>
      </c>
    </row>
    <row r="29" spans="1:12" hidden="1" x14ac:dyDescent="0.25">
      <c r="A29" s="3" t="s">
        <v>287</v>
      </c>
      <c r="B29" s="13" t="s">
        <v>393</v>
      </c>
      <c r="C29" s="14">
        <v>0</v>
      </c>
      <c r="D29" s="13" t="s">
        <v>1</v>
      </c>
      <c r="E29" s="13" t="s">
        <v>406</v>
      </c>
      <c r="F29" s="14">
        <v>3.72</v>
      </c>
      <c r="G29" s="13" t="s">
        <v>288</v>
      </c>
      <c r="H29">
        <f>SUMIF('Weekly Summary'!$A$5:$A$81,'Summary 23Aug'!A29,'Weekly Summary'!$B$5:$B$81)</f>
        <v>0</v>
      </c>
      <c r="I29">
        <f>SUMIF('Weekly Summary'!$A$5:$A$81,'Summary 23Aug'!A29,'Weekly Summary'!$D$5:$D$81)</f>
        <v>3.72</v>
      </c>
      <c r="J29">
        <f>H29-C29</f>
        <v>0</v>
      </c>
      <c r="K29">
        <f>I29-F29</f>
        <v>0</v>
      </c>
      <c r="L29">
        <f t="shared" si="0"/>
        <v>0</v>
      </c>
    </row>
    <row r="30" spans="1:12" hidden="1" x14ac:dyDescent="0.25">
      <c r="A30" s="3" t="s">
        <v>300</v>
      </c>
      <c r="B30" s="13" t="s">
        <v>405</v>
      </c>
      <c r="C30" s="14">
        <v>3.48</v>
      </c>
      <c r="D30" s="13" t="s">
        <v>301</v>
      </c>
      <c r="E30" s="13" t="s">
        <v>404</v>
      </c>
      <c r="F30" s="14">
        <v>6.39</v>
      </c>
      <c r="G30" s="13" t="s">
        <v>302</v>
      </c>
      <c r="H30">
        <f>SUMIF('Weekly Summary'!$A$5:$A$81,'Summary 23Aug'!A30,'Weekly Summary'!$B$5:$B$81)</f>
        <v>3.48</v>
      </c>
      <c r="I30">
        <f>SUMIF('Weekly Summary'!$A$5:$A$81,'Summary 23Aug'!A30,'Weekly Summary'!$D$5:$D$81)</f>
        <v>6.39</v>
      </c>
      <c r="J30">
        <f>H30-C30</f>
        <v>0</v>
      </c>
      <c r="K30">
        <f>I30-F30</f>
        <v>0</v>
      </c>
      <c r="L30">
        <f t="shared" si="0"/>
        <v>0</v>
      </c>
    </row>
    <row r="31" spans="1:12" hidden="1" x14ac:dyDescent="0.25">
      <c r="A31" s="3" t="s">
        <v>310</v>
      </c>
      <c r="B31" s="13" t="s">
        <v>403</v>
      </c>
      <c r="C31" s="14">
        <v>3.6</v>
      </c>
      <c r="D31" s="13" t="s">
        <v>311</v>
      </c>
      <c r="E31" s="13" t="s">
        <v>402</v>
      </c>
      <c r="F31" s="14">
        <v>2.83</v>
      </c>
      <c r="G31" s="13" t="s">
        <v>312</v>
      </c>
      <c r="H31">
        <f>SUMIF('Weekly Summary'!$A$5:$A$81,'Summary 23Aug'!A31,'Weekly Summary'!$B$5:$B$81)</f>
        <v>3.6</v>
      </c>
      <c r="I31">
        <f>SUMIF('Weekly Summary'!$A$5:$A$81,'Summary 23Aug'!A31,'Weekly Summary'!$D$5:$D$81)</f>
        <v>2.83</v>
      </c>
      <c r="J31">
        <f>H31-C31</f>
        <v>0</v>
      </c>
      <c r="K31">
        <f>I31-F31</f>
        <v>0</v>
      </c>
      <c r="L31">
        <f t="shared" si="0"/>
        <v>0</v>
      </c>
    </row>
    <row r="32" spans="1:12" hidden="1" x14ac:dyDescent="0.25">
      <c r="A32" s="3" t="s">
        <v>321</v>
      </c>
      <c r="B32" s="13" t="s">
        <v>401</v>
      </c>
      <c r="C32" s="14">
        <v>3.93</v>
      </c>
      <c r="D32" s="13" t="s">
        <v>322</v>
      </c>
      <c r="E32" s="13" t="s">
        <v>393</v>
      </c>
      <c r="F32" s="14">
        <v>0</v>
      </c>
      <c r="G32" s="13" t="s">
        <v>1</v>
      </c>
      <c r="H32">
        <f>SUMIF('Weekly Summary'!$A$5:$A$81,'Summary 23Aug'!A32,'Weekly Summary'!$B$5:$B$81)</f>
        <v>3.93</v>
      </c>
      <c r="I32">
        <f>SUMIF('Weekly Summary'!$A$5:$A$81,'Summary 23Aug'!A32,'Weekly Summary'!$D$5:$D$81)</f>
        <v>0</v>
      </c>
      <c r="J32">
        <f>H32-C32</f>
        <v>0</v>
      </c>
      <c r="K32">
        <f>I32-F32</f>
        <v>0</v>
      </c>
      <c r="L32">
        <f t="shared" si="0"/>
        <v>0</v>
      </c>
    </row>
    <row r="33" spans="1:12" hidden="1" x14ac:dyDescent="0.25">
      <c r="A33" s="3" t="s">
        <v>330</v>
      </c>
      <c r="B33" s="13" t="s">
        <v>400</v>
      </c>
      <c r="C33" s="14">
        <v>4.8600000000000003</v>
      </c>
      <c r="D33" s="13" t="s">
        <v>331</v>
      </c>
      <c r="E33" s="13" t="s">
        <v>393</v>
      </c>
      <c r="F33" s="14">
        <v>0</v>
      </c>
      <c r="G33" s="13" t="s">
        <v>1</v>
      </c>
      <c r="H33">
        <f>SUMIF('Weekly Summary'!$A$5:$A$81,'Summary 23Aug'!A33,'Weekly Summary'!$B$5:$B$81)</f>
        <v>4.8600000000000003</v>
      </c>
      <c r="I33">
        <f>SUMIF('Weekly Summary'!$A$5:$A$81,'Summary 23Aug'!A33,'Weekly Summary'!$D$5:$D$81)</f>
        <v>0</v>
      </c>
      <c r="J33">
        <f>H33-C33</f>
        <v>0</v>
      </c>
      <c r="K33">
        <f>I33-F33</f>
        <v>0</v>
      </c>
      <c r="L33">
        <f t="shared" si="0"/>
        <v>0</v>
      </c>
    </row>
    <row r="34" spans="1:12" hidden="1" x14ac:dyDescent="0.25">
      <c r="A34" s="3" t="s">
        <v>340</v>
      </c>
      <c r="B34" s="13" t="s">
        <v>399</v>
      </c>
      <c r="C34" s="14">
        <v>4.1399999999999997</v>
      </c>
      <c r="D34" s="13" t="s">
        <v>341</v>
      </c>
      <c r="E34" s="13" t="s">
        <v>398</v>
      </c>
      <c r="F34" s="14">
        <v>6.61</v>
      </c>
      <c r="G34" s="13" t="s">
        <v>342</v>
      </c>
      <c r="H34">
        <f>SUMIF('Weekly Summary'!$A$5:$A$81,'Summary 23Aug'!A34,'Weekly Summary'!$B$5:$B$81)</f>
        <v>4.1399999999999997</v>
      </c>
      <c r="I34">
        <f>SUMIF('Weekly Summary'!$A$5:$A$81,'Summary 23Aug'!A34,'Weekly Summary'!$D$5:$D$81)</f>
        <v>6.61</v>
      </c>
      <c r="J34">
        <f>H34-C34</f>
        <v>0</v>
      </c>
      <c r="K34">
        <f>I34-F34</f>
        <v>0</v>
      </c>
      <c r="L34">
        <f t="shared" si="0"/>
        <v>0</v>
      </c>
    </row>
    <row r="35" spans="1:12" hidden="1" x14ac:dyDescent="0.25">
      <c r="A35" s="3" t="s">
        <v>351</v>
      </c>
      <c r="B35" s="13" t="s">
        <v>397</v>
      </c>
      <c r="C35" s="14">
        <v>3.49</v>
      </c>
      <c r="D35" s="13" t="s">
        <v>352</v>
      </c>
      <c r="E35" s="13" t="s">
        <v>396</v>
      </c>
      <c r="F35" s="14">
        <v>5.66</v>
      </c>
      <c r="G35" s="13" t="s">
        <v>353</v>
      </c>
      <c r="H35">
        <f>SUMIF('Weekly Summary'!$A$5:$A$81,'Summary 23Aug'!A35,'Weekly Summary'!$B$5:$B$81)</f>
        <v>3.49</v>
      </c>
      <c r="I35">
        <f>SUMIF('Weekly Summary'!$A$5:$A$81,'Summary 23Aug'!A35,'Weekly Summary'!$D$5:$D$81)</f>
        <v>5.66</v>
      </c>
      <c r="J35">
        <f>H35-C35</f>
        <v>0</v>
      </c>
      <c r="K35">
        <f>I35-F35</f>
        <v>0</v>
      </c>
      <c r="L35">
        <f t="shared" si="0"/>
        <v>0</v>
      </c>
    </row>
    <row r="36" spans="1:12" hidden="1" x14ac:dyDescent="0.25">
      <c r="A36" s="3" t="s">
        <v>364</v>
      </c>
      <c r="B36" s="13" t="s">
        <v>393</v>
      </c>
      <c r="C36" s="14">
        <v>0</v>
      </c>
      <c r="D36" s="13" t="s">
        <v>1</v>
      </c>
      <c r="E36" s="13" t="s">
        <v>395</v>
      </c>
      <c r="F36" s="14">
        <v>2.92</v>
      </c>
      <c r="G36" s="13" t="s">
        <v>365</v>
      </c>
      <c r="H36">
        <f>SUMIF('Weekly Summary'!$A$5:$A$81,'Summary 23Aug'!A36,'Weekly Summary'!$B$5:$B$81)</f>
        <v>0</v>
      </c>
      <c r="I36">
        <f>SUMIF('Weekly Summary'!$A$5:$A$81,'Summary 23Aug'!A36,'Weekly Summary'!$D$5:$D$81)</f>
        <v>2.92</v>
      </c>
      <c r="J36">
        <f>H36-C36</f>
        <v>0</v>
      </c>
      <c r="K36">
        <f>I36-F36</f>
        <v>0</v>
      </c>
      <c r="L36">
        <f t="shared" si="0"/>
        <v>0</v>
      </c>
    </row>
    <row r="37" spans="1:12" x14ac:dyDescent="0.25">
      <c r="A37" s="12" t="s">
        <v>388</v>
      </c>
      <c r="B37" s="10" t="s">
        <v>393</v>
      </c>
      <c r="C37" s="11">
        <v>3.23</v>
      </c>
      <c r="D37" s="10" t="s">
        <v>394</v>
      </c>
      <c r="E37" s="10" t="s">
        <v>393</v>
      </c>
      <c r="F37" s="11">
        <v>4.7300000000000004</v>
      </c>
      <c r="G37" s="10" t="s">
        <v>392</v>
      </c>
    </row>
  </sheetData>
  <autoFilter ref="B5:L37">
    <filterColumn colId="10">
      <filters blank="1">
        <filter val="0.83"/>
        <filter val="1.05"/>
        <filter val="1.44"/>
        <filter val="2.41"/>
        <filter val="2.94"/>
        <filter val="3.5"/>
        <filter val="3.51"/>
        <filter val="-6.52"/>
      </filters>
    </filterColumn>
  </autoFilter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6"/>
  <sheetViews>
    <sheetView workbookViewId="0">
      <selection activeCell="H48" sqref="H48"/>
    </sheetView>
  </sheetViews>
  <sheetFormatPr defaultRowHeight="15" x14ac:dyDescent="0.25"/>
  <cols>
    <col min="1" max="1" width="15.7109375" customWidth="1"/>
    <col min="2" max="7" width="18.7109375" customWidth="1"/>
  </cols>
  <sheetData>
    <row r="1" spans="1:12" x14ac:dyDescent="0.25">
      <c r="A1" s="17" t="s">
        <v>446</v>
      </c>
      <c r="B1" s="16">
        <v>44797</v>
      </c>
    </row>
    <row r="3" spans="1:12" x14ac:dyDescent="0.25">
      <c r="A3" s="15" t="s">
        <v>380</v>
      </c>
      <c r="B3" s="15" t="s">
        <v>445</v>
      </c>
      <c r="C3" s="15"/>
      <c r="D3" s="15"/>
      <c r="E3" s="15"/>
      <c r="F3" s="15"/>
      <c r="G3" s="15"/>
    </row>
    <row r="4" spans="1:12" x14ac:dyDescent="0.25">
      <c r="A4" s="15"/>
      <c r="B4" s="15" t="s">
        <v>376</v>
      </c>
      <c r="C4" s="15"/>
      <c r="D4" s="15"/>
      <c r="E4" s="15" t="s">
        <v>377</v>
      </c>
      <c r="F4" s="15"/>
      <c r="G4" s="15"/>
    </row>
    <row r="5" spans="1:12" ht="30" x14ac:dyDescent="0.25">
      <c r="A5" s="15"/>
      <c r="B5" s="1" t="s">
        <v>444</v>
      </c>
      <c r="C5" s="1" t="s">
        <v>443</v>
      </c>
      <c r="D5" s="1" t="s">
        <v>391</v>
      </c>
      <c r="E5" s="1" t="s">
        <v>444</v>
      </c>
      <c r="F5" s="1" t="s">
        <v>443</v>
      </c>
      <c r="G5" s="1" t="s">
        <v>391</v>
      </c>
      <c r="H5" s="18" t="s">
        <v>536</v>
      </c>
      <c r="I5" s="18" t="s">
        <v>535</v>
      </c>
      <c r="J5" s="18" t="s">
        <v>538</v>
      </c>
      <c r="K5" s="18" t="s">
        <v>537</v>
      </c>
      <c r="L5" s="18" t="s">
        <v>539</v>
      </c>
    </row>
    <row r="6" spans="1:12" hidden="1" x14ac:dyDescent="0.25">
      <c r="A6" s="3" t="s">
        <v>0</v>
      </c>
      <c r="B6" s="13" t="s">
        <v>393</v>
      </c>
      <c r="C6" s="14">
        <v>0</v>
      </c>
      <c r="D6" s="13" t="s">
        <v>1</v>
      </c>
      <c r="E6" s="13" t="s">
        <v>393</v>
      </c>
      <c r="F6" s="14">
        <v>0</v>
      </c>
      <c r="G6" s="13" t="s">
        <v>1</v>
      </c>
      <c r="H6">
        <f>SUMIF('Weekly Summary'!$A$5:$A$81,A6,'Weekly Summary'!$F$5:$F$81)</f>
        <v>0</v>
      </c>
      <c r="I6">
        <f>SUMIF('Weekly Summary'!$A$5:$A$81,A6,'Weekly Summary'!$H$5:$H$81)</f>
        <v>0</v>
      </c>
      <c r="J6">
        <f>H6-C6</f>
        <v>0</v>
      </c>
      <c r="K6">
        <f>I6-F6</f>
        <v>0</v>
      </c>
      <c r="L6">
        <f>J6+K6</f>
        <v>0</v>
      </c>
    </row>
    <row r="7" spans="1:12" hidden="1" x14ac:dyDescent="0.25">
      <c r="A7" s="3" t="s">
        <v>3</v>
      </c>
      <c r="B7" s="13" t="s">
        <v>393</v>
      </c>
      <c r="C7" s="14">
        <v>0</v>
      </c>
      <c r="D7" s="13" t="s">
        <v>1</v>
      </c>
      <c r="E7" s="13" t="s">
        <v>393</v>
      </c>
      <c r="F7" s="14">
        <v>0</v>
      </c>
      <c r="G7" s="13" t="s">
        <v>1</v>
      </c>
      <c r="H7">
        <f>SUMIF('Weekly Summary'!$A$5:$A$81,A7,'Weekly Summary'!$F$5:$F$81)</f>
        <v>0</v>
      </c>
      <c r="I7">
        <f>SUMIF('Weekly Summary'!$A$5:$A$81,A7,'Weekly Summary'!$H$5:$H$81)</f>
        <v>0</v>
      </c>
      <c r="J7">
        <f t="shared" ref="J7:J36" si="0">H7-C7</f>
        <v>0</v>
      </c>
      <c r="K7">
        <f t="shared" ref="K7:K36" si="1">I7-F7</f>
        <v>0</v>
      </c>
      <c r="L7">
        <f t="shared" ref="L7:L36" si="2">J7+K7</f>
        <v>0</v>
      </c>
    </row>
    <row r="8" spans="1:12" hidden="1" x14ac:dyDescent="0.25">
      <c r="A8" s="3" t="s">
        <v>9</v>
      </c>
      <c r="B8" s="13" t="s">
        <v>439</v>
      </c>
      <c r="C8" s="14">
        <v>2.36</v>
      </c>
      <c r="D8" s="13" t="s">
        <v>12</v>
      </c>
      <c r="E8" s="13" t="s">
        <v>447</v>
      </c>
      <c r="F8" s="14">
        <v>4.51</v>
      </c>
      <c r="G8" s="13" t="s">
        <v>13</v>
      </c>
      <c r="H8">
        <f>SUMIF('Weekly Summary'!$A$5:$A$81,A8,'Weekly Summary'!$F$5:$F$81)</f>
        <v>2.36</v>
      </c>
      <c r="I8">
        <f>SUMIF('Weekly Summary'!$A$5:$A$81,A8,'Weekly Summary'!$H$5:$H$81)</f>
        <v>4.51</v>
      </c>
      <c r="J8">
        <f t="shared" si="0"/>
        <v>0</v>
      </c>
      <c r="K8">
        <f t="shared" si="1"/>
        <v>0</v>
      </c>
      <c r="L8">
        <f t="shared" si="2"/>
        <v>0</v>
      </c>
    </row>
    <row r="9" spans="1:12" hidden="1" x14ac:dyDescent="0.25">
      <c r="A9" s="3" t="s">
        <v>22</v>
      </c>
      <c r="B9" s="13" t="s">
        <v>393</v>
      </c>
      <c r="C9" s="14">
        <v>0</v>
      </c>
      <c r="D9" s="13" t="s">
        <v>1</v>
      </c>
      <c r="E9" s="13" t="s">
        <v>393</v>
      </c>
      <c r="F9" s="14">
        <v>0</v>
      </c>
      <c r="G9" s="13" t="s">
        <v>1</v>
      </c>
      <c r="H9">
        <f>SUMIF('Weekly Summary'!$A$5:$A$81,A9,'Weekly Summary'!$F$5:$F$81)</f>
        <v>0</v>
      </c>
      <c r="I9">
        <f>SUMIF('Weekly Summary'!$A$5:$A$81,A9,'Weekly Summary'!$H$5:$H$81)</f>
        <v>0</v>
      </c>
      <c r="J9">
        <f t="shared" si="0"/>
        <v>0</v>
      </c>
      <c r="K9">
        <f t="shared" si="1"/>
        <v>0</v>
      </c>
      <c r="L9">
        <f t="shared" si="2"/>
        <v>0</v>
      </c>
    </row>
    <row r="10" spans="1:12" hidden="1" x14ac:dyDescent="0.25">
      <c r="A10" s="3" t="s">
        <v>49</v>
      </c>
      <c r="B10" s="13" t="s">
        <v>393</v>
      </c>
      <c r="C10" s="14">
        <v>0</v>
      </c>
      <c r="D10" s="13" t="s">
        <v>1</v>
      </c>
      <c r="E10" s="13" t="s">
        <v>438</v>
      </c>
      <c r="F10" s="14">
        <v>3.67</v>
      </c>
      <c r="G10" s="13" t="s">
        <v>51</v>
      </c>
      <c r="H10">
        <f>SUMIF('Weekly Summary'!$A$5:$A$81,A10,'Weekly Summary'!$F$5:$F$81)</f>
        <v>0</v>
      </c>
      <c r="I10">
        <f>SUMIF('Weekly Summary'!$A$5:$A$81,A10,'Weekly Summary'!$H$5:$H$81)</f>
        <v>3.67</v>
      </c>
      <c r="J10">
        <f t="shared" si="0"/>
        <v>0</v>
      </c>
      <c r="K10">
        <f t="shared" si="1"/>
        <v>0</v>
      </c>
      <c r="L10">
        <f t="shared" si="2"/>
        <v>0</v>
      </c>
    </row>
    <row r="11" spans="1:12" hidden="1" x14ac:dyDescent="0.25">
      <c r="A11" s="3" t="s">
        <v>62</v>
      </c>
      <c r="B11" s="13" t="s">
        <v>448</v>
      </c>
      <c r="C11" s="14">
        <v>7.24</v>
      </c>
      <c r="D11" s="13" t="s">
        <v>65</v>
      </c>
      <c r="E11" s="13" t="s">
        <v>436</v>
      </c>
      <c r="F11" s="14">
        <v>3.25</v>
      </c>
      <c r="G11" s="13" t="s">
        <v>66</v>
      </c>
      <c r="H11">
        <f>SUMIF('Weekly Summary'!$A$5:$A$81,A11,'Weekly Summary'!$F$5:$F$81)</f>
        <v>7.24</v>
      </c>
      <c r="I11">
        <f>SUMIF('Weekly Summary'!$A$5:$A$81,A11,'Weekly Summary'!$H$5:$H$81)</f>
        <v>3.25</v>
      </c>
      <c r="J11">
        <f t="shared" si="0"/>
        <v>0</v>
      </c>
      <c r="K11">
        <f t="shared" si="1"/>
        <v>0</v>
      </c>
      <c r="L11">
        <f t="shared" si="2"/>
        <v>0</v>
      </c>
    </row>
    <row r="12" spans="1:12" hidden="1" x14ac:dyDescent="0.25">
      <c r="A12" s="3" t="s">
        <v>75</v>
      </c>
      <c r="B12" s="13" t="s">
        <v>435</v>
      </c>
      <c r="C12" s="14">
        <v>2.69</v>
      </c>
      <c r="D12" s="13" t="s">
        <v>78</v>
      </c>
      <c r="E12" s="13" t="s">
        <v>434</v>
      </c>
      <c r="F12" s="14">
        <v>5.28</v>
      </c>
      <c r="G12" s="13" t="s">
        <v>79</v>
      </c>
      <c r="H12">
        <f>SUMIF('Weekly Summary'!$A$5:$A$81,A12,'Weekly Summary'!$F$5:$F$81)</f>
        <v>2.69</v>
      </c>
      <c r="I12">
        <f>SUMIF('Weekly Summary'!$A$5:$A$81,A12,'Weekly Summary'!$H$5:$H$81)</f>
        <v>5.28</v>
      </c>
      <c r="J12">
        <f t="shared" si="0"/>
        <v>0</v>
      </c>
      <c r="K12">
        <f t="shared" si="1"/>
        <v>0</v>
      </c>
      <c r="L12">
        <f t="shared" si="2"/>
        <v>0</v>
      </c>
    </row>
    <row r="13" spans="1:12" hidden="1" x14ac:dyDescent="0.25">
      <c r="A13" s="3" t="s">
        <v>89</v>
      </c>
      <c r="B13" s="13" t="s">
        <v>429</v>
      </c>
      <c r="C13" s="14">
        <v>1.97</v>
      </c>
      <c r="D13" s="13" t="s">
        <v>92</v>
      </c>
      <c r="E13" s="13" t="s">
        <v>449</v>
      </c>
      <c r="F13" s="14">
        <v>3.44</v>
      </c>
      <c r="G13" s="13" t="s">
        <v>93</v>
      </c>
      <c r="H13">
        <f>SUMIF('Weekly Summary'!$A$5:$A$81,A13,'Weekly Summary'!$F$5:$F$81)</f>
        <v>1.97</v>
      </c>
      <c r="I13">
        <f>SUMIF('Weekly Summary'!$A$5:$A$81,A13,'Weekly Summary'!$H$5:$H$81)</f>
        <v>3.44</v>
      </c>
      <c r="J13">
        <f t="shared" si="0"/>
        <v>0</v>
      </c>
      <c r="K13">
        <f t="shared" si="1"/>
        <v>0</v>
      </c>
      <c r="L13">
        <f t="shared" si="2"/>
        <v>0</v>
      </c>
    </row>
    <row r="14" spans="1:12" x14ac:dyDescent="0.25">
      <c r="A14" s="3" t="s">
        <v>100</v>
      </c>
      <c r="B14" s="13" t="s">
        <v>393</v>
      </c>
      <c r="C14" s="14">
        <v>0</v>
      </c>
      <c r="D14" s="13" t="s">
        <v>1</v>
      </c>
      <c r="E14" s="13" t="s">
        <v>450</v>
      </c>
      <c r="F14" s="14">
        <v>0.21</v>
      </c>
      <c r="G14" s="13" t="s">
        <v>451</v>
      </c>
      <c r="H14">
        <f>SUMIF('Weekly Summary'!$A$5:$A$81,A14,'Weekly Summary'!$F$5:$F$81)</f>
        <v>0</v>
      </c>
      <c r="I14">
        <f>SUMIF('Weekly Summary'!$A$5:$A$81,A14,'Weekly Summary'!$H$5:$H$81)</f>
        <v>6.7</v>
      </c>
      <c r="J14">
        <f t="shared" si="0"/>
        <v>0</v>
      </c>
      <c r="K14">
        <f t="shared" si="1"/>
        <v>6.49</v>
      </c>
      <c r="L14">
        <f t="shared" si="2"/>
        <v>6.49</v>
      </c>
    </row>
    <row r="15" spans="1:12" hidden="1" x14ac:dyDescent="0.25">
      <c r="A15" s="3" t="s">
        <v>112</v>
      </c>
      <c r="B15" s="13" t="s">
        <v>427</v>
      </c>
      <c r="C15" s="14">
        <v>2.94</v>
      </c>
      <c r="D15" s="13" t="s">
        <v>115</v>
      </c>
      <c r="E15" s="13" t="s">
        <v>393</v>
      </c>
      <c r="F15" s="14">
        <v>0</v>
      </c>
      <c r="G15" s="13" t="s">
        <v>1</v>
      </c>
      <c r="H15">
        <f>SUMIF('Weekly Summary'!$A$5:$A$81,A15,'Weekly Summary'!$F$5:$F$81)</f>
        <v>2.94</v>
      </c>
      <c r="I15">
        <f>SUMIF('Weekly Summary'!$A$5:$A$81,A15,'Weekly Summary'!$H$5:$H$81)</f>
        <v>0</v>
      </c>
      <c r="J15">
        <f t="shared" si="0"/>
        <v>0</v>
      </c>
      <c r="K15">
        <f t="shared" si="1"/>
        <v>0</v>
      </c>
      <c r="L15">
        <f t="shared" si="2"/>
        <v>0</v>
      </c>
    </row>
    <row r="16" spans="1:12" hidden="1" x14ac:dyDescent="0.25">
      <c r="A16" s="3" t="s">
        <v>128</v>
      </c>
      <c r="B16" s="13" t="s">
        <v>393</v>
      </c>
      <c r="C16" s="14">
        <v>0</v>
      </c>
      <c r="D16" s="13" t="s">
        <v>1</v>
      </c>
      <c r="E16" s="13" t="s">
        <v>393</v>
      </c>
      <c r="F16" s="14">
        <v>0</v>
      </c>
      <c r="G16" s="13" t="s">
        <v>1</v>
      </c>
      <c r="H16">
        <f>SUMIF('Weekly Summary'!$A$5:$A$81,A16,'Weekly Summary'!$F$5:$F$81)</f>
        <v>0</v>
      </c>
      <c r="I16">
        <f>SUMIF('Weekly Summary'!$A$5:$A$81,A16,'Weekly Summary'!$H$5:$H$81)</f>
        <v>0</v>
      </c>
      <c r="J16">
        <f t="shared" si="0"/>
        <v>0</v>
      </c>
      <c r="K16">
        <f t="shared" si="1"/>
        <v>0</v>
      </c>
      <c r="L16">
        <f t="shared" si="2"/>
        <v>0</v>
      </c>
    </row>
    <row r="17" spans="1:12" hidden="1" x14ac:dyDescent="0.25">
      <c r="A17" s="3" t="s">
        <v>136</v>
      </c>
      <c r="B17" s="13" t="s">
        <v>452</v>
      </c>
      <c r="C17" s="14">
        <v>1.04</v>
      </c>
      <c r="D17" s="13" t="s">
        <v>139</v>
      </c>
      <c r="E17" s="13" t="s">
        <v>393</v>
      </c>
      <c r="F17" s="14">
        <v>0</v>
      </c>
      <c r="G17" s="13" t="s">
        <v>1</v>
      </c>
      <c r="H17">
        <f>SUMIF('Weekly Summary'!$A$5:$A$81,A17,'Weekly Summary'!$F$5:$F$81)</f>
        <v>1.04</v>
      </c>
      <c r="I17">
        <f>SUMIF('Weekly Summary'!$A$5:$A$81,A17,'Weekly Summary'!$H$5:$H$81)</f>
        <v>0</v>
      </c>
      <c r="J17">
        <f t="shared" si="0"/>
        <v>0</v>
      </c>
      <c r="K17">
        <f t="shared" si="1"/>
        <v>0</v>
      </c>
      <c r="L17">
        <f t="shared" si="2"/>
        <v>0</v>
      </c>
    </row>
    <row r="18" spans="1:12" hidden="1" x14ac:dyDescent="0.25">
      <c r="A18" s="3" t="s">
        <v>145</v>
      </c>
      <c r="B18" s="13" t="s">
        <v>453</v>
      </c>
      <c r="C18" s="14">
        <v>1.37</v>
      </c>
      <c r="D18" s="13" t="s">
        <v>147</v>
      </c>
      <c r="E18" s="13" t="s">
        <v>441</v>
      </c>
      <c r="F18" s="14">
        <v>1.23</v>
      </c>
      <c r="G18" s="13" t="s">
        <v>148</v>
      </c>
      <c r="H18">
        <f>SUMIF('Weekly Summary'!$A$5:$A$81,A18,'Weekly Summary'!$F$5:$F$81)</f>
        <v>1.37</v>
      </c>
      <c r="I18">
        <f>SUMIF('Weekly Summary'!$A$5:$A$81,A18,'Weekly Summary'!$H$5:$H$81)</f>
        <v>1.23</v>
      </c>
      <c r="J18">
        <f t="shared" si="0"/>
        <v>0</v>
      </c>
      <c r="K18">
        <f t="shared" si="1"/>
        <v>0</v>
      </c>
      <c r="L18">
        <f t="shared" si="2"/>
        <v>0</v>
      </c>
    </row>
    <row r="19" spans="1:12" x14ac:dyDescent="0.25">
      <c r="A19" s="3" t="s">
        <v>155</v>
      </c>
      <c r="B19" s="13" t="s">
        <v>454</v>
      </c>
      <c r="C19" s="14">
        <v>4.3600000000000003</v>
      </c>
      <c r="D19" s="13" t="s">
        <v>157</v>
      </c>
      <c r="E19" s="13" t="s">
        <v>455</v>
      </c>
      <c r="F19" s="14">
        <v>5.21</v>
      </c>
      <c r="G19" s="13" t="s">
        <v>456</v>
      </c>
      <c r="H19">
        <f>SUMIF('Weekly Summary'!$A$5:$A$81,A19,'Weekly Summary'!$F$5:$F$81)</f>
        <v>4.3600000000000003</v>
      </c>
      <c r="I19">
        <f>SUMIF('Weekly Summary'!$A$5:$A$81,A19,'Weekly Summary'!$H$5:$H$81)</f>
        <v>11.7</v>
      </c>
      <c r="J19">
        <f t="shared" si="0"/>
        <v>0</v>
      </c>
      <c r="K19">
        <f t="shared" si="1"/>
        <v>6.4899999999999993</v>
      </c>
      <c r="L19">
        <f t="shared" si="2"/>
        <v>6.4899999999999993</v>
      </c>
    </row>
    <row r="20" spans="1:12" hidden="1" x14ac:dyDescent="0.25">
      <c r="A20" s="3" t="s">
        <v>180</v>
      </c>
      <c r="B20" s="13" t="s">
        <v>419</v>
      </c>
      <c r="C20" s="14">
        <v>5.8</v>
      </c>
      <c r="D20" s="13" t="s">
        <v>183</v>
      </c>
      <c r="E20" s="13" t="s">
        <v>418</v>
      </c>
      <c r="F20" s="14">
        <v>7.5</v>
      </c>
      <c r="G20" s="13" t="s">
        <v>184</v>
      </c>
      <c r="H20">
        <f>SUMIF('Weekly Summary'!$A$5:$A$81,A20,'Weekly Summary'!$F$5:$F$81)</f>
        <v>5.8</v>
      </c>
      <c r="I20">
        <f>SUMIF('Weekly Summary'!$A$5:$A$81,A20,'Weekly Summary'!$H$5:$H$81)</f>
        <v>7.5</v>
      </c>
      <c r="J20">
        <f t="shared" si="0"/>
        <v>0</v>
      </c>
      <c r="K20">
        <f t="shared" si="1"/>
        <v>0</v>
      </c>
      <c r="L20">
        <f t="shared" si="2"/>
        <v>0</v>
      </c>
    </row>
    <row r="21" spans="1:12" x14ac:dyDescent="0.25">
      <c r="A21" s="3" t="s">
        <v>193</v>
      </c>
      <c r="B21" s="13" t="s">
        <v>417</v>
      </c>
      <c r="C21" s="14">
        <v>8.67</v>
      </c>
      <c r="D21" s="13" t="s">
        <v>196</v>
      </c>
      <c r="E21" s="13" t="s">
        <v>416</v>
      </c>
      <c r="F21" s="14">
        <v>5.49</v>
      </c>
      <c r="G21" s="13" t="s">
        <v>457</v>
      </c>
      <c r="H21">
        <f>SUMIF('Weekly Summary'!$A$5:$A$81,A21,'Weekly Summary'!$F$5:$F$81)</f>
        <v>8.67</v>
      </c>
      <c r="I21">
        <f>SUMIF('Weekly Summary'!$A$5:$A$81,A21,'Weekly Summary'!$H$5:$H$81)</f>
        <v>11.9</v>
      </c>
      <c r="J21">
        <f t="shared" si="0"/>
        <v>0</v>
      </c>
      <c r="K21">
        <f t="shared" si="1"/>
        <v>6.41</v>
      </c>
      <c r="L21">
        <f t="shared" si="2"/>
        <v>6.41</v>
      </c>
    </row>
    <row r="22" spans="1:12" hidden="1" x14ac:dyDescent="0.25">
      <c r="A22" s="3" t="s">
        <v>210</v>
      </c>
      <c r="B22" s="13" t="s">
        <v>413</v>
      </c>
      <c r="C22" s="14">
        <v>2.82</v>
      </c>
      <c r="D22" s="13" t="s">
        <v>213</v>
      </c>
      <c r="E22" s="13" t="s">
        <v>458</v>
      </c>
      <c r="F22" s="14">
        <v>2.76</v>
      </c>
      <c r="G22" s="13" t="s">
        <v>214</v>
      </c>
      <c r="H22">
        <f>SUMIF('Weekly Summary'!$A$5:$A$81,A22,'Weekly Summary'!$F$5:$F$81)</f>
        <v>2.82</v>
      </c>
      <c r="I22">
        <f>SUMIF('Weekly Summary'!$A$5:$A$81,A22,'Weekly Summary'!$H$5:$H$81)</f>
        <v>2.76</v>
      </c>
      <c r="J22">
        <f t="shared" si="0"/>
        <v>0</v>
      </c>
      <c r="K22">
        <f t="shared" si="1"/>
        <v>0</v>
      </c>
      <c r="L22">
        <f t="shared" si="2"/>
        <v>0</v>
      </c>
    </row>
    <row r="23" spans="1:12" hidden="1" x14ac:dyDescent="0.25">
      <c r="A23" s="3" t="s">
        <v>221</v>
      </c>
      <c r="B23" s="13" t="s">
        <v>459</v>
      </c>
      <c r="C23" s="14">
        <v>7.11</v>
      </c>
      <c r="D23" s="13" t="s">
        <v>224</v>
      </c>
      <c r="E23" s="13" t="s">
        <v>410</v>
      </c>
      <c r="F23" s="14">
        <v>7.08</v>
      </c>
      <c r="G23" s="13" t="s">
        <v>225</v>
      </c>
      <c r="H23">
        <f>SUMIF('Weekly Summary'!$A$5:$A$81,A23,'Weekly Summary'!$F$5:$F$81)</f>
        <v>7.11</v>
      </c>
      <c r="I23">
        <f>SUMIF('Weekly Summary'!$A$5:$A$81,A23,'Weekly Summary'!$H$5:$H$81)</f>
        <v>7.08</v>
      </c>
      <c r="J23">
        <f t="shared" si="0"/>
        <v>0</v>
      </c>
      <c r="K23">
        <f t="shared" si="1"/>
        <v>0</v>
      </c>
      <c r="L23">
        <f t="shared" si="2"/>
        <v>0</v>
      </c>
    </row>
    <row r="24" spans="1:12" hidden="1" x14ac:dyDescent="0.25">
      <c r="A24" s="3" t="s">
        <v>234</v>
      </c>
      <c r="B24" s="13" t="s">
        <v>409</v>
      </c>
      <c r="C24" s="14">
        <v>4.99</v>
      </c>
      <c r="D24" s="13" t="s">
        <v>237</v>
      </c>
      <c r="E24" s="13" t="s">
        <v>393</v>
      </c>
      <c r="F24" s="14">
        <v>0</v>
      </c>
      <c r="G24" s="13" t="s">
        <v>1</v>
      </c>
      <c r="H24">
        <f>SUMIF('Weekly Summary'!$A$5:$A$81,A24,'Weekly Summary'!$F$5:$F$81)</f>
        <v>4.99</v>
      </c>
      <c r="I24">
        <f>SUMIF('Weekly Summary'!$A$5:$A$81,A24,'Weekly Summary'!$H$5:$H$81)</f>
        <v>0</v>
      </c>
      <c r="J24">
        <f t="shared" si="0"/>
        <v>0</v>
      </c>
      <c r="K24">
        <f t="shared" si="1"/>
        <v>0</v>
      </c>
      <c r="L24">
        <f t="shared" si="2"/>
        <v>0</v>
      </c>
    </row>
    <row r="25" spans="1:12" hidden="1" x14ac:dyDescent="0.25">
      <c r="A25" s="3" t="s">
        <v>244</v>
      </c>
      <c r="B25" s="13" t="s">
        <v>460</v>
      </c>
      <c r="C25" s="14">
        <v>7.36</v>
      </c>
      <c r="D25" s="13" t="s">
        <v>245</v>
      </c>
      <c r="E25" s="13" t="s">
        <v>458</v>
      </c>
      <c r="F25" s="14">
        <v>0.76</v>
      </c>
      <c r="G25" s="13" t="s">
        <v>246</v>
      </c>
      <c r="H25">
        <f>SUMIF('Weekly Summary'!$A$5:$A$81,A25,'Weekly Summary'!$F$5:$F$81)</f>
        <v>7.36</v>
      </c>
      <c r="I25">
        <f>SUMIF('Weekly Summary'!$A$5:$A$81,A25,'Weekly Summary'!$H$5:$H$81)</f>
        <v>0.76</v>
      </c>
      <c r="J25">
        <f t="shared" si="0"/>
        <v>0</v>
      </c>
      <c r="K25">
        <f t="shared" si="1"/>
        <v>0</v>
      </c>
      <c r="L25">
        <f t="shared" si="2"/>
        <v>0</v>
      </c>
    </row>
    <row r="26" spans="1:12" hidden="1" x14ac:dyDescent="0.25">
      <c r="A26" s="3" t="s">
        <v>254</v>
      </c>
      <c r="B26" s="13" t="s">
        <v>393</v>
      </c>
      <c r="C26" s="14">
        <v>0</v>
      </c>
      <c r="D26" s="13" t="s">
        <v>1</v>
      </c>
      <c r="E26" s="13" t="s">
        <v>393</v>
      </c>
      <c r="F26" s="14">
        <v>0</v>
      </c>
      <c r="G26" s="13" t="s">
        <v>1</v>
      </c>
      <c r="H26">
        <f>SUMIF('Weekly Summary'!$A$5:$A$81,A26,'Weekly Summary'!$F$5:$F$81)</f>
        <v>0</v>
      </c>
      <c r="I26">
        <f>SUMIF('Weekly Summary'!$A$5:$A$81,A26,'Weekly Summary'!$H$5:$H$81)</f>
        <v>0</v>
      </c>
      <c r="J26">
        <f t="shared" si="0"/>
        <v>0</v>
      </c>
      <c r="K26">
        <f t="shared" si="1"/>
        <v>0</v>
      </c>
      <c r="L26">
        <f t="shared" si="2"/>
        <v>0</v>
      </c>
    </row>
    <row r="27" spans="1:12" hidden="1" x14ac:dyDescent="0.25">
      <c r="A27" s="3" t="s">
        <v>267</v>
      </c>
      <c r="B27" s="13" t="s">
        <v>403</v>
      </c>
      <c r="C27" s="14">
        <v>2.75</v>
      </c>
      <c r="D27" s="13" t="s">
        <v>269</v>
      </c>
      <c r="E27" s="13" t="s">
        <v>407</v>
      </c>
      <c r="F27" s="14">
        <v>2.5499999999999998</v>
      </c>
      <c r="G27" s="13" t="s">
        <v>270</v>
      </c>
      <c r="H27">
        <f>SUMIF('Weekly Summary'!$A$5:$A$81,A27,'Weekly Summary'!$F$5:$F$81)</f>
        <v>2.75</v>
      </c>
      <c r="I27">
        <f>SUMIF('Weekly Summary'!$A$5:$A$81,A27,'Weekly Summary'!$H$5:$H$81)</f>
        <v>2.5499999999999998</v>
      </c>
      <c r="J27">
        <f t="shared" si="0"/>
        <v>0</v>
      </c>
      <c r="K27">
        <f t="shared" si="1"/>
        <v>0</v>
      </c>
      <c r="L27">
        <f t="shared" si="2"/>
        <v>0</v>
      </c>
    </row>
    <row r="28" spans="1:12" hidden="1" x14ac:dyDescent="0.25">
      <c r="A28" s="3" t="s">
        <v>287</v>
      </c>
      <c r="B28" s="13" t="s">
        <v>461</v>
      </c>
      <c r="C28" s="14">
        <v>5.9</v>
      </c>
      <c r="D28" s="13" t="s">
        <v>289</v>
      </c>
      <c r="E28" s="13" t="s">
        <v>406</v>
      </c>
      <c r="F28" s="14">
        <v>2.42</v>
      </c>
      <c r="G28" s="13" t="s">
        <v>290</v>
      </c>
      <c r="H28">
        <f>SUMIF('Weekly Summary'!$A$5:$A$81,A28,'Weekly Summary'!$F$5:$F$81)</f>
        <v>5.9</v>
      </c>
      <c r="I28">
        <f>SUMIF('Weekly Summary'!$A$5:$A$81,A28,'Weekly Summary'!$H$5:$H$81)</f>
        <v>2.42</v>
      </c>
      <c r="J28">
        <f t="shared" si="0"/>
        <v>0</v>
      </c>
      <c r="K28">
        <f t="shared" si="1"/>
        <v>0</v>
      </c>
      <c r="L28">
        <f t="shared" si="2"/>
        <v>0</v>
      </c>
    </row>
    <row r="29" spans="1:12" hidden="1" x14ac:dyDescent="0.25">
      <c r="A29" s="3" t="s">
        <v>300</v>
      </c>
      <c r="B29" s="13" t="s">
        <v>393</v>
      </c>
      <c r="C29" s="14">
        <v>0</v>
      </c>
      <c r="D29" s="13" t="s">
        <v>1</v>
      </c>
      <c r="E29" s="13" t="s">
        <v>404</v>
      </c>
      <c r="F29" s="14">
        <v>6.7</v>
      </c>
      <c r="G29" s="13" t="s">
        <v>303</v>
      </c>
      <c r="H29">
        <f>SUMIF('Weekly Summary'!$A$5:$A$81,A29,'Weekly Summary'!$F$5:$F$81)</f>
        <v>0</v>
      </c>
      <c r="I29">
        <f>SUMIF('Weekly Summary'!$A$5:$A$81,A29,'Weekly Summary'!$H$5:$H$81)</f>
        <v>6.7</v>
      </c>
      <c r="J29">
        <f t="shared" si="0"/>
        <v>0</v>
      </c>
      <c r="K29">
        <f t="shared" si="1"/>
        <v>0</v>
      </c>
      <c r="L29">
        <f t="shared" si="2"/>
        <v>0</v>
      </c>
    </row>
    <row r="30" spans="1:12" hidden="1" x14ac:dyDescent="0.25">
      <c r="A30" s="3" t="s">
        <v>310</v>
      </c>
      <c r="B30" s="13" t="s">
        <v>410</v>
      </c>
      <c r="C30" s="14">
        <v>3.54</v>
      </c>
      <c r="D30" s="13" t="s">
        <v>313</v>
      </c>
      <c r="E30" s="13" t="s">
        <v>410</v>
      </c>
      <c r="F30" s="14">
        <v>0.04</v>
      </c>
      <c r="G30" s="13" t="s">
        <v>314</v>
      </c>
      <c r="H30">
        <f>SUMIF('Weekly Summary'!$A$5:$A$81,A30,'Weekly Summary'!$F$5:$F$81)</f>
        <v>3.54</v>
      </c>
      <c r="I30">
        <f>SUMIF('Weekly Summary'!$A$5:$A$81,A30,'Weekly Summary'!$H$5:$H$81)</f>
        <v>0.04</v>
      </c>
      <c r="J30">
        <f t="shared" si="0"/>
        <v>0</v>
      </c>
      <c r="K30">
        <f t="shared" si="1"/>
        <v>0</v>
      </c>
      <c r="L30">
        <f t="shared" si="2"/>
        <v>0</v>
      </c>
    </row>
    <row r="31" spans="1:12" hidden="1" x14ac:dyDescent="0.25">
      <c r="A31" s="3" t="s">
        <v>321</v>
      </c>
      <c r="B31" s="13" t="s">
        <v>462</v>
      </c>
      <c r="C31" s="14">
        <v>4.0199999999999996</v>
      </c>
      <c r="D31" s="13" t="s">
        <v>323</v>
      </c>
      <c r="E31" s="13" t="s">
        <v>463</v>
      </c>
      <c r="F31" s="14">
        <v>1.62</v>
      </c>
      <c r="G31" s="13" t="s">
        <v>324</v>
      </c>
      <c r="H31">
        <f>SUMIF('Weekly Summary'!$A$5:$A$81,A31,'Weekly Summary'!$F$5:$F$81)</f>
        <v>4.0199999999999996</v>
      </c>
      <c r="I31">
        <f>SUMIF('Weekly Summary'!$A$5:$A$81,A31,'Weekly Summary'!$H$5:$H$81)</f>
        <v>1.62</v>
      </c>
      <c r="J31">
        <f t="shared" si="0"/>
        <v>0</v>
      </c>
      <c r="K31">
        <f t="shared" si="1"/>
        <v>0</v>
      </c>
      <c r="L31">
        <f t="shared" si="2"/>
        <v>0</v>
      </c>
    </row>
    <row r="32" spans="1:12" hidden="1" x14ac:dyDescent="0.25">
      <c r="A32" s="3" t="s">
        <v>330</v>
      </c>
      <c r="B32" s="13" t="s">
        <v>393</v>
      </c>
      <c r="C32" s="14">
        <v>0</v>
      </c>
      <c r="D32" s="13" t="s">
        <v>1</v>
      </c>
      <c r="E32" s="13" t="s">
        <v>464</v>
      </c>
      <c r="F32" s="14">
        <v>1.98</v>
      </c>
      <c r="G32" s="13" t="s">
        <v>332</v>
      </c>
      <c r="H32">
        <f>SUMIF('Weekly Summary'!$A$5:$A$81,A32,'Weekly Summary'!$F$5:$F$81)</f>
        <v>0</v>
      </c>
      <c r="I32">
        <f>SUMIF('Weekly Summary'!$A$5:$A$81,A32,'Weekly Summary'!$H$5:$H$81)</f>
        <v>1.98</v>
      </c>
      <c r="J32">
        <f t="shared" si="0"/>
        <v>0</v>
      </c>
      <c r="K32">
        <f t="shared" si="1"/>
        <v>0</v>
      </c>
      <c r="L32">
        <f t="shared" si="2"/>
        <v>0</v>
      </c>
    </row>
    <row r="33" spans="1:12" x14ac:dyDescent="0.25">
      <c r="A33" s="3" t="s">
        <v>340</v>
      </c>
      <c r="B33" s="13" t="s">
        <v>465</v>
      </c>
      <c r="C33" s="14">
        <v>6.28</v>
      </c>
      <c r="D33" s="13" t="s">
        <v>343</v>
      </c>
      <c r="E33" s="13" t="s">
        <v>398</v>
      </c>
      <c r="F33" s="14">
        <v>0.28999999999999998</v>
      </c>
      <c r="G33" s="13" t="s">
        <v>466</v>
      </c>
      <c r="H33">
        <f>SUMIF('Weekly Summary'!$A$5:$A$81,A33,'Weekly Summary'!$F$5:$F$81)</f>
        <v>6.28</v>
      </c>
      <c r="I33">
        <f>SUMIF('Weekly Summary'!$A$5:$A$81,A33,'Weekly Summary'!$H$5:$H$81)</f>
        <v>6.78</v>
      </c>
      <c r="J33">
        <f t="shared" si="0"/>
        <v>0</v>
      </c>
      <c r="K33">
        <f t="shared" si="1"/>
        <v>6.49</v>
      </c>
      <c r="L33">
        <f t="shared" si="2"/>
        <v>6.49</v>
      </c>
    </row>
    <row r="34" spans="1:12" hidden="1" x14ac:dyDescent="0.25">
      <c r="A34" s="3" t="s">
        <v>351</v>
      </c>
      <c r="B34" s="13" t="s">
        <v>397</v>
      </c>
      <c r="C34" s="14">
        <v>6.55</v>
      </c>
      <c r="D34" s="13" t="s">
        <v>354</v>
      </c>
      <c r="E34" s="13" t="s">
        <v>396</v>
      </c>
      <c r="F34" s="14">
        <v>2.76</v>
      </c>
      <c r="G34" s="13" t="s">
        <v>355</v>
      </c>
      <c r="H34">
        <f>SUMIF('Weekly Summary'!$A$5:$A$81,A34,'Weekly Summary'!$F$5:$F$81)</f>
        <v>6.55</v>
      </c>
      <c r="I34">
        <f>SUMIF('Weekly Summary'!$A$5:$A$81,A34,'Weekly Summary'!$H$5:$H$81)</f>
        <v>2.76</v>
      </c>
      <c r="J34">
        <f t="shared" si="0"/>
        <v>0</v>
      </c>
      <c r="K34">
        <f t="shared" si="1"/>
        <v>0</v>
      </c>
      <c r="L34">
        <f t="shared" si="2"/>
        <v>0</v>
      </c>
    </row>
    <row r="35" spans="1:12" hidden="1" x14ac:dyDescent="0.25">
      <c r="A35" s="3" t="s">
        <v>364</v>
      </c>
      <c r="B35" s="13" t="s">
        <v>467</v>
      </c>
      <c r="C35" s="14">
        <v>2.0299999999999998</v>
      </c>
      <c r="D35" s="13" t="s">
        <v>366</v>
      </c>
      <c r="E35" s="13" t="s">
        <v>467</v>
      </c>
      <c r="F35" s="14">
        <v>4.1500000000000004</v>
      </c>
      <c r="G35" s="13" t="s">
        <v>367</v>
      </c>
      <c r="H35">
        <f>SUMIF('Weekly Summary'!$A$5:$A$81,A35,'Weekly Summary'!$F$5:$F$81)</f>
        <v>2.0299999999999998</v>
      </c>
      <c r="I35">
        <f>SUMIF('Weekly Summary'!$A$5:$A$81,A35,'Weekly Summary'!$H$5:$H$81)</f>
        <v>4.1500000000000004</v>
      </c>
      <c r="J35">
        <f t="shared" si="0"/>
        <v>0</v>
      </c>
      <c r="K35">
        <f t="shared" si="1"/>
        <v>0</v>
      </c>
      <c r="L35">
        <f t="shared" si="2"/>
        <v>0</v>
      </c>
    </row>
    <row r="36" spans="1:12" x14ac:dyDescent="0.25">
      <c r="A36" s="12" t="s">
        <v>388</v>
      </c>
      <c r="B36" s="10" t="s">
        <v>393</v>
      </c>
      <c r="C36" s="11">
        <v>4.37</v>
      </c>
      <c r="D36" s="10" t="s">
        <v>468</v>
      </c>
      <c r="E36" s="10" t="s">
        <v>393</v>
      </c>
      <c r="F36" s="11">
        <v>3.31</v>
      </c>
      <c r="G36" s="10" t="s">
        <v>469</v>
      </c>
    </row>
  </sheetData>
  <autoFilter ref="B5:L36">
    <filterColumn colId="10">
      <filters blank="1">
        <filter val="6.41"/>
        <filter val="6.49"/>
      </filters>
    </filterColumn>
  </autoFilter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7"/>
  <sheetViews>
    <sheetView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J5" sqref="J5:N5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14" x14ac:dyDescent="0.25">
      <c r="A1" s="17" t="s">
        <v>446</v>
      </c>
      <c r="B1" s="16">
        <v>44798</v>
      </c>
    </row>
    <row r="3" spans="1:14" x14ac:dyDescent="0.25">
      <c r="A3" s="15" t="s">
        <v>380</v>
      </c>
      <c r="B3" s="15" t="s">
        <v>445</v>
      </c>
      <c r="C3" s="15"/>
      <c r="D3" s="15"/>
      <c r="E3" s="15"/>
      <c r="F3" s="15"/>
      <c r="G3" s="15"/>
      <c r="H3" s="15"/>
      <c r="I3" s="15"/>
    </row>
    <row r="4" spans="1:14" x14ac:dyDescent="0.25">
      <c r="A4" s="15"/>
      <c r="B4" s="15" t="s">
        <v>376</v>
      </c>
      <c r="C4" s="15"/>
      <c r="D4" s="15"/>
      <c r="E4" s="15"/>
      <c r="F4" s="15" t="s">
        <v>377</v>
      </c>
      <c r="G4" s="15"/>
      <c r="H4" s="15"/>
      <c r="I4" s="15"/>
    </row>
    <row r="5" spans="1:14" ht="30" x14ac:dyDescent="0.25">
      <c r="A5" s="15"/>
      <c r="B5" s="1" t="s">
        <v>470</v>
      </c>
      <c r="C5" s="1" t="s">
        <v>444</v>
      </c>
      <c r="D5" s="1" t="s">
        <v>443</v>
      </c>
      <c r="E5" s="1" t="s">
        <v>391</v>
      </c>
      <c r="F5" s="1" t="s">
        <v>470</v>
      </c>
      <c r="G5" s="1" t="s">
        <v>444</v>
      </c>
      <c r="H5" s="1" t="s">
        <v>443</v>
      </c>
      <c r="I5" s="1" t="s">
        <v>391</v>
      </c>
      <c r="J5" s="18" t="s">
        <v>536</v>
      </c>
      <c r="K5" s="18" t="s">
        <v>535</v>
      </c>
      <c r="L5" s="18" t="s">
        <v>538</v>
      </c>
      <c r="M5" s="18" t="s">
        <v>537</v>
      </c>
      <c r="N5" s="18" t="s">
        <v>539</v>
      </c>
    </row>
    <row r="6" spans="1:14" hidden="1" x14ac:dyDescent="0.25">
      <c r="A6" s="3" t="s">
        <v>0</v>
      </c>
      <c r="B6" s="13" t="s">
        <v>471</v>
      </c>
      <c r="C6" s="13" t="s">
        <v>393</v>
      </c>
      <c r="D6" s="14">
        <v>0</v>
      </c>
      <c r="E6" s="13" t="s">
        <v>1</v>
      </c>
      <c r="F6" s="13" t="s">
        <v>471</v>
      </c>
      <c r="G6" s="13" t="s">
        <v>393</v>
      </c>
      <c r="H6" s="14">
        <v>0</v>
      </c>
      <c r="I6" s="13" t="s">
        <v>1</v>
      </c>
      <c r="J6">
        <f>SUMIF('Weekly Summary'!$A$5:$A$65,'Summary 25Aug'!A6,'Weekly Summary'!$J$5:$J$65)</f>
        <v>0</v>
      </c>
      <c r="K6">
        <f>SUMIF('Weekly Summary'!$A$5:$A$65,'Summary 25Aug'!A6,'Weekly Summary'!$L$5:$L$65)</f>
        <v>0</v>
      </c>
      <c r="L6">
        <f>J6-D6</f>
        <v>0</v>
      </c>
      <c r="M6">
        <f>H6-K6</f>
        <v>0</v>
      </c>
      <c r="N6">
        <f>L6+M6</f>
        <v>0</v>
      </c>
    </row>
    <row r="7" spans="1:14" hidden="1" x14ac:dyDescent="0.25">
      <c r="A7" s="3" t="s">
        <v>3</v>
      </c>
      <c r="B7" s="13" t="s">
        <v>471</v>
      </c>
      <c r="C7" s="13" t="s">
        <v>393</v>
      </c>
      <c r="D7" s="14">
        <v>0</v>
      </c>
      <c r="E7" s="13" t="s">
        <v>1</v>
      </c>
      <c r="F7" s="13" t="s">
        <v>471</v>
      </c>
      <c r="G7" s="13" t="s">
        <v>393</v>
      </c>
      <c r="H7" s="14">
        <v>0</v>
      </c>
      <c r="I7" s="13" t="s">
        <v>1</v>
      </c>
      <c r="J7">
        <f>SUMIF('Weekly Summary'!$A$5:$A$65,'Summary 25Aug'!A7,'Weekly Summary'!$J$5:$J$65)</f>
        <v>0</v>
      </c>
      <c r="K7">
        <f>SUMIF('Weekly Summary'!$A$5:$A$65,'Summary 25Aug'!A7,'Weekly Summary'!$L$5:$L$65)</f>
        <v>0</v>
      </c>
      <c r="L7">
        <f t="shared" ref="L7:L37" si="0">J7-D7</f>
        <v>0</v>
      </c>
      <c r="M7">
        <f t="shared" ref="M7:M37" si="1">H7-K7</f>
        <v>0</v>
      </c>
      <c r="N7">
        <f t="shared" ref="N7:N37" si="2">L7+M7</f>
        <v>0</v>
      </c>
    </row>
    <row r="8" spans="1:14" hidden="1" x14ac:dyDescent="0.25">
      <c r="A8" s="3" t="s">
        <v>9</v>
      </c>
      <c r="B8" s="13" t="s">
        <v>472</v>
      </c>
      <c r="C8" s="13" t="s">
        <v>439</v>
      </c>
      <c r="D8" s="14">
        <v>2.89</v>
      </c>
      <c r="E8" s="13" t="s">
        <v>14</v>
      </c>
      <c r="F8" s="13" t="s">
        <v>473</v>
      </c>
      <c r="G8" s="13" t="s">
        <v>439</v>
      </c>
      <c r="H8" s="14">
        <v>3.29</v>
      </c>
      <c r="I8" s="13" t="s">
        <v>474</v>
      </c>
      <c r="J8">
        <f>SUMIF('Weekly Summary'!$A$5:$A$65,'Summary 25Aug'!A8,'Weekly Summary'!$J$5:$J$65)</f>
        <v>2.89</v>
      </c>
      <c r="K8">
        <f>SUMIF('Weekly Summary'!$A$5:$A$65,'Summary 25Aug'!A8,'Weekly Summary'!$L$5:$L$65)</f>
        <v>3.29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 hidden="1" x14ac:dyDescent="0.25">
      <c r="A9" s="3" t="s">
        <v>22</v>
      </c>
      <c r="B9" s="13" t="s">
        <v>471</v>
      </c>
      <c r="C9" s="13" t="s">
        <v>393</v>
      </c>
      <c r="D9" s="14">
        <v>0</v>
      </c>
      <c r="E9" s="13" t="s">
        <v>1</v>
      </c>
      <c r="F9" s="13" t="s">
        <v>471</v>
      </c>
      <c r="G9" s="13" t="s">
        <v>393</v>
      </c>
      <c r="H9" s="14">
        <v>0</v>
      </c>
      <c r="I9" s="13" t="s">
        <v>1</v>
      </c>
      <c r="J9">
        <f>SUMIF('Weekly Summary'!$A$5:$A$65,'Summary 25Aug'!A9,'Weekly Summary'!$J$5:$J$65)</f>
        <v>0</v>
      </c>
      <c r="K9">
        <f>SUMIF('Weekly Summary'!$A$5:$A$65,'Summary 25Aug'!A9,'Weekly Summary'!$L$5:$L$65)</f>
        <v>0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 hidden="1" x14ac:dyDescent="0.25">
      <c r="A10" s="3" t="s">
        <v>49</v>
      </c>
      <c r="B10" s="13" t="s">
        <v>471</v>
      </c>
      <c r="C10" s="13" t="s">
        <v>393</v>
      </c>
      <c r="D10" s="14">
        <v>0</v>
      </c>
      <c r="E10" s="13" t="s">
        <v>1</v>
      </c>
      <c r="F10" s="13" t="s">
        <v>473</v>
      </c>
      <c r="G10" s="13" t="s">
        <v>438</v>
      </c>
      <c r="H10" s="14">
        <v>3.69</v>
      </c>
      <c r="I10" s="13" t="s">
        <v>475</v>
      </c>
      <c r="J10">
        <f>SUMIF('Weekly Summary'!$A$5:$A$65,'Summary 25Aug'!A10,'Weekly Summary'!$J$5:$J$65)</f>
        <v>0</v>
      </c>
      <c r="K10">
        <f>SUMIF('Weekly Summary'!$A$5:$A$65,'Summary 25Aug'!A10,'Weekly Summary'!$L$5:$L$65)</f>
        <v>3.69</v>
      </c>
      <c r="L10">
        <f t="shared" si="0"/>
        <v>0</v>
      </c>
      <c r="M10">
        <f t="shared" si="1"/>
        <v>0</v>
      </c>
      <c r="N10">
        <f t="shared" si="2"/>
        <v>0</v>
      </c>
    </row>
    <row r="11" spans="1:14" hidden="1" x14ac:dyDescent="0.25">
      <c r="A11" s="3" t="s">
        <v>62</v>
      </c>
      <c r="B11" s="13" t="s">
        <v>473</v>
      </c>
      <c r="C11" s="13" t="s">
        <v>437</v>
      </c>
      <c r="D11" s="14">
        <v>1.88</v>
      </c>
      <c r="E11" s="13" t="s">
        <v>476</v>
      </c>
      <c r="F11" s="13" t="s">
        <v>472</v>
      </c>
      <c r="G11" s="13" t="s">
        <v>448</v>
      </c>
      <c r="H11" s="14">
        <v>7.52</v>
      </c>
      <c r="I11" s="13" t="s">
        <v>68</v>
      </c>
      <c r="J11">
        <f>SUMIF('Weekly Summary'!$A$5:$A$65,'Summary 25Aug'!A11,'Weekly Summary'!$J$5:$J$65)</f>
        <v>1.88</v>
      </c>
      <c r="K11">
        <f>SUMIF('Weekly Summary'!$A$5:$A$65,'Summary 25Aug'!A11,'Weekly Summary'!$L$5:$L$65)</f>
        <v>7.52</v>
      </c>
      <c r="L11">
        <f t="shared" si="0"/>
        <v>0</v>
      </c>
      <c r="M11">
        <f t="shared" si="1"/>
        <v>0</v>
      </c>
      <c r="N11">
        <f t="shared" si="2"/>
        <v>0</v>
      </c>
    </row>
    <row r="12" spans="1:14" hidden="1" x14ac:dyDescent="0.25">
      <c r="A12" s="3" t="s">
        <v>75</v>
      </c>
      <c r="B12" s="13" t="s">
        <v>472</v>
      </c>
      <c r="C12" s="13" t="s">
        <v>477</v>
      </c>
      <c r="D12" s="14">
        <v>2.63</v>
      </c>
      <c r="E12" s="13" t="s">
        <v>80</v>
      </c>
      <c r="F12" s="13" t="s">
        <v>473</v>
      </c>
      <c r="G12" s="13" t="s">
        <v>434</v>
      </c>
      <c r="H12" s="14">
        <v>0.99</v>
      </c>
      <c r="I12" s="13" t="s">
        <v>478</v>
      </c>
      <c r="J12">
        <f>SUMIF('Weekly Summary'!$A$5:$A$65,'Summary 25Aug'!A12,'Weekly Summary'!$J$5:$J$65)</f>
        <v>2.63</v>
      </c>
      <c r="K12">
        <f>SUMIF('Weekly Summary'!$A$5:$A$65,'Summary 25Aug'!A12,'Weekly Summary'!$L$5:$L$65)</f>
        <v>0.99</v>
      </c>
      <c r="L12">
        <f t="shared" si="0"/>
        <v>0</v>
      </c>
      <c r="M12">
        <f t="shared" si="1"/>
        <v>0</v>
      </c>
      <c r="N12">
        <f t="shared" si="2"/>
        <v>0</v>
      </c>
    </row>
    <row r="13" spans="1:14" hidden="1" x14ac:dyDescent="0.25">
      <c r="A13" s="3" t="s">
        <v>89</v>
      </c>
      <c r="B13" s="13" t="s">
        <v>473</v>
      </c>
      <c r="C13" s="13" t="s">
        <v>449</v>
      </c>
      <c r="D13" s="14">
        <v>0.55000000000000004</v>
      </c>
      <c r="E13" s="13" t="s">
        <v>479</v>
      </c>
      <c r="F13" s="13" t="s">
        <v>473</v>
      </c>
      <c r="G13" s="13" t="s">
        <v>449</v>
      </c>
      <c r="H13" s="14">
        <v>2.15</v>
      </c>
      <c r="I13" s="13" t="s">
        <v>480</v>
      </c>
      <c r="J13">
        <f>SUMIF('Weekly Summary'!$A$5:$A$65,'Summary 25Aug'!A13,'Weekly Summary'!$J$5:$J$65)</f>
        <v>0.55000000000000004</v>
      </c>
      <c r="K13">
        <f>SUMIF('Weekly Summary'!$A$5:$A$65,'Summary 25Aug'!A13,'Weekly Summary'!$L$5:$L$65)</f>
        <v>2.15</v>
      </c>
      <c r="L13">
        <f t="shared" si="0"/>
        <v>0</v>
      </c>
      <c r="M13">
        <f t="shared" si="1"/>
        <v>0</v>
      </c>
      <c r="N13">
        <f t="shared" si="2"/>
        <v>0</v>
      </c>
    </row>
    <row r="14" spans="1:14" hidden="1" x14ac:dyDescent="0.25">
      <c r="A14" s="3" t="s">
        <v>100</v>
      </c>
      <c r="B14" s="13" t="s">
        <v>473</v>
      </c>
      <c r="C14" s="13" t="s">
        <v>429</v>
      </c>
      <c r="D14" s="14">
        <v>6.17</v>
      </c>
      <c r="E14" s="13" t="s">
        <v>481</v>
      </c>
      <c r="F14" s="13" t="s">
        <v>473</v>
      </c>
      <c r="G14" s="13" t="s">
        <v>428</v>
      </c>
      <c r="H14" s="14">
        <v>7.42</v>
      </c>
      <c r="I14" s="13" t="s">
        <v>482</v>
      </c>
      <c r="J14">
        <f>SUMIF('Weekly Summary'!$A$5:$A$65,'Summary 25Aug'!A14,'Weekly Summary'!$J$5:$J$65)</f>
        <v>6.17</v>
      </c>
      <c r="K14">
        <f>SUMIF('Weekly Summary'!$A$5:$A$65,'Summary 25Aug'!A14,'Weekly Summary'!$L$5:$L$65)</f>
        <v>7.42</v>
      </c>
      <c r="L14">
        <f t="shared" si="0"/>
        <v>0</v>
      </c>
      <c r="M14">
        <f t="shared" si="1"/>
        <v>0</v>
      </c>
      <c r="N14">
        <f t="shared" si="2"/>
        <v>0</v>
      </c>
    </row>
    <row r="15" spans="1:14" hidden="1" x14ac:dyDescent="0.25">
      <c r="A15" s="3" t="s">
        <v>120</v>
      </c>
      <c r="B15" s="13" t="s">
        <v>471</v>
      </c>
      <c r="C15" s="13" t="s">
        <v>393</v>
      </c>
      <c r="D15" s="14">
        <v>0</v>
      </c>
      <c r="E15" s="13" t="s">
        <v>1</v>
      </c>
      <c r="F15" s="13" t="s">
        <v>471</v>
      </c>
      <c r="G15" s="13" t="s">
        <v>393</v>
      </c>
      <c r="H15" s="14">
        <v>0</v>
      </c>
      <c r="I15" s="13" t="s">
        <v>1</v>
      </c>
      <c r="J15">
        <f>SUMIF('Weekly Summary'!$A$5:$A$65,'Summary 25Aug'!A15,'Weekly Summary'!$J$5:$J$65)</f>
        <v>0</v>
      </c>
      <c r="K15">
        <f>SUMIF('Weekly Summary'!$A$5:$A$65,'Summary 25Aug'!A15,'Weekly Summary'!$L$5:$L$65)</f>
        <v>0</v>
      </c>
      <c r="L15">
        <f t="shared" si="0"/>
        <v>0</v>
      </c>
      <c r="M15">
        <f t="shared" si="1"/>
        <v>0</v>
      </c>
      <c r="N15">
        <f t="shared" si="2"/>
        <v>0</v>
      </c>
    </row>
    <row r="16" spans="1:14" hidden="1" x14ac:dyDescent="0.25">
      <c r="A16" s="3" t="s">
        <v>128</v>
      </c>
      <c r="B16" s="13" t="s">
        <v>471</v>
      </c>
      <c r="C16" s="13" t="s">
        <v>393</v>
      </c>
      <c r="D16" s="14">
        <v>0</v>
      </c>
      <c r="E16" s="13" t="s">
        <v>1</v>
      </c>
      <c r="F16" s="13" t="s">
        <v>471</v>
      </c>
      <c r="G16" s="13" t="s">
        <v>393</v>
      </c>
      <c r="H16" s="14">
        <v>0</v>
      </c>
      <c r="I16" s="13" t="s">
        <v>1</v>
      </c>
      <c r="J16">
        <f>SUMIF('Weekly Summary'!$A$5:$A$65,'Summary 25Aug'!A16,'Weekly Summary'!$J$5:$J$65)</f>
        <v>0</v>
      </c>
      <c r="K16">
        <f>SUMIF('Weekly Summary'!$A$5:$A$65,'Summary 25Aug'!A16,'Weekly Summary'!$L$5:$L$65)</f>
        <v>0</v>
      </c>
      <c r="L16">
        <f t="shared" si="0"/>
        <v>0</v>
      </c>
      <c r="M16">
        <f t="shared" si="1"/>
        <v>0</v>
      </c>
      <c r="N16">
        <f t="shared" si="2"/>
        <v>0</v>
      </c>
    </row>
    <row r="17" spans="1:14" hidden="1" x14ac:dyDescent="0.25">
      <c r="A17" s="3" t="s">
        <v>145</v>
      </c>
      <c r="B17" s="13" t="s">
        <v>473</v>
      </c>
      <c r="C17" s="13" t="s">
        <v>414</v>
      </c>
      <c r="D17" s="14">
        <v>-0.27</v>
      </c>
      <c r="E17" s="13" t="s">
        <v>483</v>
      </c>
      <c r="F17" s="13" t="s">
        <v>473</v>
      </c>
      <c r="G17" s="13" t="s">
        <v>414</v>
      </c>
      <c r="H17" s="14">
        <v>0.06</v>
      </c>
      <c r="I17" s="13" t="s">
        <v>484</v>
      </c>
      <c r="J17">
        <f>SUMIF('Weekly Summary'!$A$5:$A$65,'Summary 25Aug'!A17,'Weekly Summary'!$J$5:$J$65)</f>
        <v>-0.27</v>
      </c>
      <c r="K17">
        <f>SUMIF('Weekly Summary'!$A$5:$A$65,'Summary 25Aug'!A17,'Weekly Summary'!$L$5:$L$65)</f>
        <v>0.06</v>
      </c>
      <c r="L17">
        <f t="shared" si="0"/>
        <v>0</v>
      </c>
      <c r="M17">
        <f t="shared" si="1"/>
        <v>0</v>
      </c>
      <c r="N17">
        <f t="shared" si="2"/>
        <v>0</v>
      </c>
    </row>
    <row r="18" spans="1:14" hidden="1" x14ac:dyDescent="0.25">
      <c r="A18" s="3" t="s">
        <v>155</v>
      </c>
      <c r="B18" s="13" t="s">
        <v>472</v>
      </c>
      <c r="C18" s="13" t="s">
        <v>485</v>
      </c>
      <c r="D18" s="14">
        <v>16.41</v>
      </c>
      <c r="E18" s="13" t="s">
        <v>159</v>
      </c>
      <c r="F18" s="13" t="s">
        <v>473</v>
      </c>
      <c r="G18" s="13" t="s">
        <v>455</v>
      </c>
      <c r="H18" s="14">
        <v>9.7200000000000006</v>
      </c>
      <c r="I18" s="13" t="s">
        <v>486</v>
      </c>
      <c r="J18">
        <f>SUMIF('Weekly Summary'!$A$5:$A$65,'Summary 25Aug'!A18,'Weekly Summary'!$J$5:$J$65)</f>
        <v>16.41</v>
      </c>
      <c r="K18">
        <f>SUMIF('Weekly Summary'!$A$5:$A$65,'Summary 25Aug'!A18,'Weekly Summary'!$L$5:$L$65)</f>
        <v>9.7200000000000006</v>
      </c>
      <c r="L18">
        <f t="shared" si="0"/>
        <v>0</v>
      </c>
      <c r="M18">
        <f t="shared" si="1"/>
        <v>0</v>
      </c>
      <c r="N18">
        <f t="shared" si="2"/>
        <v>0</v>
      </c>
    </row>
    <row r="19" spans="1:14" hidden="1" x14ac:dyDescent="0.25">
      <c r="A19" s="3" t="s">
        <v>167</v>
      </c>
      <c r="B19" s="13" t="s">
        <v>473</v>
      </c>
      <c r="C19" s="13" t="s">
        <v>487</v>
      </c>
      <c r="D19" s="14">
        <v>4.6500000000000004</v>
      </c>
      <c r="E19" s="13" t="s">
        <v>488</v>
      </c>
      <c r="F19" s="13" t="s">
        <v>472</v>
      </c>
      <c r="G19" s="13" t="s">
        <v>489</v>
      </c>
      <c r="H19" s="14">
        <v>5.72</v>
      </c>
      <c r="I19" s="13" t="s">
        <v>173</v>
      </c>
      <c r="J19">
        <f>SUMIF('Weekly Summary'!$A$5:$A$65,'Summary 25Aug'!A19,'Weekly Summary'!$J$5:$J$65)</f>
        <v>4.6500000000000004</v>
      </c>
      <c r="K19">
        <f>SUMIF('Weekly Summary'!$A$5:$A$65,'Summary 25Aug'!A19,'Weekly Summary'!$L$5:$L$65)</f>
        <v>5.72</v>
      </c>
      <c r="L19">
        <f t="shared" si="0"/>
        <v>0</v>
      </c>
      <c r="M19">
        <f t="shared" si="1"/>
        <v>0</v>
      </c>
      <c r="N19">
        <f t="shared" si="2"/>
        <v>0</v>
      </c>
    </row>
    <row r="20" spans="1:14" hidden="1" x14ac:dyDescent="0.25">
      <c r="A20" s="3" t="s">
        <v>180</v>
      </c>
      <c r="B20" s="13" t="s">
        <v>472</v>
      </c>
      <c r="C20" s="13" t="s">
        <v>419</v>
      </c>
      <c r="D20" s="14">
        <v>6.03</v>
      </c>
      <c r="E20" s="13" t="s">
        <v>185</v>
      </c>
      <c r="F20" s="13" t="s">
        <v>473</v>
      </c>
      <c r="G20" s="13" t="s">
        <v>418</v>
      </c>
      <c r="H20" s="14">
        <v>4.6900000000000004</v>
      </c>
      <c r="I20" s="13" t="s">
        <v>490</v>
      </c>
      <c r="J20">
        <f>SUMIF('Weekly Summary'!$A$5:$A$65,'Summary 25Aug'!A20,'Weekly Summary'!$J$5:$J$65)</f>
        <v>6.03</v>
      </c>
      <c r="K20">
        <f>SUMIF('Weekly Summary'!$A$5:$A$65,'Summary 25Aug'!A20,'Weekly Summary'!$L$5:$L$65)</f>
        <v>4.6900000000000004</v>
      </c>
      <c r="L20">
        <f t="shared" si="0"/>
        <v>0</v>
      </c>
      <c r="M20">
        <f t="shared" si="1"/>
        <v>0</v>
      </c>
      <c r="N20">
        <f t="shared" si="2"/>
        <v>0</v>
      </c>
    </row>
    <row r="21" spans="1:14" hidden="1" x14ac:dyDescent="0.25">
      <c r="A21" s="3" t="s">
        <v>193</v>
      </c>
      <c r="B21" s="13" t="s">
        <v>473</v>
      </c>
      <c r="C21" s="13" t="s">
        <v>417</v>
      </c>
      <c r="D21" s="14">
        <v>3.44</v>
      </c>
      <c r="E21" s="13" t="s">
        <v>491</v>
      </c>
      <c r="F21" s="13" t="s">
        <v>471</v>
      </c>
      <c r="G21" s="13" t="s">
        <v>393</v>
      </c>
      <c r="H21" s="14">
        <v>0</v>
      </c>
      <c r="I21" s="13" t="s">
        <v>1</v>
      </c>
      <c r="J21">
        <f>SUMIF('Weekly Summary'!$A$5:$A$65,'Summary 25Aug'!A21,'Weekly Summary'!$J$5:$J$65)</f>
        <v>3.44</v>
      </c>
      <c r="K21">
        <f>SUMIF('Weekly Summary'!$A$5:$A$65,'Summary 25Aug'!A21,'Weekly Summary'!$L$5:$L$65)</f>
        <v>0</v>
      </c>
      <c r="L21">
        <f t="shared" si="0"/>
        <v>0</v>
      </c>
      <c r="M21">
        <f t="shared" si="1"/>
        <v>0</v>
      </c>
      <c r="N21">
        <f t="shared" si="2"/>
        <v>0</v>
      </c>
    </row>
    <row r="22" spans="1:14" hidden="1" x14ac:dyDescent="0.25">
      <c r="A22" s="3" t="s">
        <v>204</v>
      </c>
      <c r="B22" s="13" t="s">
        <v>471</v>
      </c>
      <c r="C22" s="13" t="s">
        <v>393</v>
      </c>
      <c r="D22" s="14">
        <v>0</v>
      </c>
      <c r="E22" s="13" t="s">
        <v>1</v>
      </c>
      <c r="F22" s="13" t="s">
        <v>472</v>
      </c>
      <c r="G22" s="13" t="s">
        <v>492</v>
      </c>
      <c r="H22" s="14">
        <v>5</v>
      </c>
      <c r="I22" s="13" t="s">
        <v>205</v>
      </c>
      <c r="J22">
        <f>SUMIF('Weekly Summary'!$A$5:$A$65,'Summary 25Aug'!A22,'Weekly Summary'!$J$5:$J$65)</f>
        <v>0</v>
      </c>
      <c r="K22">
        <f>SUMIF('Weekly Summary'!$A$5:$A$65,'Summary 25Aug'!A22,'Weekly Summary'!$L$5:$L$65)</f>
        <v>5</v>
      </c>
      <c r="L22">
        <f t="shared" si="0"/>
        <v>0</v>
      </c>
      <c r="M22">
        <f t="shared" si="1"/>
        <v>0</v>
      </c>
      <c r="N22">
        <f t="shared" si="2"/>
        <v>0</v>
      </c>
    </row>
    <row r="23" spans="1:14" hidden="1" x14ac:dyDescent="0.25">
      <c r="A23" s="3" t="s">
        <v>210</v>
      </c>
      <c r="B23" s="13" t="s">
        <v>473</v>
      </c>
      <c r="C23" s="13" t="s">
        <v>414</v>
      </c>
      <c r="D23" s="14">
        <v>2.57</v>
      </c>
      <c r="E23" s="13" t="s">
        <v>493</v>
      </c>
      <c r="F23" s="13" t="s">
        <v>472</v>
      </c>
      <c r="G23" s="13" t="s">
        <v>413</v>
      </c>
      <c r="H23" s="14">
        <v>1.45</v>
      </c>
      <c r="I23" s="13" t="s">
        <v>216</v>
      </c>
      <c r="J23">
        <f>SUMIF('Weekly Summary'!$A$5:$A$65,'Summary 25Aug'!A23,'Weekly Summary'!$J$5:$J$65)</f>
        <v>2.57</v>
      </c>
      <c r="K23">
        <f>SUMIF('Weekly Summary'!$A$5:$A$65,'Summary 25Aug'!A23,'Weekly Summary'!$L$5:$L$65)</f>
        <v>1.45</v>
      </c>
      <c r="L23">
        <f t="shared" si="0"/>
        <v>0</v>
      </c>
      <c r="M23">
        <f t="shared" si="1"/>
        <v>0</v>
      </c>
      <c r="N23">
        <f t="shared" si="2"/>
        <v>0</v>
      </c>
    </row>
    <row r="24" spans="1:14" hidden="1" x14ac:dyDescent="0.25">
      <c r="A24" s="3" t="s">
        <v>221</v>
      </c>
      <c r="B24" s="13" t="s">
        <v>473</v>
      </c>
      <c r="C24" s="13" t="s">
        <v>459</v>
      </c>
      <c r="D24" s="14">
        <v>5.31</v>
      </c>
      <c r="E24" s="13" t="s">
        <v>494</v>
      </c>
      <c r="F24" s="13" t="s">
        <v>472</v>
      </c>
      <c r="G24" s="13" t="s">
        <v>495</v>
      </c>
      <c r="H24" s="14">
        <v>4.05</v>
      </c>
      <c r="I24" s="13" t="s">
        <v>227</v>
      </c>
      <c r="J24">
        <f>SUMIF('Weekly Summary'!$A$5:$A$65,'Summary 25Aug'!A24,'Weekly Summary'!$J$5:$J$65)</f>
        <v>5.31</v>
      </c>
      <c r="K24">
        <f>SUMIF('Weekly Summary'!$A$5:$A$65,'Summary 25Aug'!A24,'Weekly Summary'!$L$5:$L$65)</f>
        <v>4.05</v>
      </c>
      <c r="L24">
        <f t="shared" si="0"/>
        <v>0</v>
      </c>
      <c r="M24">
        <f t="shared" si="1"/>
        <v>0</v>
      </c>
      <c r="N24">
        <f t="shared" si="2"/>
        <v>0</v>
      </c>
    </row>
    <row r="25" spans="1:14" hidden="1" x14ac:dyDescent="0.25">
      <c r="A25" s="3" t="s">
        <v>234</v>
      </c>
      <c r="B25" s="13" t="s">
        <v>473</v>
      </c>
      <c r="C25" s="13" t="s">
        <v>496</v>
      </c>
      <c r="D25" s="14">
        <v>9.0299999999999994</v>
      </c>
      <c r="E25" s="13" t="s">
        <v>497</v>
      </c>
      <c r="F25" s="13" t="s">
        <v>473</v>
      </c>
      <c r="G25" s="13" t="s">
        <v>408</v>
      </c>
      <c r="H25" s="14">
        <v>1.18</v>
      </c>
      <c r="I25" s="13" t="s">
        <v>498</v>
      </c>
      <c r="J25">
        <f>SUMIF('Weekly Summary'!$A$5:$A$65,'Summary 25Aug'!A25,'Weekly Summary'!$J$5:$J$65)</f>
        <v>9.0299999999999994</v>
      </c>
      <c r="K25">
        <f>SUMIF('Weekly Summary'!$A$5:$A$65,'Summary 25Aug'!A25,'Weekly Summary'!$L$5:$L$65)</f>
        <v>1.18</v>
      </c>
      <c r="L25">
        <f t="shared" si="0"/>
        <v>0</v>
      </c>
      <c r="M25">
        <f t="shared" si="1"/>
        <v>0</v>
      </c>
      <c r="N25">
        <f t="shared" si="2"/>
        <v>0</v>
      </c>
    </row>
    <row r="26" spans="1:14" hidden="1" x14ac:dyDescent="0.25">
      <c r="A26" s="3" t="s">
        <v>244</v>
      </c>
      <c r="B26" s="13" t="s">
        <v>473</v>
      </c>
      <c r="C26" s="13" t="s">
        <v>460</v>
      </c>
      <c r="D26" s="14">
        <v>7.43</v>
      </c>
      <c r="E26" s="13" t="s">
        <v>482</v>
      </c>
      <c r="F26" s="13" t="s">
        <v>472</v>
      </c>
      <c r="G26" s="13" t="s">
        <v>458</v>
      </c>
      <c r="H26" s="14">
        <v>2.64</v>
      </c>
      <c r="I26" s="13" t="s">
        <v>248</v>
      </c>
      <c r="J26">
        <f>SUMIF('Weekly Summary'!$A$5:$A$65,'Summary 25Aug'!A26,'Weekly Summary'!$J$5:$J$65)</f>
        <v>7.43</v>
      </c>
      <c r="K26">
        <f>SUMIF('Weekly Summary'!$A$5:$A$65,'Summary 25Aug'!A26,'Weekly Summary'!$L$5:$L$65)</f>
        <v>2.64</v>
      </c>
      <c r="L26">
        <f t="shared" si="0"/>
        <v>0</v>
      </c>
      <c r="M26">
        <f t="shared" si="1"/>
        <v>0</v>
      </c>
      <c r="N26">
        <f t="shared" si="2"/>
        <v>0</v>
      </c>
    </row>
    <row r="27" spans="1:14" hidden="1" x14ac:dyDescent="0.25">
      <c r="A27" s="3" t="s">
        <v>254</v>
      </c>
      <c r="B27" s="13" t="s">
        <v>471</v>
      </c>
      <c r="C27" s="13" t="s">
        <v>393</v>
      </c>
      <c r="D27" s="14">
        <v>0</v>
      </c>
      <c r="E27" s="13" t="s">
        <v>1</v>
      </c>
      <c r="F27" s="13" t="s">
        <v>471</v>
      </c>
      <c r="G27" s="13" t="s">
        <v>393</v>
      </c>
      <c r="H27" s="14">
        <v>0</v>
      </c>
      <c r="I27" s="13" t="s">
        <v>1</v>
      </c>
      <c r="J27">
        <f>SUMIF('Weekly Summary'!$A$5:$A$65,'Summary 25Aug'!A27,'Weekly Summary'!$J$5:$J$65)</f>
        <v>0</v>
      </c>
      <c r="K27">
        <f>SUMIF('Weekly Summary'!$A$5:$A$65,'Summary 25Aug'!A27,'Weekly Summary'!$L$5:$L$65)</f>
        <v>0</v>
      </c>
      <c r="L27">
        <f t="shared" si="0"/>
        <v>0</v>
      </c>
      <c r="M27">
        <f t="shared" si="1"/>
        <v>0</v>
      </c>
      <c r="N27">
        <f t="shared" si="2"/>
        <v>0</v>
      </c>
    </row>
    <row r="28" spans="1:14" hidden="1" x14ac:dyDescent="0.25">
      <c r="A28" s="3" t="s">
        <v>267</v>
      </c>
      <c r="B28" s="13" t="s">
        <v>473</v>
      </c>
      <c r="C28" s="13" t="s">
        <v>499</v>
      </c>
      <c r="D28" s="14">
        <v>1.91</v>
      </c>
      <c r="E28" s="13" t="s">
        <v>476</v>
      </c>
      <c r="F28" s="13" t="s">
        <v>473</v>
      </c>
      <c r="G28" s="13" t="s">
        <v>407</v>
      </c>
      <c r="H28" s="14">
        <v>2.89</v>
      </c>
      <c r="I28" s="13" t="s">
        <v>500</v>
      </c>
      <c r="J28">
        <f>SUMIF('Weekly Summary'!$A$5:$A$65,'Summary 25Aug'!A28,'Weekly Summary'!$J$5:$J$65)</f>
        <v>1.91</v>
      </c>
      <c r="K28">
        <f>SUMIF('Weekly Summary'!$A$5:$A$65,'Summary 25Aug'!A28,'Weekly Summary'!$L$5:$L$65)</f>
        <v>2.89</v>
      </c>
      <c r="L28">
        <f t="shared" si="0"/>
        <v>0</v>
      </c>
      <c r="M28">
        <f t="shared" si="1"/>
        <v>0</v>
      </c>
      <c r="N28">
        <f t="shared" si="2"/>
        <v>0</v>
      </c>
    </row>
    <row r="29" spans="1:14" hidden="1" x14ac:dyDescent="0.25">
      <c r="A29" s="3" t="s">
        <v>287</v>
      </c>
      <c r="B29" s="13" t="s">
        <v>472</v>
      </c>
      <c r="C29" s="13" t="s">
        <v>461</v>
      </c>
      <c r="D29" s="14">
        <v>3.03</v>
      </c>
      <c r="E29" s="13" t="s">
        <v>291</v>
      </c>
      <c r="F29" s="13" t="s">
        <v>472</v>
      </c>
      <c r="G29" s="13" t="s">
        <v>501</v>
      </c>
      <c r="H29" s="14">
        <v>2.81</v>
      </c>
      <c r="I29" s="13" t="s">
        <v>292</v>
      </c>
      <c r="J29">
        <f>SUMIF('Weekly Summary'!$A$5:$A$65,'Summary 25Aug'!A29,'Weekly Summary'!$J$5:$J$65)</f>
        <v>3.03</v>
      </c>
      <c r="K29">
        <f>SUMIF('Weekly Summary'!$A$5:$A$65,'Summary 25Aug'!A29,'Weekly Summary'!$L$5:$L$65)</f>
        <v>2.81</v>
      </c>
      <c r="L29">
        <f t="shared" si="0"/>
        <v>0</v>
      </c>
      <c r="M29">
        <f t="shared" si="1"/>
        <v>0</v>
      </c>
      <c r="N29">
        <f t="shared" si="2"/>
        <v>0</v>
      </c>
    </row>
    <row r="30" spans="1:14" hidden="1" x14ac:dyDescent="0.25">
      <c r="A30" s="3" t="s">
        <v>300</v>
      </c>
      <c r="B30" s="13" t="s">
        <v>471</v>
      </c>
      <c r="C30" s="13" t="s">
        <v>393</v>
      </c>
      <c r="D30" s="14">
        <v>0</v>
      </c>
      <c r="E30" s="13" t="s">
        <v>1</v>
      </c>
      <c r="F30" s="13" t="s">
        <v>472</v>
      </c>
      <c r="G30" s="13" t="s">
        <v>404</v>
      </c>
      <c r="H30" s="14">
        <v>2.25</v>
      </c>
      <c r="I30" s="13" t="s">
        <v>304</v>
      </c>
      <c r="J30">
        <f>SUMIF('Weekly Summary'!$A$5:$A$65,'Summary 25Aug'!A30,'Weekly Summary'!$J$5:$J$65)</f>
        <v>0</v>
      </c>
      <c r="K30">
        <f>SUMIF('Weekly Summary'!$A$5:$A$65,'Summary 25Aug'!A30,'Weekly Summary'!$L$5:$L$65)</f>
        <v>2.25</v>
      </c>
      <c r="L30">
        <f t="shared" si="0"/>
        <v>0</v>
      </c>
      <c r="M30">
        <f t="shared" si="1"/>
        <v>0</v>
      </c>
      <c r="N30">
        <f t="shared" si="2"/>
        <v>0</v>
      </c>
    </row>
    <row r="31" spans="1:14" hidden="1" x14ac:dyDescent="0.25">
      <c r="A31" s="3" t="s">
        <v>310</v>
      </c>
      <c r="B31" s="13" t="s">
        <v>473</v>
      </c>
      <c r="C31" s="13" t="s">
        <v>502</v>
      </c>
      <c r="D31" s="14">
        <v>2.39</v>
      </c>
      <c r="E31" s="13" t="s">
        <v>311</v>
      </c>
      <c r="F31" s="13" t="s">
        <v>472</v>
      </c>
      <c r="G31" s="13" t="s">
        <v>403</v>
      </c>
      <c r="H31" s="14">
        <v>0.03</v>
      </c>
      <c r="I31" s="13" t="s">
        <v>316</v>
      </c>
      <c r="J31">
        <f>SUMIF('Weekly Summary'!$A$5:$A$65,'Summary 25Aug'!A31,'Weekly Summary'!$J$5:$J$65)</f>
        <v>2.39</v>
      </c>
      <c r="K31">
        <f>SUMIF('Weekly Summary'!$A$5:$A$65,'Summary 25Aug'!A31,'Weekly Summary'!$L$5:$L$65)</f>
        <v>0.03</v>
      </c>
      <c r="L31">
        <f t="shared" si="0"/>
        <v>0</v>
      </c>
      <c r="M31">
        <f t="shared" si="1"/>
        <v>0</v>
      </c>
      <c r="N31">
        <f t="shared" si="2"/>
        <v>0</v>
      </c>
    </row>
    <row r="32" spans="1:14" hidden="1" x14ac:dyDescent="0.25">
      <c r="A32" s="3" t="s">
        <v>321</v>
      </c>
      <c r="B32" s="13" t="s">
        <v>473</v>
      </c>
      <c r="C32" s="13" t="s">
        <v>462</v>
      </c>
      <c r="D32" s="14">
        <v>5.29</v>
      </c>
      <c r="E32" s="13" t="s">
        <v>494</v>
      </c>
      <c r="F32" s="13" t="s">
        <v>471</v>
      </c>
      <c r="G32" s="13" t="s">
        <v>393</v>
      </c>
      <c r="H32" s="14">
        <v>0</v>
      </c>
      <c r="I32" s="13" t="s">
        <v>1</v>
      </c>
      <c r="J32">
        <f>SUMIF('Weekly Summary'!$A$5:$A$65,'Summary 25Aug'!A32,'Weekly Summary'!$J$5:$J$65)</f>
        <v>5.29</v>
      </c>
      <c r="K32">
        <f>SUMIF('Weekly Summary'!$A$5:$A$65,'Summary 25Aug'!A32,'Weekly Summary'!$L$5:$L$65)</f>
        <v>0</v>
      </c>
      <c r="L32">
        <f t="shared" si="0"/>
        <v>0</v>
      </c>
      <c r="M32">
        <f t="shared" si="1"/>
        <v>0</v>
      </c>
      <c r="N32">
        <f t="shared" si="2"/>
        <v>0</v>
      </c>
    </row>
    <row r="33" spans="1:14" hidden="1" x14ac:dyDescent="0.25">
      <c r="A33" s="3" t="s">
        <v>330</v>
      </c>
      <c r="B33" s="13" t="s">
        <v>473</v>
      </c>
      <c r="C33" s="13" t="s">
        <v>400</v>
      </c>
      <c r="D33" s="14">
        <v>3.91</v>
      </c>
      <c r="E33" s="13" t="s">
        <v>503</v>
      </c>
      <c r="F33" s="13" t="s">
        <v>471</v>
      </c>
      <c r="G33" s="13" t="s">
        <v>393</v>
      </c>
      <c r="H33" s="14">
        <v>0</v>
      </c>
      <c r="I33" s="13" t="s">
        <v>1</v>
      </c>
      <c r="J33">
        <f>SUMIF('Weekly Summary'!$A$5:$A$65,'Summary 25Aug'!A33,'Weekly Summary'!$J$5:$J$65)</f>
        <v>3.91</v>
      </c>
      <c r="K33">
        <f>SUMIF('Weekly Summary'!$A$5:$A$65,'Summary 25Aug'!A33,'Weekly Summary'!$L$5:$L$65)</f>
        <v>0</v>
      </c>
      <c r="L33">
        <f t="shared" si="0"/>
        <v>0</v>
      </c>
      <c r="M33">
        <f t="shared" si="1"/>
        <v>0</v>
      </c>
      <c r="N33">
        <f t="shared" si="2"/>
        <v>0</v>
      </c>
    </row>
    <row r="34" spans="1:14" hidden="1" x14ac:dyDescent="0.25">
      <c r="A34" s="3" t="s">
        <v>340</v>
      </c>
      <c r="B34" s="13" t="s">
        <v>472</v>
      </c>
      <c r="C34" s="13" t="s">
        <v>465</v>
      </c>
      <c r="D34" s="14">
        <v>4.3</v>
      </c>
      <c r="E34" s="13" t="s">
        <v>345</v>
      </c>
      <c r="F34" s="13" t="s">
        <v>472</v>
      </c>
      <c r="G34" s="13" t="s">
        <v>398</v>
      </c>
      <c r="H34" s="14">
        <v>3.84</v>
      </c>
      <c r="I34" s="13" t="s">
        <v>346</v>
      </c>
      <c r="J34">
        <f>SUMIF('Weekly Summary'!$A$5:$A$65,'Summary 25Aug'!A34,'Weekly Summary'!$J$5:$J$65)</f>
        <v>4.3</v>
      </c>
      <c r="K34">
        <f>SUMIF('Weekly Summary'!$A$5:$A$65,'Summary 25Aug'!A34,'Weekly Summary'!$L$5:$L$65)</f>
        <v>3.84</v>
      </c>
      <c r="L34">
        <f t="shared" si="0"/>
        <v>0</v>
      </c>
      <c r="M34">
        <f t="shared" si="1"/>
        <v>0</v>
      </c>
      <c r="N34">
        <f t="shared" si="2"/>
        <v>0</v>
      </c>
    </row>
    <row r="35" spans="1:14" hidden="1" x14ac:dyDescent="0.25">
      <c r="A35" s="3" t="s">
        <v>351</v>
      </c>
      <c r="B35" s="13" t="s">
        <v>472</v>
      </c>
      <c r="C35" s="13" t="s">
        <v>397</v>
      </c>
      <c r="D35" s="14">
        <v>4.82</v>
      </c>
      <c r="E35" s="13" t="s">
        <v>356</v>
      </c>
      <c r="F35" s="13" t="s">
        <v>473</v>
      </c>
      <c r="G35" s="13" t="s">
        <v>396</v>
      </c>
      <c r="H35" s="14">
        <v>4.8099999999999996</v>
      </c>
      <c r="I35" s="13" t="s">
        <v>504</v>
      </c>
      <c r="J35">
        <f>SUMIF('Weekly Summary'!$A$5:$A$65,'Summary 25Aug'!A35,'Weekly Summary'!$J$5:$J$65)</f>
        <v>4.82</v>
      </c>
      <c r="K35">
        <f>SUMIF('Weekly Summary'!$A$5:$A$65,'Summary 25Aug'!A35,'Weekly Summary'!$L$5:$L$65)</f>
        <v>4.8099999999999996</v>
      </c>
      <c r="L35">
        <f t="shared" si="0"/>
        <v>0</v>
      </c>
      <c r="M35">
        <f t="shared" si="1"/>
        <v>0</v>
      </c>
      <c r="N35">
        <f t="shared" si="2"/>
        <v>0</v>
      </c>
    </row>
    <row r="36" spans="1:14" hidden="1" x14ac:dyDescent="0.25">
      <c r="A36" s="3" t="s">
        <v>364</v>
      </c>
      <c r="B36" s="13" t="s">
        <v>472</v>
      </c>
      <c r="C36" s="13" t="s">
        <v>467</v>
      </c>
      <c r="D36" s="14">
        <v>2.2200000000000002</v>
      </c>
      <c r="E36" s="13" t="s">
        <v>368</v>
      </c>
      <c r="F36" s="13" t="s">
        <v>473</v>
      </c>
      <c r="G36" s="13" t="s">
        <v>467</v>
      </c>
      <c r="H36" s="14">
        <v>6.03</v>
      </c>
      <c r="I36" s="13" t="s">
        <v>505</v>
      </c>
      <c r="J36">
        <f>SUMIF('Weekly Summary'!$A$5:$A$65,'Summary 25Aug'!A36,'Weekly Summary'!$J$5:$J$65)</f>
        <v>2.2200000000000002</v>
      </c>
      <c r="K36">
        <f>SUMIF('Weekly Summary'!$A$5:$A$65,'Summary 25Aug'!A36,'Weekly Summary'!$L$5:$L$65)</f>
        <v>6.03</v>
      </c>
      <c r="L36">
        <f t="shared" si="0"/>
        <v>0</v>
      </c>
      <c r="M36">
        <f t="shared" si="1"/>
        <v>0</v>
      </c>
      <c r="N36">
        <f t="shared" si="2"/>
        <v>0</v>
      </c>
    </row>
    <row r="37" spans="1:14" x14ac:dyDescent="0.25">
      <c r="A37" s="12" t="s">
        <v>388</v>
      </c>
      <c r="B37" s="10" t="s">
        <v>393</v>
      </c>
      <c r="C37" s="10" t="s">
        <v>393</v>
      </c>
      <c r="D37" s="11">
        <v>4.5999999999999996</v>
      </c>
      <c r="E37" s="10" t="s">
        <v>506</v>
      </c>
      <c r="F37" s="10" t="s">
        <v>393</v>
      </c>
      <c r="G37" s="10" t="s">
        <v>393</v>
      </c>
      <c r="H37" s="11">
        <v>3.74</v>
      </c>
      <c r="I37" s="10" t="s">
        <v>507</v>
      </c>
    </row>
  </sheetData>
  <autoFilter ref="B5:N37">
    <filterColumn colId="12">
      <filters blank="1"/>
    </filterColumn>
  </autoFilter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0"/>
  <sheetViews>
    <sheetView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A11" sqref="A11:N37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14" x14ac:dyDescent="0.25">
      <c r="A1" s="17" t="s">
        <v>446</v>
      </c>
      <c r="B1" s="16">
        <v>44799</v>
      </c>
    </row>
    <row r="3" spans="1:14" x14ac:dyDescent="0.25">
      <c r="A3" s="15" t="s">
        <v>380</v>
      </c>
      <c r="B3" s="15" t="s">
        <v>445</v>
      </c>
      <c r="C3" s="15"/>
      <c r="D3" s="15"/>
      <c r="E3" s="15"/>
      <c r="F3" s="15"/>
      <c r="G3" s="15"/>
      <c r="H3" s="15"/>
      <c r="I3" s="15"/>
    </row>
    <row r="4" spans="1:14" x14ac:dyDescent="0.25">
      <c r="A4" s="15"/>
      <c r="B4" s="15" t="s">
        <v>376</v>
      </c>
      <c r="C4" s="15"/>
      <c r="D4" s="15"/>
      <c r="E4" s="15"/>
      <c r="F4" s="15" t="s">
        <v>377</v>
      </c>
      <c r="G4" s="15"/>
      <c r="H4" s="15"/>
      <c r="I4" s="15"/>
    </row>
    <row r="5" spans="1:14" ht="30" x14ac:dyDescent="0.25">
      <c r="A5" s="15"/>
      <c r="B5" s="1" t="s">
        <v>470</v>
      </c>
      <c r="C5" s="1" t="s">
        <v>444</v>
      </c>
      <c r="D5" s="1" t="s">
        <v>443</v>
      </c>
      <c r="E5" s="1" t="s">
        <v>391</v>
      </c>
      <c r="F5" s="1" t="s">
        <v>470</v>
      </c>
      <c r="G5" s="1" t="s">
        <v>444</v>
      </c>
      <c r="H5" s="1" t="s">
        <v>443</v>
      </c>
      <c r="I5" s="1" t="s">
        <v>391</v>
      </c>
      <c r="J5" s="18" t="s">
        <v>536</v>
      </c>
      <c r="K5" s="18" t="s">
        <v>535</v>
      </c>
      <c r="L5" s="18" t="s">
        <v>538</v>
      </c>
      <c r="M5" s="18" t="s">
        <v>537</v>
      </c>
      <c r="N5" s="18" t="s">
        <v>539</v>
      </c>
    </row>
    <row r="6" spans="1:14" hidden="1" x14ac:dyDescent="0.25">
      <c r="A6" s="3" t="s">
        <v>0</v>
      </c>
      <c r="B6" s="3" t="s">
        <v>471</v>
      </c>
      <c r="C6" s="13" t="s">
        <v>393</v>
      </c>
      <c r="D6" s="14">
        <v>0</v>
      </c>
      <c r="E6" s="13" t="s">
        <v>1</v>
      </c>
      <c r="F6" s="3" t="s">
        <v>471</v>
      </c>
      <c r="G6" s="13" t="s">
        <v>393</v>
      </c>
      <c r="H6" s="14">
        <v>0</v>
      </c>
      <c r="I6" s="13" t="s">
        <v>1</v>
      </c>
      <c r="J6">
        <f>SUMIF('Weekly Summary'!$A$5:$A$65,'Summary 26Aug'!A6,'Weekly Summary'!$N$5:$N$65)</f>
        <v>0</v>
      </c>
      <c r="K6">
        <f>SUMIF('Weekly Summary'!$A$5:$A$65,'Summary 26Aug'!A6,'Weekly Summary'!$P$5:$P$65)</f>
        <v>0</v>
      </c>
      <c r="L6">
        <f>D6-J6</f>
        <v>0</v>
      </c>
      <c r="M6">
        <f>H6-K6</f>
        <v>0</v>
      </c>
      <c r="N6">
        <f>L6+M6</f>
        <v>0</v>
      </c>
    </row>
    <row r="7" spans="1:14" hidden="1" x14ac:dyDescent="0.25">
      <c r="A7" s="3" t="s">
        <v>3</v>
      </c>
      <c r="B7" s="3" t="s">
        <v>471</v>
      </c>
      <c r="C7" s="13" t="s">
        <v>393</v>
      </c>
      <c r="D7" s="14">
        <v>0</v>
      </c>
      <c r="E7" s="13" t="s">
        <v>1</v>
      </c>
      <c r="F7" s="3" t="s">
        <v>471</v>
      </c>
      <c r="G7" s="13" t="s">
        <v>393</v>
      </c>
      <c r="H7" s="14">
        <v>0</v>
      </c>
      <c r="I7" s="13" t="s">
        <v>1</v>
      </c>
      <c r="J7">
        <f>SUMIF('Weekly Summary'!$A$5:$A$65,'Summary 26Aug'!A7,'Weekly Summary'!$N$5:$N$65)</f>
        <v>0</v>
      </c>
      <c r="K7">
        <f>SUMIF('Weekly Summary'!$A$5:$A$65,'Summary 26Aug'!A7,'Weekly Summary'!$P$5:$P$65)</f>
        <v>0</v>
      </c>
      <c r="L7">
        <f t="shared" ref="L7:L39" si="0">D7-J7</f>
        <v>0</v>
      </c>
      <c r="M7">
        <f t="shared" ref="M7:M40" si="1">H7-K7</f>
        <v>0</v>
      </c>
      <c r="N7">
        <f t="shared" ref="N7:N40" si="2">L7+M7</f>
        <v>0</v>
      </c>
    </row>
    <row r="8" spans="1:14" hidden="1" x14ac:dyDescent="0.25">
      <c r="A8" s="3" t="s">
        <v>9</v>
      </c>
      <c r="B8" s="3" t="s">
        <v>472</v>
      </c>
      <c r="C8" s="13" t="s">
        <v>439</v>
      </c>
      <c r="D8" s="14">
        <v>4.2300000000000004</v>
      </c>
      <c r="E8" s="13" t="s">
        <v>16</v>
      </c>
      <c r="F8" s="3" t="s">
        <v>473</v>
      </c>
      <c r="G8" s="13" t="s">
        <v>402</v>
      </c>
      <c r="H8" s="14">
        <v>2.4500000000000002</v>
      </c>
      <c r="I8" s="13" t="s">
        <v>508</v>
      </c>
      <c r="J8">
        <f>SUMIF('Weekly Summary'!$A$5:$A$65,'Summary 26Aug'!A8,'Weekly Summary'!$N$5:$N$65)</f>
        <v>4.2300000000000004</v>
      </c>
      <c r="K8">
        <f>SUMIF('Weekly Summary'!$A$5:$A$65,'Summary 26Aug'!A8,'Weekly Summary'!$P$5:$P$65)</f>
        <v>2.4500000000000002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 hidden="1" x14ac:dyDescent="0.25">
      <c r="A9" s="3" t="s">
        <v>22</v>
      </c>
      <c r="B9" s="3" t="s">
        <v>471</v>
      </c>
      <c r="C9" s="13" t="s">
        <v>393</v>
      </c>
      <c r="D9" s="14">
        <v>0</v>
      </c>
      <c r="E9" s="13" t="s">
        <v>1</v>
      </c>
      <c r="F9" s="3" t="s">
        <v>471</v>
      </c>
      <c r="G9" s="13" t="s">
        <v>393</v>
      </c>
      <c r="H9" s="14">
        <v>0</v>
      </c>
      <c r="I9" s="13" t="s">
        <v>1</v>
      </c>
      <c r="J9">
        <f>SUMIF('Weekly Summary'!$A$5:$A$65,'Summary 26Aug'!A9,'Weekly Summary'!$N$5:$N$65)</f>
        <v>0</v>
      </c>
      <c r="K9">
        <f>SUMIF('Weekly Summary'!$A$5:$A$65,'Summary 26Aug'!A9,'Weekly Summary'!$P$5:$P$65)</f>
        <v>0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 hidden="1" x14ac:dyDescent="0.25">
      <c r="A10" s="3" t="s">
        <v>49</v>
      </c>
      <c r="B10" s="3" t="s">
        <v>471</v>
      </c>
      <c r="C10" s="13" t="s">
        <v>393</v>
      </c>
      <c r="D10" s="14">
        <v>0</v>
      </c>
      <c r="E10" s="13" t="s">
        <v>1</v>
      </c>
      <c r="F10" s="3" t="s">
        <v>473</v>
      </c>
      <c r="G10" s="13" t="s">
        <v>438</v>
      </c>
      <c r="H10" s="14">
        <v>7.08</v>
      </c>
      <c r="I10" s="13" t="s">
        <v>509</v>
      </c>
      <c r="J10">
        <f>SUMIF('Weekly Summary'!$A$5:$A$65,'Summary 26Aug'!A10,'Weekly Summary'!$N$5:$N$65)</f>
        <v>0</v>
      </c>
      <c r="K10">
        <f>SUMIF('Weekly Summary'!$A$5:$A$65,'Summary 26Aug'!A10,'Weekly Summary'!$P$5:$P$65)</f>
        <v>7.08</v>
      </c>
      <c r="L10">
        <f t="shared" si="0"/>
        <v>0</v>
      </c>
      <c r="M10">
        <f t="shared" si="1"/>
        <v>0</v>
      </c>
      <c r="N10">
        <f t="shared" si="2"/>
        <v>0</v>
      </c>
    </row>
    <row r="11" spans="1:14" x14ac:dyDescent="0.25">
      <c r="A11" s="3" t="s">
        <v>62</v>
      </c>
      <c r="B11" s="3" t="s">
        <v>473</v>
      </c>
      <c r="C11" s="13" t="s">
        <v>437</v>
      </c>
      <c r="D11" s="14">
        <v>4.21</v>
      </c>
      <c r="E11" s="13" t="s">
        <v>510</v>
      </c>
      <c r="F11" s="3" t="s">
        <v>473</v>
      </c>
      <c r="G11" s="13" t="s">
        <v>436</v>
      </c>
      <c r="H11" s="14">
        <v>4.26</v>
      </c>
      <c r="I11" s="13" t="s">
        <v>510</v>
      </c>
      <c r="J11">
        <f>SUMIF('Weekly Summary'!$A$5:$A$65,'Summary 26Aug'!A11,'Weekly Summary'!$N$5:$N$65)</f>
        <v>4.21</v>
      </c>
      <c r="K11">
        <f>SUMIF('Weekly Summary'!$A$5:$A$65,'Summary 26Aug'!A11,'Weekly Summary'!$P$5:$P$65)</f>
        <v>5.07</v>
      </c>
      <c r="L11">
        <f t="shared" si="0"/>
        <v>0</v>
      </c>
      <c r="M11">
        <f t="shared" si="1"/>
        <v>-0.8100000000000005</v>
      </c>
      <c r="N11">
        <f t="shared" si="2"/>
        <v>-0.8100000000000005</v>
      </c>
    </row>
    <row r="12" spans="1:14" hidden="1" x14ac:dyDescent="0.25">
      <c r="A12" s="3" t="s">
        <v>75</v>
      </c>
      <c r="B12" s="3" t="s">
        <v>472</v>
      </c>
      <c r="C12" s="13" t="s">
        <v>435</v>
      </c>
      <c r="D12" s="14">
        <v>1.78</v>
      </c>
      <c r="E12" s="13" t="s">
        <v>82</v>
      </c>
      <c r="F12" s="3" t="s">
        <v>473</v>
      </c>
      <c r="G12" s="13" t="s">
        <v>434</v>
      </c>
      <c r="H12" s="14">
        <v>1.23</v>
      </c>
      <c r="I12" s="13" t="s">
        <v>498</v>
      </c>
      <c r="J12">
        <f>SUMIF('Weekly Summary'!$A$5:$A$65,'Summary 26Aug'!A12,'Weekly Summary'!$N$5:$N$65)</f>
        <v>1.78</v>
      </c>
      <c r="K12">
        <f>SUMIF('Weekly Summary'!$A$5:$A$65,'Summary 26Aug'!A12,'Weekly Summary'!$P$5:$P$65)</f>
        <v>1.23</v>
      </c>
      <c r="L12">
        <f t="shared" si="0"/>
        <v>0</v>
      </c>
      <c r="M12">
        <f t="shared" si="1"/>
        <v>0</v>
      </c>
      <c r="N12">
        <f t="shared" si="2"/>
        <v>0</v>
      </c>
    </row>
    <row r="13" spans="1:14" x14ac:dyDescent="0.25">
      <c r="A13" s="3" t="s">
        <v>89</v>
      </c>
      <c r="B13" s="3" t="s">
        <v>471</v>
      </c>
      <c r="C13" s="13" t="s">
        <v>393</v>
      </c>
      <c r="D13" s="14">
        <v>0</v>
      </c>
      <c r="E13" s="13" t="s">
        <v>1</v>
      </c>
      <c r="F13" s="3" t="s">
        <v>473</v>
      </c>
      <c r="G13" s="13" t="s">
        <v>511</v>
      </c>
      <c r="H13" s="14">
        <v>4.2300000000000004</v>
      </c>
      <c r="I13" s="13" t="s">
        <v>510</v>
      </c>
      <c r="J13">
        <f>SUMIF('Weekly Summary'!$A$5:$A$65,'Summary 26Aug'!A13,'Weekly Summary'!$N$5:$N$65)</f>
        <v>0</v>
      </c>
      <c r="K13">
        <f>SUMIF('Weekly Summary'!$A$5:$A$65,'Summary 26Aug'!A13,'Weekly Summary'!$P$5:$P$65)</f>
        <v>5.08</v>
      </c>
      <c r="L13">
        <f t="shared" si="0"/>
        <v>0</v>
      </c>
      <c r="M13">
        <f t="shared" si="1"/>
        <v>-0.84999999999999964</v>
      </c>
      <c r="N13">
        <f t="shared" si="2"/>
        <v>-0.84999999999999964</v>
      </c>
    </row>
    <row r="14" spans="1:14" x14ac:dyDescent="0.25">
      <c r="A14" s="3" t="s">
        <v>100</v>
      </c>
      <c r="B14" s="3" t="s">
        <v>472</v>
      </c>
      <c r="C14" s="13" t="s">
        <v>429</v>
      </c>
      <c r="D14" s="14">
        <v>6.61</v>
      </c>
      <c r="E14" s="13" t="s">
        <v>106</v>
      </c>
      <c r="F14" s="3" t="s">
        <v>472</v>
      </c>
      <c r="G14" s="13" t="s">
        <v>428</v>
      </c>
      <c r="H14" s="14">
        <v>6.19</v>
      </c>
      <c r="I14" s="13" t="s">
        <v>512</v>
      </c>
      <c r="J14">
        <f>SUMIF('Weekly Summary'!$A$5:$A$65,'Summary 26Aug'!A14,'Weekly Summary'!$N$5:$N$65)</f>
        <v>6.61</v>
      </c>
      <c r="K14">
        <f>SUMIF('Weekly Summary'!$A$5:$A$65,'Summary 26Aug'!A14,'Weekly Summary'!$P$5:$P$65)</f>
        <v>7.35</v>
      </c>
      <c r="L14">
        <f t="shared" si="0"/>
        <v>0</v>
      </c>
      <c r="M14">
        <f t="shared" si="1"/>
        <v>-1.1599999999999993</v>
      </c>
      <c r="N14">
        <f t="shared" si="2"/>
        <v>-1.1599999999999993</v>
      </c>
    </row>
    <row r="15" spans="1:14" x14ac:dyDescent="0.25">
      <c r="A15" s="3" t="s">
        <v>112</v>
      </c>
      <c r="B15" s="3" t="s">
        <v>471</v>
      </c>
      <c r="C15" s="13" t="s">
        <v>393</v>
      </c>
      <c r="D15" s="14">
        <v>0</v>
      </c>
      <c r="E15" s="13" t="s">
        <v>1</v>
      </c>
      <c r="F15" s="3" t="s">
        <v>472</v>
      </c>
      <c r="G15" s="13" t="s">
        <v>513</v>
      </c>
      <c r="H15" s="14">
        <v>1.76</v>
      </c>
      <c r="I15" s="13" t="s">
        <v>514</v>
      </c>
      <c r="J15">
        <f>SUMIF('Weekly Summary'!$A$5:$A$65,'Summary 26Aug'!A15,'Weekly Summary'!$N$5:$N$65)</f>
        <v>0</v>
      </c>
      <c r="K15">
        <f>SUMIF('Weekly Summary'!$A$5:$A$65,'Summary 26Aug'!A15,'Weekly Summary'!$P$5:$P$65)</f>
        <v>3.06</v>
      </c>
      <c r="L15">
        <f t="shared" si="0"/>
        <v>0</v>
      </c>
      <c r="M15">
        <f t="shared" si="1"/>
        <v>-1.3</v>
      </c>
      <c r="N15">
        <f t="shared" si="2"/>
        <v>-1.3</v>
      </c>
    </row>
    <row r="16" spans="1:14" hidden="1" x14ac:dyDescent="0.25">
      <c r="A16" s="3" t="s">
        <v>120</v>
      </c>
      <c r="B16" s="3" t="s">
        <v>471</v>
      </c>
      <c r="C16" s="13" t="s">
        <v>393</v>
      </c>
      <c r="D16" s="14">
        <v>0</v>
      </c>
      <c r="E16" s="13" t="s">
        <v>1</v>
      </c>
      <c r="F16" s="3" t="s">
        <v>473</v>
      </c>
      <c r="G16" s="13" t="s">
        <v>422</v>
      </c>
      <c r="H16" s="14">
        <v>6.09</v>
      </c>
      <c r="I16" s="13" t="s">
        <v>515</v>
      </c>
      <c r="J16">
        <f>SUMIF('Weekly Summary'!$A$5:$A$65,'Summary 26Aug'!A16,'Weekly Summary'!$N$5:$N$65)</f>
        <v>0</v>
      </c>
      <c r="K16">
        <f>SUMIF('Weekly Summary'!$A$5:$A$65,'Summary 26Aug'!A16,'Weekly Summary'!$P$5:$P$65)</f>
        <v>6.09</v>
      </c>
      <c r="L16">
        <f t="shared" si="0"/>
        <v>0</v>
      </c>
      <c r="M16">
        <f t="shared" si="1"/>
        <v>0</v>
      </c>
      <c r="N16">
        <f t="shared" si="2"/>
        <v>0</v>
      </c>
    </row>
    <row r="17" spans="1:14" hidden="1" x14ac:dyDescent="0.25">
      <c r="A17" s="3" t="s">
        <v>128</v>
      </c>
      <c r="B17" s="3" t="s">
        <v>471</v>
      </c>
      <c r="C17" s="13" t="s">
        <v>393</v>
      </c>
      <c r="D17" s="14">
        <v>0</v>
      </c>
      <c r="E17" s="13" t="s">
        <v>1</v>
      </c>
      <c r="F17" s="3" t="s">
        <v>471</v>
      </c>
      <c r="G17" s="13" t="s">
        <v>393</v>
      </c>
      <c r="H17" s="14">
        <v>0</v>
      </c>
      <c r="I17" s="13" t="s">
        <v>1</v>
      </c>
      <c r="J17">
        <f>SUMIF('Weekly Summary'!$A$5:$A$65,'Summary 26Aug'!A17,'Weekly Summary'!$N$5:$N$65)</f>
        <v>0</v>
      </c>
      <c r="K17">
        <f>SUMIF('Weekly Summary'!$A$5:$A$65,'Summary 26Aug'!A17,'Weekly Summary'!$P$5:$P$65)</f>
        <v>0</v>
      </c>
      <c r="L17">
        <f t="shared" si="0"/>
        <v>0</v>
      </c>
      <c r="M17">
        <f t="shared" si="1"/>
        <v>0</v>
      </c>
      <c r="N17">
        <f t="shared" si="2"/>
        <v>0</v>
      </c>
    </row>
    <row r="18" spans="1:14" hidden="1" x14ac:dyDescent="0.25">
      <c r="A18" s="3" t="s">
        <v>136</v>
      </c>
      <c r="B18" s="3" t="s">
        <v>471</v>
      </c>
      <c r="C18" s="13" t="s">
        <v>393</v>
      </c>
      <c r="D18" s="14">
        <v>0</v>
      </c>
      <c r="E18" s="13" t="s">
        <v>1</v>
      </c>
      <c r="F18" s="3" t="s">
        <v>473</v>
      </c>
      <c r="G18" s="13" t="s">
        <v>422</v>
      </c>
      <c r="H18" s="14">
        <v>7.09</v>
      </c>
      <c r="I18" s="13" t="s">
        <v>509</v>
      </c>
      <c r="J18">
        <f>SUMIF('Weekly Summary'!$A$5:$A$65,'Summary 26Aug'!A18,'Weekly Summary'!$N$5:$N$65)</f>
        <v>0</v>
      </c>
      <c r="K18">
        <f>SUMIF('Weekly Summary'!$A$5:$A$65,'Summary 26Aug'!A18,'Weekly Summary'!$P$5:$P$65)</f>
        <v>7.09</v>
      </c>
      <c r="L18">
        <f t="shared" si="0"/>
        <v>0</v>
      </c>
      <c r="M18">
        <f t="shared" si="1"/>
        <v>0</v>
      </c>
      <c r="N18">
        <f t="shared" si="2"/>
        <v>0</v>
      </c>
    </row>
    <row r="19" spans="1:14" hidden="1" x14ac:dyDescent="0.25">
      <c r="A19" s="3" t="s">
        <v>145</v>
      </c>
      <c r="B19" s="3" t="s">
        <v>471</v>
      </c>
      <c r="C19" s="13" t="s">
        <v>393</v>
      </c>
      <c r="D19" s="14">
        <v>0</v>
      </c>
      <c r="E19" s="13" t="s">
        <v>1</v>
      </c>
      <c r="F19" s="3" t="s">
        <v>473</v>
      </c>
      <c r="G19" s="13" t="s">
        <v>414</v>
      </c>
      <c r="H19" s="14">
        <v>1.05</v>
      </c>
      <c r="I19" s="13" t="s">
        <v>516</v>
      </c>
      <c r="J19">
        <f>SUMIF('Weekly Summary'!$A$5:$A$65,'Summary 26Aug'!A19,'Weekly Summary'!$N$5:$N$65)</f>
        <v>0</v>
      </c>
      <c r="K19">
        <f>SUMIF('Weekly Summary'!$A$5:$A$65,'Summary 26Aug'!A19,'Weekly Summary'!$P$5:$P$65)</f>
        <v>1.05</v>
      </c>
      <c r="L19">
        <f t="shared" si="0"/>
        <v>0</v>
      </c>
      <c r="M19">
        <f t="shared" si="1"/>
        <v>0</v>
      </c>
      <c r="N19">
        <f t="shared" si="2"/>
        <v>0</v>
      </c>
    </row>
    <row r="20" spans="1:14" hidden="1" x14ac:dyDescent="0.25">
      <c r="A20" s="3" t="s">
        <v>155</v>
      </c>
      <c r="B20" s="3" t="s">
        <v>473</v>
      </c>
      <c r="C20" s="13" t="s">
        <v>455</v>
      </c>
      <c r="D20" s="14">
        <v>7.52</v>
      </c>
      <c r="E20" s="13" t="s">
        <v>517</v>
      </c>
      <c r="F20" s="3" t="s">
        <v>473</v>
      </c>
      <c r="G20" s="13" t="s">
        <v>420</v>
      </c>
      <c r="H20" s="14">
        <v>5.39</v>
      </c>
      <c r="I20" s="13" t="s">
        <v>358</v>
      </c>
      <c r="J20">
        <f>SUMIF('Weekly Summary'!$A$5:$A$65,'Summary 26Aug'!A20,'Weekly Summary'!$N$5:$N$65)</f>
        <v>7.52</v>
      </c>
      <c r="K20">
        <f>SUMIF('Weekly Summary'!$A$5:$A$65,'Summary 26Aug'!A20,'Weekly Summary'!$P$5:$P$65)</f>
        <v>5.39</v>
      </c>
      <c r="L20">
        <f t="shared" si="0"/>
        <v>0</v>
      </c>
      <c r="M20">
        <f t="shared" si="1"/>
        <v>0</v>
      </c>
      <c r="N20">
        <f t="shared" si="2"/>
        <v>0</v>
      </c>
    </row>
    <row r="21" spans="1:14" hidden="1" x14ac:dyDescent="0.25">
      <c r="A21" s="3" t="s">
        <v>167</v>
      </c>
      <c r="B21" s="3" t="s">
        <v>473</v>
      </c>
      <c r="C21" s="13" t="s">
        <v>487</v>
      </c>
      <c r="D21" s="14">
        <v>2.62</v>
      </c>
      <c r="E21" s="13" t="s">
        <v>518</v>
      </c>
      <c r="F21" s="3" t="s">
        <v>473</v>
      </c>
      <c r="G21" s="13" t="s">
        <v>402</v>
      </c>
      <c r="H21" s="14">
        <v>2.9</v>
      </c>
      <c r="I21" s="13" t="s">
        <v>500</v>
      </c>
      <c r="J21">
        <f>SUMIF('Weekly Summary'!$A$5:$A$65,'Summary 26Aug'!A21,'Weekly Summary'!$N$5:$N$65)</f>
        <v>2.62</v>
      </c>
      <c r="K21">
        <f>SUMIF('Weekly Summary'!$A$5:$A$65,'Summary 26Aug'!A21,'Weekly Summary'!$P$5:$P$65)</f>
        <v>2.9</v>
      </c>
      <c r="L21">
        <f t="shared" si="0"/>
        <v>0</v>
      </c>
      <c r="M21">
        <f t="shared" si="1"/>
        <v>0</v>
      </c>
      <c r="N21">
        <f t="shared" si="2"/>
        <v>0</v>
      </c>
    </row>
    <row r="22" spans="1:14" x14ac:dyDescent="0.25">
      <c r="A22" s="3" t="s">
        <v>180</v>
      </c>
      <c r="B22" s="3" t="s">
        <v>472</v>
      </c>
      <c r="C22" s="13" t="s">
        <v>419</v>
      </c>
      <c r="D22" s="14">
        <v>5.84</v>
      </c>
      <c r="E22" s="13" t="s">
        <v>187</v>
      </c>
      <c r="F22" s="3" t="s">
        <v>472</v>
      </c>
      <c r="G22" s="13" t="s">
        <v>418</v>
      </c>
      <c r="H22" s="14">
        <v>5.84</v>
      </c>
      <c r="I22" s="13" t="s">
        <v>187</v>
      </c>
      <c r="J22">
        <f>SUMIF('Weekly Summary'!$A$5:$A$65,'Summary 26Aug'!A22,'Weekly Summary'!$N$5:$N$65)</f>
        <v>5.84</v>
      </c>
      <c r="K22">
        <f>SUMIF('Weekly Summary'!$A$5:$A$65,'Summary 26Aug'!A22,'Weekly Summary'!$P$5:$P$65)</f>
        <v>11</v>
      </c>
      <c r="L22">
        <f t="shared" si="0"/>
        <v>0</v>
      </c>
      <c r="M22">
        <f t="shared" si="1"/>
        <v>-5.16</v>
      </c>
      <c r="N22">
        <f t="shared" si="2"/>
        <v>-5.16</v>
      </c>
    </row>
    <row r="23" spans="1:14" hidden="1" x14ac:dyDescent="0.25">
      <c r="A23" s="3" t="s">
        <v>193</v>
      </c>
      <c r="B23" s="3" t="s">
        <v>471</v>
      </c>
      <c r="C23" s="13" t="s">
        <v>393</v>
      </c>
      <c r="D23" s="14">
        <v>0</v>
      </c>
      <c r="E23" s="13" t="s">
        <v>1</v>
      </c>
      <c r="F23" s="3" t="s">
        <v>473</v>
      </c>
      <c r="G23" s="13" t="s">
        <v>519</v>
      </c>
      <c r="H23" s="14">
        <v>6.27</v>
      </c>
      <c r="I23" s="13" t="s">
        <v>520</v>
      </c>
      <c r="J23">
        <f>SUMIF('Weekly Summary'!$A$5:$A$65,'Summary 26Aug'!A23,'Weekly Summary'!$N$5:$N$65)</f>
        <v>0</v>
      </c>
      <c r="K23">
        <f>SUMIF('Weekly Summary'!$A$5:$A$65,'Summary 26Aug'!A23,'Weekly Summary'!$P$5:$P$65)</f>
        <v>6.27</v>
      </c>
      <c r="L23">
        <f t="shared" si="0"/>
        <v>0</v>
      </c>
      <c r="M23">
        <f t="shared" si="1"/>
        <v>0</v>
      </c>
      <c r="N23">
        <f t="shared" si="2"/>
        <v>0</v>
      </c>
    </row>
    <row r="24" spans="1:14" hidden="1" x14ac:dyDescent="0.25">
      <c r="A24" s="3" t="s">
        <v>204</v>
      </c>
      <c r="B24" s="3" t="s">
        <v>473</v>
      </c>
      <c r="C24" s="13" t="s">
        <v>454</v>
      </c>
      <c r="D24" s="14">
        <v>4.0599999999999996</v>
      </c>
      <c r="E24" s="13" t="s">
        <v>521</v>
      </c>
      <c r="F24" s="3" t="s">
        <v>473</v>
      </c>
      <c r="G24" s="13" t="s">
        <v>492</v>
      </c>
      <c r="H24" s="14">
        <v>3.72</v>
      </c>
      <c r="I24" s="13" t="s">
        <v>138</v>
      </c>
      <c r="J24">
        <f>SUMIF('Weekly Summary'!$A$5:$A$65,'Summary 26Aug'!A24,'Weekly Summary'!$N$5:$N$65)</f>
        <v>4.0599999999999996</v>
      </c>
      <c r="K24">
        <f>SUMIF('Weekly Summary'!$A$5:$A$65,'Summary 26Aug'!A24,'Weekly Summary'!$P$5:$P$65)</f>
        <v>3.72</v>
      </c>
      <c r="L24">
        <f t="shared" si="0"/>
        <v>0</v>
      </c>
      <c r="M24">
        <f t="shared" si="1"/>
        <v>0</v>
      </c>
      <c r="N24">
        <f t="shared" si="2"/>
        <v>0</v>
      </c>
    </row>
    <row r="25" spans="1:14" hidden="1" x14ac:dyDescent="0.25">
      <c r="A25" s="3" t="s">
        <v>210</v>
      </c>
      <c r="B25" s="3" t="s">
        <v>473</v>
      </c>
      <c r="C25" s="13" t="s">
        <v>414</v>
      </c>
      <c r="D25" s="14">
        <v>0.97</v>
      </c>
      <c r="E25" s="13" t="s">
        <v>478</v>
      </c>
      <c r="F25" s="3" t="s">
        <v>471</v>
      </c>
      <c r="G25" s="13" t="s">
        <v>393</v>
      </c>
      <c r="H25" s="14">
        <v>0</v>
      </c>
      <c r="I25" s="13" t="s">
        <v>1</v>
      </c>
      <c r="J25">
        <f>SUMIF('Weekly Summary'!$A$5:$A$65,'Summary 26Aug'!A25,'Weekly Summary'!$N$5:$N$65)</f>
        <v>0.97</v>
      </c>
      <c r="K25">
        <f>SUMIF('Weekly Summary'!$A$5:$A$65,'Summary 26Aug'!A25,'Weekly Summary'!$P$5:$P$65)</f>
        <v>0</v>
      </c>
      <c r="L25">
        <f t="shared" si="0"/>
        <v>0</v>
      </c>
      <c r="M25">
        <f t="shared" si="1"/>
        <v>0</v>
      </c>
      <c r="N25">
        <f t="shared" si="2"/>
        <v>0</v>
      </c>
    </row>
    <row r="26" spans="1:14" hidden="1" x14ac:dyDescent="0.25">
      <c r="A26" s="3" t="s">
        <v>221</v>
      </c>
      <c r="B26" s="3" t="s">
        <v>473</v>
      </c>
      <c r="C26" s="13" t="s">
        <v>411</v>
      </c>
      <c r="D26" s="14">
        <v>3.51</v>
      </c>
      <c r="E26" s="13" t="s">
        <v>522</v>
      </c>
      <c r="F26" s="3" t="s">
        <v>472</v>
      </c>
      <c r="G26" s="13" t="s">
        <v>410</v>
      </c>
      <c r="H26" s="14">
        <v>7.37</v>
      </c>
      <c r="I26" s="13" t="s">
        <v>229</v>
      </c>
      <c r="J26">
        <f>SUMIF('Weekly Summary'!$A$5:$A$65,'Summary 26Aug'!A26,'Weekly Summary'!$N$5:$N$65)</f>
        <v>3.51</v>
      </c>
      <c r="K26">
        <f>SUMIF('Weekly Summary'!$A$5:$A$65,'Summary 26Aug'!A26,'Weekly Summary'!$P$5:$P$65)</f>
        <v>7.37</v>
      </c>
      <c r="L26">
        <f t="shared" si="0"/>
        <v>0</v>
      </c>
      <c r="M26">
        <f t="shared" si="1"/>
        <v>0</v>
      </c>
      <c r="N26">
        <f t="shared" si="2"/>
        <v>0</v>
      </c>
    </row>
    <row r="27" spans="1:14" hidden="1" x14ac:dyDescent="0.25">
      <c r="A27" s="3" t="s">
        <v>234</v>
      </c>
      <c r="B27" s="3" t="s">
        <v>471</v>
      </c>
      <c r="C27" s="13" t="s">
        <v>393</v>
      </c>
      <c r="D27" s="14">
        <v>0</v>
      </c>
      <c r="E27" s="13" t="s">
        <v>1</v>
      </c>
      <c r="F27" s="3" t="s">
        <v>473</v>
      </c>
      <c r="G27" s="13" t="s">
        <v>408</v>
      </c>
      <c r="H27" s="14">
        <v>4.7699999999999996</v>
      </c>
      <c r="I27" s="13" t="s">
        <v>504</v>
      </c>
      <c r="J27">
        <f>SUMIF('Weekly Summary'!$A$5:$A$65,'Summary 26Aug'!A27,'Weekly Summary'!$N$5:$N$65)</f>
        <v>0</v>
      </c>
      <c r="K27">
        <f>SUMIF('Weekly Summary'!$A$5:$A$65,'Summary 26Aug'!A27,'Weekly Summary'!$P$5:$P$65)</f>
        <v>4.7699999999999996</v>
      </c>
      <c r="L27">
        <f t="shared" si="0"/>
        <v>0</v>
      </c>
      <c r="M27">
        <f t="shared" si="1"/>
        <v>0</v>
      </c>
      <c r="N27">
        <f t="shared" si="2"/>
        <v>0</v>
      </c>
    </row>
    <row r="28" spans="1:14" hidden="1" x14ac:dyDescent="0.25">
      <c r="A28" s="3" t="s">
        <v>244</v>
      </c>
      <c r="B28" s="3" t="s">
        <v>471</v>
      </c>
      <c r="C28" s="13" t="s">
        <v>393</v>
      </c>
      <c r="D28" s="14">
        <v>0</v>
      </c>
      <c r="E28" s="13" t="s">
        <v>1</v>
      </c>
      <c r="F28" s="3" t="s">
        <v>473</v>
      </c>
      <c r="G28" s="13" t="s">
        <v>441</v>
      </c>
      <c r="H28" s="14">
        <v>4.51</v>
      </c>
      <c r="I28" s="13" t="s">
        <v>523</v>
      </c>
      <c r="J28">
        <f>SUMIF('Weekly Summary'!$A$5:$A$65,'Summary 26Aug'!A28,'Weekly Summary'!$N$5:$N$65)</f>
        <v>0</v>
      </c>
      <c r="K28">
        <f>SUMIF('Weekly Summary'!$A$5:$A$65,'Summary 26Aug'!A28,'Weekly Summary'!$P$5:$P$65)</f>
        <v>4.51</v>
      </c>
      <c r="L28">
        <f t="shared" si="0"/>
        <v>0</v>
      </c>
      <c r="M28">
        <f t="shared" si="1"/>
        <v>0</v>
      </c>
      <c r="N28">
        <f t="shared" si="2"/>
        <v>0</v>
      </c>
    </row>
    <row r="29" spans="1:14" hidden="1" x14ac:dyDescent="0.25">
      <c r="A29" s="3" t="s">
        <v>254</v>
      </c>
      <c r="B29" s="3" t="s">
        <v>471</v>
      </c>
      <c r="C29" s="13" t="s">
        <v>393</v>
      </c>
      <c r="D29" s="14">
        <v>0</v>
      </c>
      <c r="E29" s="13" t="s">
        <v>1</v>
      </c>
      <c r="F29" s="3" t="s">
        <v>471</v>
      </c>
      <c r="G29" s="13" t="s">
        <v>393</v>
      </c>
      <c r="H29" s="14">
        <v>0</v>
      </c>
      <c r="I29" s="13" t="s">
        <v>1</v>
      </c>
      <c r="J29">
        <f>SUMIF('Weekly Summary'!$A$5:$A$65,'Summary 26Aug'!A29,'Weekly Summary'!$N$5:$N$65)</f>
        <v>0</v>
      </c>
      <c r="K29">
        <f>SUMIF('Weekly Summary'!$A$5:$A$65,'Summary 26Aug'!A29,'Weekly Summary'!$P$5:$P$65)</f>
        <v>0</v>
      </c>
      <c r="L29">
        <f t="shared" si="0"/>
        <v>0</v>
      </c>
      <c r="M29">
        <f t="shared" si="1"/>
        <v>0</v>
      </c>
      <c r="N29">
        <f t="shared" si="2"/>
        <v>0</v>
      </c>
    </row>
    <row r="30" spans="1:14" hidden="1" x14ac:dyDescent="0.25">
      <c r="A30" s="3" t="s">
        <v>256</v>
      </c>
      <c r="B30" s="3" t="s">
        <v>471</v>
      </c>
      <c r="C30" s="13" t="s">
        <v>393</v>
      </c>
      <c r="D30" s="14">
        <v>0</v>
      </c>
      <c r="E30" s="13" t="s">
        <v>1</v>
      </c>
      <c r="F30" s="3" t="s">
        <v>473</v>
      </c>
      <c r="G30" s="13" t="s">
        <v>492</v>
      </c>
      <c r="H30" s="14">
        <v>3.15</v>
      </c>
      <c r="I30" s="13" t="s">
        <v>524</v>
      </c>
      <c r="J30">
        <f>SUMIF('Weekly Summary'!$A$5:$A$65,'Summary 26Aug'!A30,'Weekly Summary'!$N$5:$N$65)</f>
        <v>0</v>
      </c>
      <c r="K30">
        <f>SUMIF('Weekly Summary'!$A$5:$A$65,'Summary 26Aug'!A30,'Weekly Summary'!$P$5:$P$65)</f>
        <v>3.15</v>
      </c>
      <c r="L30">
        <f t="shared" si="0"/>
        <v>0</v>
      </c>
      <c r="M30">
        <f t="shared" si="1"/>
        <v>0</v>
      </c>
      <c r="N30">
        <f t="shared" si="2"/>
        <v>0</v>
      </c>
    </row>
    <row r="31" spans="1:14" hidden="1" x14ac:dyDescent="0.25">
      <c r="A31" s="3" t="s">
        <v>267</v>
      </c>
      <c r="B31" s="3" t="s">
        <v>473</v>
      </c>
      <c r="C31" s="13" t="s">
        <v>525</v>
      </c>
      <c r="D31" s="14">
        <v>3.24</v>
      </c>
      <c r="E31" s="13" t="s">
        <v>474</v>
      </c>
      <c r="F31" s="3" t="s">
        <v>472</v>
      </c>
      <c r="G31" s="13" t="s">
        <v>407</v>
      </c>
      <c r="H31" s="14">
        <v>3.56</v>
      </c>
      <c r="I31" s="13" t="s">
        <v>273</v>
      </c>
      <c r="J31">
        <f>SUMIF('Weekly Summary'!$A$5:$A$65,'Summary 26Aug'!A31,'Weekly Summary'!$N$5:$N$65)</f>
        <v>3.24</v>
      </c>
      <c r="K31">
        <f>SUMIF('Weekly Summary'!$A$5:$A$65,'Summary 26Aug'!A31,'Weekly Summary'!$P$5:$P$65)</f>
        <v>3.56</v>
      </c>
      <c r="L31">
        <f t="shared" si="0"/>
        <v>0</v>
      </c>
      <c r="M31">
        <f t="shared" si="1"/>
        <v>0</v>
      </c>
      <c r="N31">
        <f t="shared" si="2"/>
        <v>0</v>
      </c>
    </row>
    <row r="32" spans="1:14" hidden="1" x14ac:dyDescent="0.25">
      <c r="A32" s="3" t="s">
        <v>287</v>
      </c>
      <c r="B32" s="3" t="s">
        <v>472</v>
      </c>
      <c r="C32" s="13" t="s">
        <v>461</v>
      </c>
      <c r="D32" s="14">
        <v>6.93</v>
      </c>
      <c r="E32" s="13" t="s">
        <v>293</v>
      </c>
      <c r="F32" s="3" t="s">
        <v>472</v>
      </c>
      <c r="G32" s="13" t="s">
        <v>406</v>
      </c>
      <c r="H32" s="14">
        <v>6.32</v>
      </c>
      <c r="I32" s="13" t="s">
        <v>294</v>
      </c>
      <c r="J32">
        <f>SUMIF('Weekly Summary'!$A$5:$A$65,'Summary 26Aug'!A32,'Weekly Summary'!$N$5:$N$65)</f>
        <v>6.93</v>
      </c>
      <c r="K32">
        <f>SUMIF('Weekly Summary'!$A$5:$A$65,'Summary 26Aug'!A32,'Weekly Summary'!$P$5:$P$65)</f>
        <v>6.32</v>
      </c>
      <c r="L32">
        <f t="shared" si="0"/>
        <v>0</v>
      </c>
      <c r="M32">
        <f t="shared" si="1"/>
        <v>0</v>
      </c>
      <c r="N32">
        <f t="shared" si="2"/>
        <v>0</v>
      </c>
    </row>
    <row r="33" spans="1:14" hidden="1" x14ac:dyDescent="0.25">
      <c r="A33" s="3" t="s">
        <v>300</v>
      </c>
      <c r="B33" s="3" t="s">
        <v>472</v>
      </c>
      <c r="C33" s="13" t="s">
        <v>427</v>
      </c>
      <c r="D33" s="14">
        <v>3.01</v>
      </c>
      <c r="E33" s="13" t="s">
        <v>305</v>
      </c>
      <c r="F33" s="3" t="s">
        <v>472</v>
      </c>
      <c r="G33" s="13" t="s">
        <v>404</v>
      </c>
      <c r="H33" s="14">
        <v>2.73</v>
      </c>
      <c r="I33" s="13" t="s">
        <v>306</v>
      </c>
      <c r="J33">
        <f>SUMIF('Weekly Summary'!$A$5:$A$65,'Summary 26Aug'!A33,'Weekly Summary'!$N$5:$N$65)</f>
        <v>3.01</v>
      </c>
      <c r="K33">
        <f>SUMIF('Weekly Summary'!$A$5:$A$65,'Summary 26Aug'!A33,'Weekly Summary'!$P$5:$P$65)</f>
        <v>2.73</v>
      </c>
      <c r="L33">
        <f t="shared" si="0"/>
        <v>0</v>
      </c>
      <c r="M33">
        <f t="shared" si="1"/>
        <v>0</v>
      </c>
      <c r="N33">
        <f t="shared" si="2"/>
        <v>0</v>
      </c>
    </row>
    <row r="34" spans="1:14" hidden="1" x14ac:dyDescent="0.25">
      <c r="A34" s="3" t="s">
        <v>310</v>
      </c>
      <c r="B34" s="3" t="s">
        <v>472</v>
      </c>
      <c r="C34" s="13" t="s">
        <v>526</v>
      </c>
      <c r="D34" s="14">
        <v>2.63</v>
      </c>
      <c r="E34" s="13" t="s">
        <v>317</v>
      </c>
      <c r="F34" s="3" t="s">
        <v>471</v>
      </c>
      <c r="G34" s="13" t="s">
        <v>393</v>
      </c>
      <c r="H34" s="14">
        <v>0</v>
      </c>
      <c r="I34" s="13" t="s">
        <v>1</v>
      </c>
      <c r="J34">
        <f>SUMIF('Weekly Summary'!$A$5:$A$65,'Summary 26Aug'!A34,'Weekly Summary'!$N$5:$N$65)</f>
        <v>2.63</v>
      </c>
      <c r="K34">
        <f>SUMIF('Weekly Summary'!$A$5:$A$65,'Summary 26Aug'!A34,'Weekly Summary'!$P$5:$P$65)</f>
        <v>0</v>
      </c>
      <c r="L34">
        <f t="shared" si="0"/>
        <v>0</v>
      </c>
      <c r="M34">
        <f t="shared" si="1"/>
        <v>0</v>
      </c>
      <c r="N34">
        <f t="shared" si="2"/>
        <v>0</v>
      </c>
    </row>
    <row r="35" spans="1:14" hidden="1" x14ac:dyDescent="0.25">
      <c r="A35" s="3" t="s">
        <v>321</v>
      </c>
      <c r="B35" s="3" t="s">
        <v>472</v>
      </c>
      <c r="C35" s="13" t="s">
        <v>462</v>
      </c>
      <c r="D35" s="14">
        <v>3.57</v>
      </c>
      <c r="E35" s="13" t="s">
        <v>326</v>
      </c>
      <c r="F35" s="3" t="s">
        <v>471</v>
      </c>
      <c r="G35" s="13" t="s">
        <v>393</v>
      </c>
      <c r="H35" s="14">
        <v>0</v>
      </c>
      <c r="I35" s="13" t="s">
        <v>1</v>
      </c>
      <c r="J35">
        <f>SUMIF('Weekly Summary'!$A$5:$A$65,'Summary 26Aug'!A35,'Weekly Summary'!$N$5:$N$65)</f>
        <v>3.57</v>
      </c>
      <c r="K35">
        <f>SUMIF('Weekly Summary'!$A$5:$A$65,'Summary 26Aug'!A35,'Weekly Summary'!$P$5:$P$65)</f>
        <v>0</v>
      </c>
      <c r="L35">
        <f t="shared" si="0"/>
        <v>0</v>
      </c>
      <c r="M35">
        <f t="shared" si="1"/>
        <v>0</v>
      </c>
      <c r="N35">
        <f t="shared" si="2"/>
        <v>0</v>
      </c>
    </row>
    <row r="36" spans="1:14" hidden="1" x14ac:dyDescent="0.25">
      <c r="A36" s="3" t="s">
        <v>330</v>
      </c>
      <c r="B36" s="3" t="s">
        <v>473</v>
      </c>
      <c r="C36" s="13" t="s">
        <v>397</v>
      </c>
      <c r="D36" s="14">
        <v>3.09</v>
      </c>
      <c r="E36" s="13" t="s">
        <v>524</v>
      </c>
      <c r="F36" s="3" t="s">
        <v>473</v>
      </c>
      <c r="G36" s="13" t="s">
        <v>464</v>
      </c>
      <c r="H36" s="14">
        <v>4.3600000000000003</v>
      </c>
      <c r="I36" s="13" t="s">
        <v>527</v>
      </c>
      <c r="J36">
        <f>SUMIF('Weekly Summary'!$A$5:$A$65,'Summary 26Aug'!A36,'Weekly Summary'!$N$5:$N$65)</f>
        <v>3.09</v>
      </c>
      <c r="K36">
        <f>SUMIF('Weekly Summary'!$A$5:$A$65,'Summary 26Aug'!A36,'Weekly Summary'!$P$5:$P$65)</f>
        <v>4.3600000000000003</v>
      </c>
      <c r="L36">
        <f t="shared" si="0"/>
        <v>0</v>
      </c>
      <c r="M36">
        <f t="shared" si="1"/>
        <v>0</v>
      </c>
      <c r="N36">
        <f t="shared" si="2"/>
        <v>0</v>
      </c>
    </row>
    <row r="37" spans="1:14" x14ac:dyDescent="0.25">
      <c r="A37" s="3" t="s">
        <v>340</v>
      </c>
      <c r="B37" s="3" t="s">
        <v>472</v>
      </c>
      <c r="C37" s="13" t="s">
        <v>399</v>
      </c>
      <c r="D37" s="14">
        <v>4.3899999999999997</v>
      </c>
      <c r="E37" s="13" t="s">
        <v>347</v>
      </c>
      <c r="F37" s="3" t="s">
        <v>473</v>
      </c>
      <c r="G37" s="13" t="s">
        <v>399</v>
      </c>
      <c r="H37" s="14">
        <v>-6.47</v>
      </c>
      <c r="I37" s="13" t="s">
        <v>528</v>
      </c>
      <c r="J37">
        <f>SUMIF('Weekly Summary'!$A$5:$A$65,'Summary 26Aug'!A37,'Weekly Summary'!$N$5:$N$65)</f>
        <v>4.3899999999999997</v>
      </c>
      <c r="K37">
        <f>SUMIF('Weekly Summary'!$A$5:$A$65,'Summary 26Aug'!A37,'Weekly Summary'!$P$5:$P$65)</f>
        <v>0.02</v>
      </c>
      <c r="L37">
        <f t="shared" si="0"/>
        <v>0</v>
      </c>
      <c r="M37">
        <f t="shared" si="1"/>
        <v>-6.4899999999999993</v>
      </c>
      <c r="N37">
        <f t="shared" si="2"/>
        <v>-6.4899999999999993</v>
      </c>
    </row>
    <row r="38" spans="1:14" hidden="1" x14ac:dyDescent="0.25">
      <c r="A38" s="3" t="s">
        <v>351</v>
      </c>
      <c r="B38" s="3" t="s">
        <v>473</v>
      </c>
      <c r="C38" s="13" t="s">
        <v>397</v>
      </c>
      <c r="D38" s="14">
        <v>8.0399999999999991</v>
      </c>
      <c r="E38" s="13" t="s">
        <v>529</v>
      </c>
      <c r="F38" s="3" t="s">
        <v>473</v>
      </c>
      <c r="G38" s="13" t="s">
        <v>396</v>
      </c>
      <c r="H38" s="14">
        <v>5.0999999999999996</v>
      </c>
      <c r="I38" s="13" t="s">
        <v>530</v>
      </c>
      <c r="J38">
        <f>SUMIF('Weekly Summary'!$A$5:$A$65,'Summary 26Aug'!A38,'Weekly Summary'!$N$5:$N$65)</f>
        <v>8.0399999999999991</v>
      </c>
      <c r="K38">
        <f>SUMIF('Weekly Summary'!$A$5:$A$65,'Summary 26Aug'!A38,'Weekly Summary'!$P$5:$P$65)</f>
        <v>5.0999999999999996</v>
      </c>
      <c r="L38">
        <f t="shared" si="0"/>
        <v>0</v>
      </c>
      <c r="M38">
        <f t="shared" si="1"/>
        <v>0</v>
      </c>
      <c r="N38">
        <f t="shared" si="2"/>
        <v>0</v>
      </c>
    </row>
    <row r="39" spans="1:14" hidden="1" x14ac:dyDescent="0.25">
      <c r="A39" s="3" t="s">
        <v>364</v>
      </c>
      <c r="B39" s="3" t="s">
        <v>473</v>
      </c>
      <c r="C39" s="13" t="s">
        <v>467</v>
      </c>
      <c r="D39" s="14">
        <v>1.27</v>
      </c>
      <c r="E39" s="13" t="s">
        <v>531</v>
      </c>
      <c r="F39" s="3" t="s">
        <v>473</v>
      </c>
      <c r="G39" s="13" t="s">
        <v>467</v>
      </c>
      <c r="H39" s="14">
        <v>6.41</v>
      </c>
      <c r="I39" s="13" t="s">
        <v>532</v>
      </c>
      <c r="J39">
        <f>SUMIF('Weekly Summary'!$A$5:$A$65,'Summary 26Aug'!A39,'Weekly Summary'!$N$5:$N$65)</f>
        <v>1.27</v>
      </c>
      <c r="K39">
        <f>SUMIF('Weekly Summary'!$A$5:$A$65,'Summary 26Aug'!A39,'Weekly Summary'!$P$5:$P$65)</f>
        <v>6.41</v>
      </c>
      <c r="L39">
        <f t="shared" si="0"/>
        <v>0</v>
      </c>
      <c r="M39">
        <f t="shared" si="1"/>
        <v>0</v>
      </c>
      <c r="N39">
        <f t="shared" si="2"/>
        <v>0</v>
      </c>
    </row>
    <row r="40" spans="1:14" x14ac:dyDescent="0.25">
      <c r="A40" s="12" t="s">
        <v>388</v>
      </c>
      <c r="B40" s="12" t="s">
        <v>393</v>
      </c>
      <c r="C40" s="10" t="s">
        <v>393</v>
      </c>
      <c r="D40" s="11">
        <v>4.08</v>
      </c>
      <c r="E40" s="10" t="s">
        <v>533</v>
      </c>
      <c r="F40" s="12" t="s">
        <v>393</v>
      </c>
      <c r="G40" s="10" t="s">
        <v>393</v>
      </c>
      <c r="H40" s="11">
        <v>4.29</v>
      </c>
      <c r="I40" s="10" t="s">
        <v>534</v>
      </c>
    </row>
  </sheetData>
  <autoFilter ref="B5:N40">
    <filterColumn colId="12">
      <filters blank="1">
        <filter val="-0.81"/>
        <filter val="-0.85"/>
        <filter val="-1.16"/>
        <filter val="-1.3"/>
        <filter val="-5.16"/>
        <filter val="-6.49"/>
      </filters>
    </filterColumn>
  </autoFilter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23" sqref="N23"/>
    </sheetView>
  </sheetViews>
  <sheetFormatPr defaultRowHeight="15" x14ac:dyDescent="0.25"/>
  <cols>
    <col min="1" max="1" width="11.42578125" customWidth="1"/>
  </cols>
  <sheetData>
    <row r="1" spans="1:13" x14ac:dyDescent="0.25">
      <c r="A1" s="15" t="s">
        <v>540</v>
      </c>
      <c r="B1" s="15" t="s">
        <v>380</v>
      </c>
      <c r="C1" s="15" t="s">
        <v>445</v>
      </c>
      <c r="D1" s="15"/>
      <c r="E1" s="15"/>
      <c r="F1" s="15"/>
      <c r="G1" s="15"/>
      <c r="H1" s="15"/>
      <c r="I1" s="15" t="s">
        <v>536</v>
      </c>
      <c r="J1" s="15" t="s">
        <v>535</v>
      </c>
      <c r="K1" s="15" t="s">
        <v>538</v>
      </c>
      <c r="L1" s="15" t="s">
        <v>537</v>
      </c>
      <c r="M1" s="15" t="s">
        <v>539</v>
      </c>
    </row>
    <row r="2" spans="1:13" x14ac:dyDescent="0.25">
      <c r="A2" s="15"/>
      <c r="B2" s="15"/>
      <c r="C2" s="15" t="s">
        <v>376</v>
      </c>
      <c r="D2" s="15"/>
      <c r="E2" s="15"/>
      <c r="F2" s="15" t="s">
        <v>377</v>
      </c>
      <c r="G2" s="15"/>
      <c r="H2" s="15"/>
      <c r="I2" s="15"/>
      <c r="J2" s="15"/>
      <c r="K2" s="15"/>
      <c r="L2" s="15"/>
      <c r="M2" s="15"/>
    </row>
    <row r="3" spans="1:13" ht="30" x14ac:dyDescent="0.25">
      <c r="A3" s="15"/>
      <c r="B3" s="15"/>
      <c r="C3" s="1" t="s">
        <v>444</v>
      </c>
      <c r="D3" s="1" t="s">
        <v>443</v>
      </c>
      <c r="E3" s="1" t="s">
        <v>391</v>
      </c>
      <c r="F3" s="1" t="s">
        <v>444</v>
      </c>
      <c r="G3" s="1" t="s">
        <v>443</v>
      </c>
      <c r="H3" s="1" t="s">
        <v>391</v>
      </c>
      <c r="I3" s="15"/>
      <c r="J3" s="15"/>
      <c r="K3" s="15"/>
      <c r="L3" s="15"/>
      <c r="M3" s="15"/>
    </row>
    <row r="4" spans="1:13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</row>
    <row r="5" spans="1:13" x14ac:dyDescent="0.25">
      <c r="A5" s="19">
        <v>44795</v>
      </c>
      <c r="B5" t="s">
        <v>3</v>
      </c>
      <c r="C5" t="s">
        <v>442</v>
      </c>
      <c r="D5">
        <v>6.05</v>
      </c>
      <c r="E5" t="s">
        <v>4</v>
      </c>
      <c r="F5" t="s">
        <v>441</v>
      </c>
      <c r="G5">
        <v>-0.8</v>
      </c>
      <c r="H5" t="s">
        <v>440</v>
      </c>
      <c r="I5">
        <v>6.05</v>
      </c>
      <c r="J5">
        <v>2.71</v>
      </c>
      <c r="K5">
        <v>0</v>
      </c>
      <c r="L5">
        <v>3.51</v>
      </c>
      <c r="M5">
        <v>3.51</v>
      </c>
    </row>
    <row r="6" spans="1:13" x14ac:dyDescent="0.25">
      <c r="A6" s="19">
        <v>44795</v>
      </c>
      <c r="B6" t="s">
        <v>75</v>
      </c>
      <c r="C6" t="s">
        <v>435</v>
      </c>
      <c r="D6">
        <v>3.39</v>
      </c>
      <c r="E6" t="s">
        <v>76</v>
      </c>
      <c r="F6" t="s">
        <v>434</v>
      </c>
      <c r="G6">
        <v>7.09</v>
      </c>
      <c r="H6" t="s">
        <v>433</v>
      </c>
      <c r="I6">
        <v>3.39</v>
      </c>
      <c r="J6">
        <v>9.5</v>
      </c>
      <c r="K6">
        <v>0</v>
      </c>
      <c r="L6">
        <v>2.41</v>
      </c>
      <c r="M6">
        <v>2.41</v>
      </c>
    </row>
    <row r="7" spans="1:13" x14ac:dyDescent="0.25">
      <c r="A7" s="19">
        <v>44795</v>
      </c>
      <c r="B7" t="s">
        <v>89</v>
      </c>
      <c r="C7" t="s">
        <v>432</v>
      </c>
      <c r="D7">
        <v>2.89</v>
      </c>
      <c r="E7" t="s">
        <v>90</v>
      </c>
      <c r="F7" t="s">
        <v>431</v>
      </c>
      <c r="G7">
        <v>8.4700000000000006</v>
      </c>
      <c r="H7" t="s">
        <v>430</v>
      </c>
      <c r="I7">
        <v>2.89</v>
      </c>
      <c r="J7">
        <v>11.98</v>
      </c>
      <c r="K7">
        <v>0</v>
      </c>
      <c r="L7">
        <v>3.51</v>
      </c>
      <c r="M7">
        <v>3.51</v>
      </c>
    </row>
    <row r="8" spans="1:13" x14ac:dyDescent="0.25">
      <c r="A8" s="19">
        <v>44795</v>
      </c>
      <c r="B8" t="s">
        <v>112</v>
      </c>
      <c r="C8" t="s">
        <v>427</v>
      </c>
      <c r="D8">
        <v>3.35</v>
      </c>
      <c r="E8" t="s">
        <v>113</v>
      </c>
      <c r="F8" t="s">
        <v>393</v>
      </c>
      <c r="G8">
        <v>0</v>
      </c>
      <c r="H8" t="s">
        <v>1</v>
      </c>
      <c r="I8">
        <v>3.35</v>
      </c>
      <c r="J8">
        <v>1.05</v>
      </c>
      <c r="K8">
        <v>0</v>
      </c>
      <c r="L8">
        <v>1.05</v>
      </c>
      <c r="M8">
        <v>1.05</v>
      </c>
    </row>
    <row r="9" spans="1:13" x14ac:dyDescent="0.25">
      <c r="A9" s="19">
        <v>44795</v>
      </c>
      <c r="B9" t="s">
        <v>120</v>
      </c>
      <c r="C9" t="s">
        <v>426</v>
      </c>
      <c r="D9">
        <v>1.1100000000000001</v>
      </c>
      <c r="E9" t="s">
        <v>121</v>
      </c>
      <c r="F9" t="s">
        <v>425</v>
      </c>
      <c r="G9">
        <v>4.34</v>
      </c>
      <c r="H9" t="s">
        <v>424</v>
      </c>
      <c r="I9">
        <v>1.1100000000000001</v>
      </c>
      <c r="J9">
        <v>5.78</v>
      </c>
      <c r="K9">
        <v>0</v>
      </c>
      <c r="L9">
        <v>1.4400000000000004</v>
      </c>
      <c r="M9">
        <v>1.4400000000000004</v>
      </c>
    </row>
    <row r="10" spans="1:13" x14ac:dyDescent="0.25">
      <c r="A10" s="19">
        <v>44795</v>
      </c>
      <c r="B10" t="s">
        <v>128</v>
      </c>
      <c r="C10" t="s">
        <v>414</v>
      </c>
      <c r="D10">
        <v>6.52</v>
      </c>
      <c r="E10" t="s">
        <v>129</v>
      </c>
      <c r="F10" t="s">
        <v>393</v>
      </c>
      <c r="G10">
        <v>0</v>
      </c>
      <c r="H10" t="s">
        <v>1</v>
      </c>
      <c r="I10">
        <v>0</v>
      </c>
      <c r="J10">
        <v>0</v>
      </c>
      <c r="K10">
        <v>-6.52</v>
      </c>
      <c r="L10">
        <v>0</v>
      </c>
      <c r="M10">
        <v>-6.52</v>
      </c>
    </row>
    <row r="11" spans="1:13" x14ac:dyDescent="0.25">
      <c r="A11" s="19">
        <v>44795</v>
      </c>
      <c r="B11" t="s">
        <v>136</v>
      </c>
      <c r="C11" t="s">
        <v>423</v>
      </c>
      <c r="D11">
        <v>1.92</v>
      </c>
      <c r="E11" t="s">
        <v>137</v>
      </c>
      <c r="F11" t="s">
        <v>422</v>
      </c>
      <c r="G11">
        <v>4.8099999999999996</v>
      </c>
      <c r="H11" t="s">
        <v>421</v>
      </c>
      <c r="I11">
        <v>1.92</v>
      </c>
      <c r="J11">
        <v>5.64</v>
      </c>
      <c r="K11">
        <v>0</v>
      </c>
      <c r="L11">
        <v>0.83000000000000007</v>
      </c>
      <c r="M11">
        <v>0.83000000000000007</v>
      </c>
    </row>
    <row r="12" spans="1:13" x14ac:dyDescent="0.25">
      <c r="A12" s="19">
        <v>44795</v>
      </c>
      <c r="B12" t="s">
        <v>193</v>
      </c>
      <c r="C12" t="s">
        <v>417</v>
      </c>
      <c r="D12">
        <v>1.86</v>
      </c>
      <c r="E12" t="s">
        <v>194</v>
      </c>
      <c r="F12" t="s">
        <v>416</v>
      </c>
      <c r="G12">
        <v>6.97</v>
      </c>
      <c r="H12" t="s">
        <v>415</v>
      </c>
      <c r="I12">
        <v>1.86</v>
      </c>
      <c r="J12">
        <v>10.47</v>
      </c>
      <c r="K12">
        <v>0</v>
      </c>
      <c r="L12">
        <v>3.5000000000000009</v>
      </c>
      <c r="M12">
        <v>3.5000000000000009</v>
      </c>
    </row>
    <row r="13" spans="1:13" x14ac:dyDescent="0.25">
      <c r="A13" s="19">
        <v>44795</v>
      </c>
      <c r="B13" t="s">
        <v>210</v>
      </c>
      <c r="C13" t="s">
        <v>414</v>
      </c>
      <c r="D13">
        <v>7.0000000000000007E-2</v>
      </c>
      <c r="E13" t="s">
        <v>211</v>
      </c>
      <c r="F13" t="s">
        <v>413</v>
      </c>
      <c r="G13">
        <v>7.32</v>
      </c>
      <c r="H13" t="s">
        <v>412</v>
      </c>
      <c r="I13">
        <v>7.0000000000000007E-2</v>
      </c>
      <c r="J13">
        <v>10.26</v>
      </c>
      <c r="K13">
        <v>0</v>
      </c>
      <c r="L13">
        <v>2.9399999999999995</v>
      </c>
      <c r="M13">
        <v>2.9399999999999995</v>
      </c>
    </row>
    <row r="14" spans="1:13" x14ac:dyDescent="0.25">
      <c r="A14" s="19">
        <v>44796</v>
      </c>
      <c r="B14" t="s">
        <v>100</v>
      </c>
      <c r="C14" t="s">
        <v>393</v>
      </c>
      <c r="D14">
        <v>0</v>
      </c>
      <c r="E14" t="s">
        <v>1</v>
      </c>
      <c r="F14" t="s">
        <v>450</v>
      </c>
      <c r="G14">
        <v>0.21</v>
      </c>
      <c r="H14" t="s">
        <v>451</v>
      </c>
      <c r="I14">
        <v>0</v>
      </c>
      <c r="J14">
        <v>6.7</v>
      </c>
      <c r="K14">
        <v>0</v>
      </c>
      <c r="L14">
        <v>6.49</v>
      </c>
      <c r="M14">
        <v>6.49</v>
      </c>
    </row>
    <row r="15" spans="1:13" x14ac:dyDescent="0.25">
      <c r="A15" s="19">
        <v>44796</v>
      </c>
      <c r="B15" t="s">
        <v>155</v>
      </c>
      <c r="C15" t="s">
        <v>454</v>
      </c>
      <c r="D15">
        <v>4.3600000000000003</v>
      </c>
      <c r="E15" t="s">
        <v>157</v>
      </c>
      <c r="F15" t="s">
        <v>455</v>
      </c>
      <c r="G15">
        <v>5.21</v>
      </c>
      <c r="H15" t="s">
        <v>456</v>
      </c>
      <c r="I15">
        <v>4.3600000000000003</v>
      </c>
      <c r="J15">
        <v>11.7</v>
      </c>
      <c r="K15">
        <v>0</v>
      </c>
      <c r="L15">
        <v>6.4899999999999993</v>
      </c>
      <c r="M15">
        <v>6.4899999999999993</v>
      </c>
    </row>
    <row r="16" spans="1:13" x14ac:dyDescent="0.25">
      <c r="A16" s="19">
        <v>44796</v>
      </c>
      <c r="B16" t="s">
        <v>193</v>
      </c>
      <c r="C16" t="s">
        <v>417</v>
      </c>
      <c r="D16">
        <v>8.67</v>
      </c>
      <c r="E16" t="s">
        <v>196</v>
      </c>
      <c r="F16" t="s">
        <v>416</v>
      </c>
      <c r="G16">
        <v>5.49</v>
      </c>
      <c r="H16" t="s">
        <v>457</v>
      </c>
      <c r="I16">
        <v>8.67</v>
      </c>
      <c r="J16">
        <v>11.9</v>
      </c>
      <c r="K16">
        <v>0</v>
      </c>
      <c r="L16">
        <v>6.41</v>
      </c>
      <c r="M16">
        <v>6.41</v>
      </c>
    </row>
    <row r="17" spans="1:13" x14ac:dyDescent="0.25">
      <c r="A17" s="19">
        <v>44796</v>
      </c>
      <c r="B17" t="s">
        <v>340</v>
      </c>
      <c r="C17" t="s">
        <v>465</v>
      </c>
      <c r="D17">
        <v>6.28</v>
      </c>
      <c r="E17" t="s">
        <v>343</v>
      </c>
      <c r="F17" t="s">
        <v>398</v>
      </c>
      <c r="G17">
        <v>0.28999999999999998</v>
      </c>
      <c r="H17" t="s">
        <v>466</v>
      </c>
      <c r="I17">
        <v>6.28</v>
      </c>
      <c r="J17">
        <v>6.78</v>
      </c>
      <c r="K17">
        <v>0</v>
      </c>
      <c r="L17">
        <v>6.49</v>
      </c>
      <c r="M17">
        <v>6.49</v>
      </c>
    </row>
    <row r="18" spans="1:13" x14ac:dyDescent="0.25">
      <c r="A18" s="19">
        <v>44798</v>
      </c>
      <c r="B18" t="s">
        <v>62</v>
      </c>
      <c r="C18" t="s">
        <v>437</v>
      </c>
      <c r="D18">
        <v>4.21</v>
      </c>
      <c r="E18" t="s">
        <v>510</v>
      </c>
      <c r="F18" t="s">
        <v>436</v>
      </c>
      <c r="G18">
        <v>4.26</v>
      </c>
      <c r="H18" t="s">
        <v>510</v>
      </c>
      <c r="I18">
        <v>4.21</v>
      </c>
      <c r="J18">
        <v>5.07</v>
      </c>
      <c r="K18">
        <v>0</v>
      </c>
      <c r="L18">
        <v>-0.8100000000000005</v>
      </c>
      <c r="M18">
        <v>-0.8100000000000005</v>
      </c>
    </row>
    <row r="19" spans="1:13" x14ac:dyDescent="0.25">
      <c r="A19" s="19">
        <v>44798</v>
      </c>
      <c r="B19" t="s">
        <v>89</v>
      </c>
      <c r="C19" t="s">
        <v>393</v>
      </c>
      <c r="D19">
        <v>0</v>
      </c>
      <c r="E19" t="s">
        <v>1</v>
      </c>
      <c r="F19" t="s">
        <v>511</v>
      </c>
      <c r="G19">
        <v>4.2300000000000004</v>
      </c>
      <c r="H19" t="s">
        <v>510</v>
      </c>
      <c r="I19">
        <v>0</v>
      </c>
      <c r="J19">
        <v>5.08</v>
      </c>
      <c r="K19">
        <v>0</v>
      </c>
      <c r="L19">
        <v>-0.84999999999999964</v>
      </c>
      <c r="M19">
        <v>-0.84999999999999964</v>
      </c>
    </row>
    <row r="20" spans="1:13" x14ac:dyDescent="0.25">
      <c r="A20" s="19">
        <v>44798</v>
      </c>
      <c r="B20" t="s">
        <v>100</v>
      </c>
      <c r="C20" t="s">
        <v>429</v>
      </c>
      <c r="D20">
        <v>6.61</v>
      </c>
      <c r="E20" t="s">
        <v>106</v>
      </c>
      <c r="F20" t="s">
        <v>428</v>
      </c>
      <c r="G20">
        <v>6.19</v>
      </c>
      <c r="H20" t="s">
        <v>512</v>
      </c>
      <c r="I20">
        <v>6.61</v>
      </c>
      <c r="J20">
        <v>7.35</v>
      </c>
      <c r="K20">
        <v>0</v>
      </c>
      <c r="L20">
        <v>-1.1599999999999993</v>
      </c>
      <c r="M20">
        <v>-1.1599999999999993</v>
      </c>
    </row>
    <row r="21" spans="1:13" x14ac:dyDescent="0.25">
      <c r="A21" s="19">
        <v>44798</v>
      </c>
      <c r="B21" t="s">
        <v>112</v>
      </c>
      <c r="C21" t="s">
        <v>393</v>
      </c>
      <c r="D21">
        <v>0</v>
      </c>
      <c r="E21" t="s">
        <v>1</v>
      </c>
      <c r="F21" t="s">
        <v>513</v>
      </c>
      <c r="G21">
        <v>1.76</v>
      </c>
      <c r="H21" t="s">
        <v>514</v>
      </c>
      <c r="I21">
        <v>0</v>
      </c>
      <c r="J21">
        <v>3.06</v>
      </c>
      <c r="K21">
        <v>0</v>
      </c>
      <c r="L21">
        <v>-1.3</v>
      </c>
      <c r="M21">
        <v>-1.3</v>
      </c>
    </row>
    <row r="22" spans="1:13" x14ac:dyDescent="0.25">
      <c r="A22" s="19">
        <v>44798</v>
      </c>
      <c r="B22" t="s">
        <v>180</v>
      </c>
      <c r="C22" t="s">
        <v>419</v>
      </c>
      <c r="D22">
        <v>5.84</v>
      </c>
      <c r="E22" t="s">
        <v>187</v>
      </c>
      <c r="F22" t="s">
        <v>418</v>
      </c>
      <c r="G22">
        <v>5.84</v>
      </c>
      <c r="H22" t="s">
        <v>187</v>
      </c>
      <c r="I22">
        <v>5.84</v>
      </c>
      <c r="J22">
        <v>11</v>
      </c>
      <c r="K22">
        <v>0</v>
      </c>
      <c r="L22">
        <v>-5.16</v>
      </c>
      <c r="M22">
        <v>-5.16</v>
      </c>
    </row>
    <row r="23" spans="1:13" x14ac:dyDescent="0.25">
      <c r="A23" s="19">
        <v>44798</v>
      </c>
      <c r="B23" t="s">
        <v>340</v>
      </c>
      <c r="C23" t="s">
        <v>399</v>
      </c>
      <c r="D23">
        <v>4.3899999999999997</v>
      </c>
      <c r="E23" t="s">
        <v>347</v>
      </c>
      <c r="F23" t="s">
        <v>399</v>
      </c>
      <c r="G23">
        <v>-6.47</v>
      </c>
      <c r="H23" t="s">
        <v>528</v>
      </c>
      <c r="I23">
        <v>4.3899999999999997</v>
      </c>
      <c r="J23">
        <v>0.02</v>
      </c>
      <c r="K23">
        <v>0</v>
      </c>
      <c r="L23">
        <v>-6.4899999999999993</v>
      </c>
      <c r="M23">
        <v>-6.4899999999999993</v>
      </c>
    </row>
  </sheetData>
  <mergeCells count="10">
    <mergeCell ref="J1:J3"/>
    <mergeCell ref="K1:K3"/>
    <mergeCell ref="L1:L3"/>
    <mergeCell ref="M1:M3"/>
    <mergeCell ref="B1:B3"/>
    <mergeCell ref="C1:H1"/>
    <mergeCell ref="C2:E2"/>
    <mergeCell ref="F2:H2"/>
    <mergeCell ref="A1:A3"/>
    <mergeCell ref="I1:I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Summary</vt:lpstr>
      <vt:lpstr>Summary 23Aug</vt:lpstr>
      <vt:lpstr>Summary 24Aug</vt:lpstr>
      <vt:lpstr>Summary 25Aug</vt:lpstr>
      <vt:lpstr>Summary 26Aug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cp:lastPrinted>2022-08-30T04:47:33Z</cp:lastPrinted>
  <dcterms:created xsi:type="dcterms:W3CDTF">2022-08-30T03:01:36Z</dcterms:created>
  <dcterms:modified xsi:type="dcterms:W3CDTF">2022-09-01T04:08:59Z</dcterms:modified>
</cp:coreProperties>
</file>