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psitim\Documents\git\Stata\Pathways_to_Low_Fertility\"/>
    </mc:Choice>
  </mc:AlternateContent>
  <bookViews>
    <workbookView xWindow="0" yWindow="0" windowWidth="19200" windowHeight="7716"/>
  </bookViews>
  <sheets>
    <sheet name="data" sheetId="1" r:id="rId1"/>
    <sheet name="unimplemented data" sheetId="11" r:id="rId2"/>
    <sheet name="Pivot table" sheetId="10" r:id="rId3"/>
  </sheets>
  <definedNames>
    <definedName name="_xlnm._FilterDatabase" localSheetId="0" hidden="1">data!$A$1:$M$321</definedName>
    <definedName name="_xlnm._FilterDatabase" localSheetId="1" hidden="1">'unimplemented data'!$A$1:$B$8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7" i="1" l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316" i="1"/>
  <c r="K284" i="1"/>
  <c r="K270" i="1"/>
  <c r="K237" i="1"/>
  <c r="K122" i="1"/>
  <c r="K4" i="1"/>
  <c r="K275" i="1" l="1"/>
  <c r="K132" i="1"/>
  <c r="K131" i="1"/>
  <c r="K130" i="1"/>
  <c r="K129" i="1"/>
  <c r="K128" i="1"/>
  <c r="K104" i="1"/>
  <c r="K99" i="1"/>
  <c r="K98" i="1"/>
  <c r="K97" i="1"/>
  <c r="K96" i="1"/>
  <c r="K89" i="1"/>
  <c r="K49" i="1"/>
  <c r="K48" i="1"/>
  <c r="K45" i="1"/>
  <c r="K41" i="1"/>
  <c r="K36" i="1"/>
  <c r="K24" i="1"/>
  <c r="K23" i="1"/>
  <c r="K20" i="1"/>
  <c r="K19" i="1"/>
  <c r="K13" i="1"/>
  <c r="K12" i="1"/>
  <c r="K11" i="1"/>
  <c r="K234" i="1"/>
  <c r="K233" i="1"/>
  <c r="K232" i="1"/>
  <c r="K213" i="1"/>
  <c r="K212" i="1"/>
  <c r="K209" i="1"/>
  <c r="K208" i="1"/>
  <c r="K204" i="1"/>
  <c r="K203" i="1"/>
  <c r="K202" i="1"/>
  <c r="K196" i="1"/>
  <c r="K195" i="1"/>
  <c r="K188" i="1"/>
  <c r="K187" i="1"/>
  <c r="K181" i="1"/>
  <c r="K180" i="1"/>
  <c r="K179" i="1"/>
  <c r="K146" i="1"/>
  <c r="K145" i="1"/>
  <c r="K144" i="1"/>
  <c r="K143" i="1"/>
  <c r="K323" i="1"/>
  <c r="K322" i="1"/>
  <c r="K319" i="1"/>
  <c r="K318" i="1"/>
  <c r="K317" i="1"/>
  <c r="K315" i="1"/>
  <c r="K311" i="1"/>
  <c r="K310" i="1"/>
  <c r="K304" i="1"/>
  <c r="K303" i="1"/>
  <c r="K302" i="1"/>
  <c r="K298" i="1"/>
  <c r="K297" i="1"/>
  <c r="K296" i="1"/>
  <c r="K295" i="1"/>
  <c r="K279" i="1"/>
  <c r="K278" i="1"/>
  <c r="K262" i="1"/>
  <c r="K261" i="1"/>
  <c r="K260" i="1"/>
  <c r="K251" i="1"/>
  <c r="K250" i="1"/>
  <c r="K14" i="1"/>
  <c r="K44" i="1"/>
  <c r="K166" i="1"/>
  <c r="K189" i="1"/>
  <c r="K21" i="1"/>
  <c r="K305" i="1"/>
  <c r="K252" i="1"/>
  <c r="K263" i="1"/>
  <c r="K25" i="1"/>
  <c r="K325" i="1"/>
  <c r="K50" i="1"/>
  <c r="K214" i="1"/>
  <c r="K105" i="1"/>
  <c r="K133" i="1"/>
  <c r="K15" i="1"/>
  <c r="K182" i="1"/>
  <c r="K276" i="1"/>
  <c r="K210" i="1"/>
  <c r="K90" i="1"/>
  <c r="K100" i="1"/>
  <c r="K205" i="1"/>
  <c r="K324" i="1"/>
  <c r="K320" i="1"/>
  <c r="K147" i="1"/>
  <c r="K167" i="1"/>
  <c r="K190" i="1"/>
  <c r="K299" i="1"/>
  <c r="K186" i="1"/>
  <c r="K267" i="1"/>
  <c r="K266" i="1"/>
  <c r="K148" i="1"/>
  <c r="K326" i="1"/>
  <c r="K321" i="1"/>
  <c r="K313" i="1"/>
  <c r="K312" i="1"/>
  <c r="K306" i="1"/>
  <c r="K301" i="1"/>
  <c r="K293" i="1"/>
  <c r="K291" i="1"/>
  <c r="K290" i="1"/>
  <c r="K289" i="1"/>
  <c r="K287" i="1"/>
  <c r="K285" i="1"/>
  <c r="K281" i="1"/>
  <c r="K280" i="1"/>
  <c r="K274" i="1"/>
  <c r="K272" i="1"/>
  <c r="K265" i="1"/>
  <c r="K264" i="1"/>
  <c r="K259" i="1"/>
  <c r="K258" i="1"/>
  <c r="K256" i="1"/>
  <c r="K253" i="1"/>
  <c r="K248" i="1"/>
  <c r="K241" i="1"/>
  <c r="K240" i="1"/>
  <c r="K239" i="1"/>
  <c r="K236" i="1"/>
  <c r="K235" i="1"/>
  <c r="K230" i="1"/>
  <c r="K229" i="1"/>
  <c r="K228" i="1"/>
  <c r="K227" i="1"/>
  <c r="K226" i="1"/>
  <c r="K225" i="1"/>
  <c r="K224" i="1"/>
  <c r="K223" i="1"/>
  <c r="K219" i="1"/>
  <c r="K218" i="1"/>
  <c r="K217" i="1"/>
  <c r="K216" i="1"/>
  <c r="K215" i="1"/>
  <c r="K211" i="1"/>
  <c r="K206" i="1"/>
  <c r="K201" i="1"/>
  <c r="K200" i="1"/>
  <c r="K197" i="1"/>
  <c r="K192" i="1"/>
  <c r="K183" i="1"/>
  <c r="K178" i="1"/>
  <c r="K177" i="1"/>
  <c r="K176" i="1"/>
  <c r="K175" i="1"/>
  <c r="K174" i="1"/>
  <c r="K172" i="1"/>
  <c r="K171" i="1"/>
  <c r="K170" i="1"/>
  <c r="K164" i="1"/>
  <c r="K163" i="1"/>
  <c r="K162" i="1"/>
  <c r="K161" i="1"/>
  <c r="K157" i="1"/>
  <c r="K156" i="1"/>
  <c r="K153" i="1"/>
  <c r="K152" i="1"/>
  <c r="K151" i="1"/>
  <c r="K150" i="1"/>
  <c r="K141" i="1"/>
  <c r="K140" i="1"/>
  <c r="K139" i="1"/>
  <c r="K138" i="1"/>
  <c r="K137" i="1"/>
  <c r="K134" i="1"/>
  <c r="K126" i="1"/>
  <c r="K125" i="1"/>
  <c r="K124" i="1"/>
  <c r="K121" i="1"/>
  <c r="K120" i="1"/>
  <c r="K119" i="1"/>
  <c r="K118" i="1"/>
  <c r="K117" i="1"/>
  <c r="K116" i="1"/>
  <c r="K112" i="1"/>
  <c r="K110" i="1"/>
  <c r="K109" i="1"/>
  <c r="K106" i="1"/>
  <c r="K103" i="1"/>
  <c r="K101" i="1"/>
  <c r="K95" i="1"/>
  <c r="K94" i="1"/>
  <c r="K91" i="1"/>
  <c r="K88" i="1"/>
  <c r="K83" i="1"/>
  <c r="K82" i="1"/>
  <c r="K81" i="1"/>
  <c r="K80" i="1"/>
  <c r="K79" i="1"/>
  <c r="K78" i="1"/>
  <c r="K77" i="1"/>
  <c r="K75" i="1"/>
  <c r="K69" i="1"/>
  <c r="K68" i="1"/>
  <c r="K67" i="1"/>
  <c r="K66" i="1"/>
  <c r="K65" i="1"/>
  <c r="K64" i="1"/>
  <c r="K63" i="1"/>
  <c r="K58" i="1"/>
  <c r="K57" i="1"/>
  <c r="K56" i="1"/>
  <c r="K55" i="1"/>
  <c r="K54" i="1"/>
  <c r="K53" i="1"/>
  <c r="K51" i="1"/>
  <c r="K46" i="1"/>
  <c r="K43" i="1"/>
  <c r="K42" i="1"/>
  <c r="K40" i="1"/>
  <c r="K39" i="1"/>
  <c r="K37" i="1"/>
  <c r="K35" i="1"/>
  <c r="K34" i="1"/>
  <c r="K33" i="1"/>
  <c r="K32" i="1"/>
  <c r="K31" i="1"/>
  <c r="K30" i="1"/>
  <c r="K29" i="1"/>
  <c r="K28" i="1"/>
  <c r="K26" i="1"/>
  <c r="K22" i="1"/>
  <c r="K16" i="1"/>
  <c r="K10" i="1"/>
  <c r="K7" i="1"/>
  <c r="K6" i="1"/>
  <c r="K5" i="1"/>
  <c r="K3" i="1"/>
  <c r="K309" i="1"/>
  <c r="K294" i="1"/>
  <c r="K288" i="1"/>
  <c r="K273" i="1"/>
  <c r="K271" i="1"/>
  <c r="K257" i="1"/>
  <c r="K255" i="1"/>
  <c r="K249" i="1"/>
  <c r="K222" i="1"/>
  <c r="K221" i="1"/>
  <c r="K173" i="1"/>
  <c r="K169" i="1"/>
  <c r="K158" i="1"/>
  <c r="K149" i="1"/>
  <c r="K135" i="1"/>
  <c r="K123" i="1"/>
  <c r="K113" i="1"/>
  <c r="K102" i="1"/>
  <c r="K93" i="1"/>
  <c r="K84" i="1"/>
  <c r="K76" i="1"/>
  <c r="K71" i="1"/>
  <c r="K70" i="1"/>
  <c r="K62" i="1"/>
  <c r="K60" i="1"/>
  <c r="K52" i="1"/>
  <c r="K18" i="1"/>
  <c r="K292" i="1"/>
  <c r="K238" i="1"/>
  <c r="K243" i="1"/>
  <c r="K231" i="1"/>
  <c r="K193" i="1"/>
  <c r="K165" i="1"/>
  <c r="K136" i="1"/>
  <c r="K282" i="1"/>
  <c r="K194" i="1"/>
  <c r="K185" i="1"/>
  <c r="K314" i="1"/>
  <c r="K242" i="1"/>
  <c r="K207" i="1"/>
  <c r="K142" i="1"/>
  <c r="K47" i="1"/>
  <c r="K27" i="1"/>
  <c r="K277" i="1"/>
  <c r="K254" i="1"/>
  <c r="K168" i="1"/>
  <c r="K17" i="1"/>
  <c r="K268" i="1"/>
  <c r="K247" i="1"/>
  <c r="K246" i="1"/>
  <c r="K245" i="1"/>
  <c r="K244" i="1"/>
  <c r="K199" i="1"/>
  <c r="K198" i="1"/>
  <c r="K115" i="1"/>
  <c r="K114" i="1"/>
  <c r="K108" i="1"/>
  <c r="K107" i="1"/>
  <c r="K87" i="1"/>
  <c r="K86" i="1"/>
  <c r="K85" i="1"/>
  <c r="K74" i="1"/>
  <c r="K73" i="1"/>
  <c r="K72" i="1"/>
  <c r="K61" i="1"/>
  <c r="K327" i="1"/>
  <c r="K300" i="1"/>
  <c r="K2" i="1"/>
  <c r="K111" i="1"/>
  <c r="K191" i="1"/>
  <c r="K9" i="1"/>
  <c r="K92" i="1"/>
  <c r="K8" i="1"/>
  <c r="K269" i="1"/>
  <c r="K307" i="1"/>
  <c r="K286" i="1"/>
  <c r="K220" i="1"/>
  <c r="K127" i="1"/>
  <c r="K59" i="1"/>
  <c r="K38" i="1"/>
  <c r="K308" i="1"/>
  <c r="K283" i="1"/>
  <c r="K184" i="1"/>
  <c r="K160" i="1"/>
  <c r="K159" i="1"/>
  <c r="K155" i="1"/>
  <c r="K154" i="1"/>
  <c r="H160" i="1" l="1"/>
  <c r="H159" i="1"/>
  <c r="H155" i="1"/>
  <c r="H154" i="1"/>
  <c r="H92" i="1" l="1"/>
  <c r="H9" i="1"/>
  <c r="H8" i="1"/>
  <c r="H191" i="1" l="1"/>
  <c r="H313" i="1" l="1"/>
  <c r="H326" i="1" l="1"/>
  <c r="H325" i="1"/>
  <c r="H324" i="1"/>
  <c r="H323" i="1"/>
  <c r="H322" i="1"/>
  <c r="H321" i="1"/>
  <c r="H320" i="1"/>
  <c r="H319" i="1"/>
  <c r="H318" i="1"/>
  <c r="H317" i="1"/>
  <c r="H315" i="1"/>
  <c r="H314" i="1"/>
  <c r="H312" i="1"/>
  <c r="H311" i="1"/>
  <c r="H310" i="1"/>
  <c r="H309" i="1"/>
  <c r="H306" i="1"/>
  <c r="H305" i="1"/>
  <c r="H304" i="1"/>
  <c r="H303" i="1"/>
  <c r="H302" i="1"/>
  <c r="H301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5" i="1"/>
  <c r="H282" i="1"/>
  <c r="H281" i="1"/>
  <c r="H280" i="1"/>
  <c r="H279" i="1"/>
  <c r="H278" i="1"/>
  <c r="H276" i="1"/>
  <c r="H275" i="1"/>
  <c r="H274" i="1"/>
  <c r="H273" i="1"/>
  <c r="H272" i="1"/>
  <c r="H271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3" i="1"/>
  <c r="H252" i="1"/>
  <c r="H251" i="1"/>
  <c r="H250" i="1"/>
  <c r="H249" i="1"/>
  <c r="H248" i="1"/>
  <c r="H243" i="1"/>
  <c r="H242" i="1"/>
  <c r="H241" i="1"/>
  <c r="H240" i="1"/>
  <c r="H239" i="1"/>
  <c r="H238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7" i="1"/>
  <c r="H196" i="1"/>
  <c r="H195" i="1"/>
  <c r="H194" i="1"/>
  <c r="H193" i="1"/>
  <c r="H192" i="1"/>
  <c r="H190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7" i="1"/>
  <c r="H166" i="1"/>
  <c r="H165" i="1"/>
  <c r="H164" i="1"/>
  <c r="H163" i="1"/>
  <c r="H162" i="1"/>
  <c r="H161" i="1"/>
  <c r="H158" i="1"/>
  <c r="H157" i="1"/>
  <c r="H156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1" i="1"/>
  <c r="H120" i="1"/>
  <c r="H119" i="1"/>
  <c r="H118" i="1"/>
  <c r="H117" i="1"/>
  <c r="H116" i="1"/>
  <c r="H113" i="1"/>
  <c r="H112" i="1"/>
  <c r="H110" i="1"/>
  <c r="H109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1" i="1"/>
  <c r="H90" i="1"/>
  <c r="H89" i="1"/>
  <c r="H88" i="1"/>
  <c r="H84" i="1"/>
  <c r="H83" i="1"/>
  <c r="H82" i="1"/>
  <c r="H81" i="1"/>
  <c r="H80" i="1"/>
  <c r="H79" i="1"/>
  <c r="H78" i="1"/>
  <c r="H77" i="1"/>
  <c r="H76" i="1"/>
  <c r="H75" i="1"/>
  <c r="H71" i="1"/>
  <c r="H70" i="1"/>
  <c r="H69" i="1"/>
  <c r="H68" i="1"/>
  <c r="H67" i="1"/>
  <c r="H66" i="1"/>
  <c r="H65" i="1"/>
  <c r="H64" i="1"/>
  <c r="H63" i="1"/>
  <c r="H62" i="1"/>
  <c r="H60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7" i="1"/>
  <c r="H6" i="1"/>
  <c r="H5" i="1"/>
  <c r="H3" i="1"/>
  <c r="R4" i="1" l="1"/>
  <c r="P4" i="1"/>
  <c r="R3" i="1"/>
  <c r="P3" i="1"/>
  <c r="Q4" i="1"/>
  <c r="Q3" i="1"/>
  <c r="P5" i="1" l="1"/>
  <c r="S4" i="1"/>
  <c r="R5" i="1"/>
  <c r="Q5" i="1"/>
  <c r="S3" i="1"/>
  <c r="S5" i="1" l="1"/>
</calcChain>
</file>

<file path=xl/sharedStrings.xml><?xml version="1.0" encoding="utf-8"?>
<sst xmlns="http://schemas.openxmlformats.org/spreadsheetml/2006/main" count="1768" uniqueCount="805">
  <si>
    <t>38 235 586</t>
  </si>
  <si>
    <t>ALIR50FL.DTA</t>
  </si>
  <si>
    <t>34 985 482</t>
  </si>
  <si>
    <t>AMIR42FL.DTA</t>
  </si>
  <si>
    <t>46 286 420</t>
  </si>
  <si>
    <t>AMIR54FL.dta</t>
  </si>
  <si>
    <t>30 992 613</t>
  </si>
  <si>
    <t>AMIR61FL.DTA</t>
  </si>
  <si>
    <t>55 073 005</t>
  </si>
  <si>
    <t>AZIR52FL.DTA</t>
  </si>
  <si>
    <t>27 451 324</t>
  </si>
  <si>
    <t>BDIR31FL.DTA</t>
  </si>
  <si>
    <t>27 745 179</t>
  </si>
  <si>
    <t>BDIR3AFL.DTA</t>
  </si>
  <si>
    <t>38 035 239</t>
  </si>
  <si>
    <t>BDIR41FL.DTA</t>
  </si>
  <si>
    <t>64 621 019</t>
  </si>
  <si>
    <t>BDIR4JFL.DTA</t>
  </si>
  <si>
    <t>52 202 239</t>
  </si>
  <si>
    <t>BDIR50FL.DTA</t>
  </si>
  <si>
    <t>81 101 596</t>
  </si>
  <si>
    <t>BDIR61FL.DTA</t>
  </si>
  <si>
    <t>4 103 817</t>
  </si>
  <si>
    <t>BDWFS1975.dta</t>
  </si>
  <si>
    <t>17 546 980</t>
  </si>
  <si>
    <t>BFIR21FL.DTA</t>
  </si>
  <si>
    <t>23 034 638</t>
  </si>
  <si>
    <t>BFIR31FL.DTA</t>
  </si>
  <si>
    <t>55 298 909</t>
  </si>
  <si>
    <t>BFIR43FL.dta</t>
  </si>
  <si>
    <t>93 974 173</t>
  </si>
  <si>
    <t>BFIR62FL.DTA</t>
  </si>
  <si>
    <t>17 104 258</t>
  </si>
  <si>
    <t>BJIR31FL.DTA</t>
  </si>
  <si>
    <t>24 152 995</t>
  </si>
  <si>
    <t>BJIR41FL.DTA</t>
  </si>
  <si>
    <t>92 540 207</t>
  </si>
  <si>
    <t>BJIR50FL.dta</t>
  </si>
  <si>
    <t>86 749 435</t>
  </si>
  <si>
    <t>BJIR61FL.DTA</t>
  </si>
  <si>
    <t>BJWFS1981.dta</t>
  </si>
  <si>
    <t>17 777 877</t>
  </si>
  <si>
    <t>BOIR01FL.DTA</t>
  </si>
  <si>
    <t>32 876 560</t>
  </si>
  <si>
    <t>BOIR31FL.DTA</t>
  </si>
  <si>
    <t>33 733 923</t>
  </si>
  <si>
    <t>BOIR3BFL.DTA</t>
  </si>
  <si>
    <t>85 177 279</t>
  </si>
  <si>
    <t>BOIR41FL.DTA</t>
  </si>
  <si>
    <t>83 154 936</t>
  </si>
  <si>
    <t>BOIR51FL.DTA</t>
  </si>
  <si>
    <t>10 163 499</t>
  </si>
  <si>
    <t>BRIR01FL.DTA</t>
  </si>
  <si>
    <t>19 970 714</t>
  </si>
  <si>
    <t>BRIR21FL.DTA</t>
  </si>
  <si>
    <t>47 093 986</t>
  </si>
  <si>
    <t>BRIR31FL.DTA</t>
  </si>
  <si>
    <t>6 940 815</t>
  </si>
  <si>
    <t>BUIR01FL.DTA</t>
  </si>
  <si>
    <t>42 704 059</t>
  </si>
  <si>
    <t>BUIR61FL.DTA</t>
  </si>
  <si>
    <t>48 265 453</t>
  </si>
  <si>
    <t>cdir50fl.dta</t>
  </si>
  <si>
    <t>87 992 470</t>
  </si>
  <si>
    <t>CDIR61FL.DTA</t>
  </si>
  <si>
    <t>21 559 065</t>
  </si>
  <si>
    <t>CFIR31FL.DTA</t>
  </si>
  <si>
    <t>33 871 426</t>
  </si>
  <si>
    <t>CGIR51FL.DTA</t>
  </si>
  <si>
    <t>52 652 329</t>
  </si>
  <si>
    <t>CGIR60FL.DTA</t>
  </si>
  <si>
    <t>26 463 695</t>
  </si>
  <si>
    <t>CIIR35FL.DTA</t>
  </si>
  <si>
    <t>9 344 776</t>
  </si>
  <si>
    <t>CIIR3AFL.DTA</t>
  </si>
  <si>
    <t>50 790 808</t>
  </si>
  <si>
    <t>CIIR61FL.DTA</t>
  </si>
  <si>
    <t>CIWFS1980.dta</t>
  </si>
  <si>
    <t>10 377 534</t>
  </si>
  <si>
    <t>CMIR22FL.DTA</t>
  </si>
  <si>
    <t>18 541 026</t>
  </si>
  <si>
    <t>CMIR31FL.DTA</t>
  </si>
  <si>
    <t>52 036 912</t>
  </si>
  <si>
    <t>CMIR44FL.dta</t>
  </si>
  <si>
    <t>76 903 495</t>
  </si>
  <si>
    <t>CMIR60FL.DTA</t>
  </si>
  <si>
    <t>7 242 480</t>
  </si>
  <si>
    <t>CMWFS1978.dta</t>
  </si>
  <si>
    <t>7 993 354</t>
  </si>
  <si>
    <t>COIR01FL.DTA</t>
  </si>
  <si>
    <t>25 555 760</t>
  </si>
  <si>
    <t>coir22fl.dta</t>
  </si>
  <si>
    <t>34 350 043</t>
  </si>
  <si>
    <t>COIR31FL.DTA</t>
  </si>
  <si>
    <t>55 054 440</t>
  </si>
  <si>
    <t>COIR41FL.DTA</t>
  </si>
  <si>
    <t>241 994 727</t>
  </si>
  <si>
    <t>COIR53FL.DTA</t>
  </si>
  <si>
    <t>351 971 271</t>
  </si>
  <si>
    <t>COIR61FL.DTA</t>
  </si>
  <si>
    <t>3 045 236</t>
  </si>
  <si>
    <t>COWFS1976.dta</t>
  </si>
  <si>
    <t>2 437 652</t>
  </si>
  <si>
    <t>CRWFS1976.dta</t>
  </si>
  <si>
    <t>11 575 989</t>
  </si>
  <si>
    <t>DRIR01FL.DTA</t>
  </si>
  <si>
    <t>23 520 543</t>
  </si>
  <si>
    <t>DRIR21FL.DTA</t>
  </si>
  <si>
    <t>29 466 261</t>
  </si>
  <si>
    <t>DRIR32FL.DTA</t>
  </si>
  <si>
    <t>5 743 872</t>
  </si>
  <si>
    <t>DRIR41FL.DTA</t>
  </si>
  <si>
    <t>112 655 550</t>
  </si>
  <si>
    <t>DRIR4AFL.DTA</t>
  </si>
  <si>
    <t>124 083 965</t>
  </si>
  <si>
    <t>DRIR52FL.DTA</t>
  </si>
  <si>
    <t>39 747 916</t>
  </si>
  <si>
    <t>DRIR61FL.DTA</t>
  </si>
  <si>
    <t>1 803 729</t>
  </si>
  <si>
    <t>DRWFS1975.dta</t>
  </si>
  <si>
    <t>3 118 076</t>
  </si>
  <si>
    <t>DRWFS1980.dta</t>
  </si>
  <si>
    <t>6 833 371</t>
  </si>
  <si>
    <t>ECIR01FL.DTA</t>
  </si>
  <si>
    <t>3 568 307</t>
  </si>
  <si>
    <t>ECWFS1979.dta</t>
  </si>
  <si>
    <t>19 459 257</t>
  </si>
  <si>
    <t>EGIR01FL.DTA</t>
  </si>
  <si>
    <t>34 223 660</t>
  </si>
  <si>
    <t>EGIR21FL.DTA</t>
  </si>
  <si>
    <t>50 174 367</t>
  </si>
  <si>
    <t>EGIR33FL.DTA</t>
  </si>
  <si>
    <t>93 657 889</t>
  </si>
  <si>
    <t>EGIR42FL.DTA</t>
  </si>
  <si>
    <t>138 298 836</t>
  </si>
  <si>
    <t>EGIR51FL.DTA</t>
  </si>
  <si>
    <t>95 098 756</t>
  </si>
  <si>
    <t>EGIR5AFL.DTA</t>
  </si>
  <si>
    <t>105 220 536</t>
  </si>
  <si>
    <t>EGIR61FL.DTA</t>
  </si>
  <si>
    <t>6 217 021</t>
  </si>
  <si>
    <t>EGWFS1980.dta</t>
  </si>
  <si>
    <t>7 482 860</t>
  </si>
  <si>
    <t>ESIR01FL.DTA</t>
  </si>
  <si>
    <t>63 411 429</t>
  </si>
  <si>
    <t>ETIR41FL.DTA</t>
  </si>
  <si>
    <t>81 052 947</t>
  </si>
  <si>
    <t>ETIR51FL.DTA</t>
  </si>
  <si>
    <t>71 743 162</t>
  </si>
  <si>
    <t>ETIR61FL.DTA</t>
  </si>
  <si>
    <t>2 537 166</t>
  </si>
  <si>
    <t>FJWFS1974.dta</t>
  </si>
  <si>
    <t>23 433 465</t>
  </si>
  <si>
    <t>GAIR41FL.DTA</t>
  </si>
  <si>
    <t>43 253 239</t>
  </si>
  <si>
    <t>GAIR60FL.DTA</t>
  </si>
  <si>
    <t>7 967 021</t>
  </si>
  <si>
    <t>GHIR02FL.DTA</t>
  </si>
  <si>
    <t>12 106 976</t>
  </si>
  <si>
    <t>GHIR31FL.DTA</t>
  </si>
  <si>
    <t>19 061 752</t>
  </si>
  <si>
    <t>GHIR41FL.DTA</t>
  </si>
  <si>
    <t>23 576 530</t>
  </si>
  <si>
    <t>GHIR4AFL.DTA</t>
  </si>
  <si>
    <t>21 804 268</t>
  </si>
  <si>
    <t>GHIR5HFL.DTA</t>
  </si>
  <si>
    <t>44 094 987</t>
  </si>
  <si>
    <t>GHIR70FL.DTA</t>
  </si>
  <si>
    <t>5 525 193</t>
  </si>
  <si>
    <t>GHWFS1979.dta</t>
  </si>
  <si>
    <t>59 612 296</t>
  </si>
  <si>
    <t>GMIR60FL.DTA</t>
  </si>
  <si>
    <t>29 241 143</t>
  </si>
  <si>
    <t>GNIR41FL.DTA</t>
  </si>
  <si>
    <t>29 104 992</t>
  </si>
  <si>
    <t>gnir52fl.dta</t>
  </si>
  <si>
    <t>46 192 070</t>
  </si>
  <si>
    <t>GNIR61FL.DTA</t>
  </si>
  <si>
    <t>8 110 674</t>
  </si>
  <si>
    <t>GUIR01FL.DTA</t>
  </si>
  <si>
    <t>47 240 943</t>
  </si>
  <si>
    <t>GUIR34FL.DTA</t>
  </si>
  <si>
    <t>27 103 537</t>
  </si>
  <si>
    <t>GYIR5IFL.DTA</t>
  </si>
  <si>
    <t>2 716 191</t>
  </si>
  <si>
    <t>GYWFS1975.dta</t>
  </si>
  <si>
    <t>97 463 324</t>
  </si>
  <si>
    <t>HNIR52FL.DTA</t>
  </si>
  <si>
    <t>126 277 138</t>
  </si>
  <si>
    <t>HNIR62FL.DTA</t>
  </si>
  <si>
    <t>19 296 656</t>
  </si>
  <si>
    <t>HTIR31FL.DTA</t>
  </si>
  <si>
    <t>44 571 381</t>
  </si>
  <si>
    <t>HTIR42FL.dta</t>
  </si>
  <si>
    <t>53 101 106</t>
  </si>
  <si>
    <t>HTIR52FL.DTA</t>
  </si>
  <si>
    <t>62 598 653</t>
  </si>
  <si>
    <t>HTIR61FL.DTA</t>
  </si>
  <si>
    <t>2 757 604</t>
  </si>
  <si>
    <t>HTWFS1977.dta</t>
  </si>
  <si>
    <t>250 393 437</t>
  </si>
  <si>
    <t>IAIR23FL.DTA</t>
  </si>
  <si>
    <t>230 800 736</t>
  </si>
  <si>
    <t>IAIR42FL.DTA</t>
  </si>
  <si>
    <t>629 293 009</t>
  </si>
  <si>
    <t>IAIR52FL.dta</t>
  </si>
  <si>
    <t>16 799 036</t>
  </si>
  <si>
    <t>IDIR01FL.DTA</t>
  </si>
  <si>
    <t>64 409 746</t>
  </si>
  <si>
    <t>IDIR21FL.DTA</t>
  </si>
  <si>
    <t>94 985 187</t>
  </si>
  <si>
    <t>IDIR31FL.DTA</t>
  </si>
  <si>
    <t>98 432 663</t>
  </si>
  <si>
    <t>IDIR3AFL.DTA</t>
  </si>
  <si>
    <t>130 568 135</t>
  </si>
  <si>
    <t>IDIR41FL.DTA</t>
  </si>
  <si>
    <t>181 483 400</t>
  </si>
  <si>
    <t>IDIR51FL.DTA</t>
  </si>
  <si>
    <t>219 756 096</t>
  </si>
  <si>
    <t>IDIR63FL.DTA</t>
  </si>
  <si>
    <t>4 496 920</t>
  </si>
  <si>
    <t>IDWFS1976.dta</t>
  </si>
  <si>
    <t>2 300 068</t>
  </si>
  <si>
    <t>JMWFS1975.dta</t>
  </si>
  <si>
    <t>22 361 816</t>
  </si>
  <si>
    <t>JOIR21FL.DTA</t>
  </si>
  <si>
    <t>21 161 599</t>
  </si>
  <si>
    <t>JOIR31FL.DTA</t>
  </si>
  <si>
    <t>27 295 289</t>
  </si>
  <si>
    <t>JOIR42FL.DTA</t>
  </si>
  <si>
    <t>53 899 779</t>
  </si>
  <si>
    <t>JOIR51FL.DTA</t>
  </si>
  <si>
    <t>52 981 223</t>
  </si>
  <si>
    <t>JOIR6CFL.DTA</t>
  </si>
  <si>
    <t>JOWFS1976.dta</t>
  </si>
  <si>
    <t>12 831 523</t>
  </si>
  <si>
    <t>KEIR03FL.DTA</t>
  </si>
  <si>
    <t>18 315 075</t>
  </si>
  <si>
    <t>KEIR33FL.DTA</t>
  </si>
  <si>
    <t>28 382 651</t>
  </si>
  <si>
    <t>KEIR3AFL.DTA</t>
  </si>
  <si>
    <t>40 018 931</t>
  </si>
  <si>
    <t>KEIR41FL.DTA</t>
  </si>
  <si>
    <t>41 704 152</t>
  </si>
  <si>
    <t>KEIR52FL.DTA</t>
  </si>
  <si>
    <t>166 404 488</t>
  </si>
  <si>
    <t>KEIR70FL.DTA</t>
  </si>
  <si>
    <t>5 652 658</t>
  </si>
  <si>
    <t>KEWFS1977.dta</t>
  </si>
  <si>
    <t>57 653 487</t>
  </si>
  <si>
    <t>KHIR42FL.dta</t>
  </si>
  <si>
    <t>110 048 238</t>
  </si>
  <si>
    <t>KHIR51FL.DTA</t>
  </si>
  <si>
    <t>81 464 277</t>
  </si>
  <si>
    <t>KHIR61FL.DTA</t>
  </si>
  <si>
    <t>87 125 578</t>
  </si>
  <si>
    <t>KHIR72FL.DTA</t>
  </si>
  <si>
    <t>9 488 562</t>
  </si>
  <si>
    <t>KMIR32FL.DTA</t>
  </si>
  <si>
    <t>28 699 607</t>
  </si>
  <si>
    <t>KMIR61FL.DTA</t>
  </si>
  <si>
    <t>3 302 038</t>
  </si>
  <si>
    <t>KRWFS1974.dta</t>
  </si>
  <si>
    <t>7 861 280</t>
  </si>
  <si>
    <t>LBIR01FL.DTA</t>
  </si>
  <si>
    <t>32 656 855</t>
  </si>
  <si>
    <t>LBIR51FL.DTA</t>
  </si>
  <si>
    <t>47 339 998</t>
  </si>
  <si>
    <t>LBIR6AFL.DTA</t>
  </si>
  <si>
    <t>9 349 493</t>
  </si>
  <si>
    <t>LKIR02FL.DTA</t>
  </si>
  <si>
    <t>3 794 843</t>
  </si>
  <si>
    <t>LKWFS1975.dta</t>
  </si>
  <si>
    <t>34 853 784</t>
  </si>
  <si>
    <t>LSIR41FL.dta</t>
  </si>
  <si>
    <t>36 591 170</t>
  </si>
  <si>
    <t>LSIR60FL.DTA</t>
  </si>
  <si>
    <t>2 415 776</t>
  </si>
  <si>
    <t>lswfs1977.dta</t>
  </si>
  <si>
    <t>10 944 973</t>
  </si>
  <si>
    <t>MAIR01FL.DTA</t>
  </si>
  <si>
    <t>30 430 455</t>
  </si>
  <si>
    <t>MAIR21FL.DTA</t>
  </si>
  <si>
    <t>88 571 063</t>
  </si>
  <si>
    <t>MAIR43FL.dta</t>
  </si>
  <si>
    <t>4 113 754</t>
  </si>
  <si>
    <t>MAWFS1980.dta</t>
  </si>
  <si>
    <t>47 817 262</t>
  </si>
  <si>
    <t>MBIR53FL.DTA</t>
  </si>
  <si>
    <t>16 610 765</t>
  </si>
  <si>
    <t>MDIR21FL.DTA</t>
  </si>
  <si>
    <t>23 038 836</t>
  </si>
  <si>
    <t>MDIR31FL.DTA</t>
  </si>
  <si>
    <t>41 304 479</t>
  </si>
  <si>
    <t>MDIR41FL.dta</t>
  </si>
  <si>
    <t>77 249 825</t>
  </si>
  <si>
    <t>MDIR51FL.DTA</t>
  </si>
  <si>
    <t>5 675 020</t>
  </si>
  <si>
    <t>MLIR01FL.DTA</t>
  </si>
  <si>
    <t>30 801 448</t>
  </si>
  <si>
    <t>MLIR32FL.DTA</t>
  </si>
  <si>
    <t>50 971 656</t>
  </si>
  <si>
    <t>MLIR41FL.DTA</t>
  </si>
  <si>
    <t>75 611 081</t>
  </si>
  <si>
    <t>MLIR51FL.DTA</t>
  </si>
  <si>
    <t>59 828 452</t>
  </si>
  <si>
    <t>MLIR6HFL.DTA</t>
  </si>
  <si>
    <t>2 849 085</t>
  </si>
  <si>
    <t>MRWFS1981.dta</t>
  </si>
  <si>
    <t>27 904 109</t>
  </si>
  <si>
    <t>MVIR51FL.DTA</t>
  </si>
  <si>
    <t>109 552 020</t>
  </si>
  <si>
    <t>MWIR60FL.DTA</t>
  </si>
  <si>
    <t>12 418 820</t>
  </si>
  <si>
    <t>MXIR01FL.DTA</t>
  </si>
  <si>
    <t>MXWFS1976.dta</t>
  </si>
  <si>
    <t>3 086 575</t>
  </si>
  <si>
    <t>MYWFS1974.dta</t>
  </si>
  <si>
    <t>25 798 382</t>
  </si>
  <si>
    <t>MZIR31FL.DTA</t>
  </si>
  <si>
    <t>59 798 886</t>
  </si>
  <si>
    <t>MZIR41FL.DTA</t>
  </si>
  <si>
    <t>73 797 557</t>
  </si>
  <si>
    <t>MZIR62FL.DTA</t>
  </si>
  <si>
    <t>46 712 820</t>
  </si>
  <si>
    <t>NCIR31FL.DTA</t>
  </si>
  <si>
    <t>60 214 459</t>
  </si>
  <si>
    <t>NCIR41FL.DTA</t>
  </si>
  <si>
    <t>21 215 324</t>
  </si>
  <si>
    <t>NGIR21FL.DTA</t>
  </si>
  <si>
    <t>35 797 645</t>
  </si>
  <si>
    <t>NGIR41FL.DTA</t>
  </si>
  <si>
    <t>31 031 929</t>
  </si>
  <si>
    <t>NGIR4BFL.DTA</t>
  </si>
  <si>
    <t>159 707 813</t>
  </si>
  <si>
    <t>NGIR51FL.DTA</t>
  </si>
  <si>
    <t>203 268 871</t>
  </si>
  <si>
    <t>NGIR6AFL.DTA</t>
  </si>
  <si>
    <t>NGWFS1981.dta</t>
  </si>
  <si>
    <t>19 741 811</t>
  </si>
  <si>
    <t>NIIR22FL.DTA</t>
  </si>
  <si>
    <t>22 067 681</t>
  </si>
  <si>
    <t>NIIR31FL.DTA</t>
  </si>
  <si>
    <t>44 925 673</t>
  </si>
  <si>
    <t>NIIR51FL.DTA</t>
  </si>
  <si>
    <t>60 979 565</t>
  </si>
  <si>
    <t>NIIR61FL.DTA</t>
  </si>
  <si>
    <t>17 568 190</t>
  </si>
  <si>
    <t>NMIR21FL.DTA</t>
  </si>
  <si>
    <t>26 467 720</t>
  </si>
  <si>
    <t>NMIR41FL.DTA</t>
  </si>
  <si>
    <t>44 547 161</t>
  </si>
  <si>
    <t>nmir51fl.dta</t>
  </si>
  <si>
    <t>47 871 671</t>
  </si>
  <si>
    <t>NMIR61FL.DTA</t>
  </si>
  <si>
    <t>30 091 892</t>
  </si>
  <si>
    <t>NPIR31FL.DTA</t>
  </si>
  <si>
    <t>35 233 230</t>
  </si>
  <si>
    <t>NPIR41FL.DTA</t>
  </si>
  <si>
    <t>57 991 657</t>
  </si>
  <si>
    <t>NPIR51FL.dta</t>
  </si>
  <si>
    <t>67 206 499</t>
  </si>
  <si>
    <t>NPIR60FL.DTA</t>
  </si>
  <si>
    <t>3 294 076</t>
  </si>
  <si>
    <t>NPWFS1976.dta</t>
  </si>
  <si>
    <t>2 331 075</t>
  </si>
  <si>
    <t>PAWFS1975.dta</t>
  </si>
  <si>
    <t>56 340 198</t>
  </si>
  <si>
    <t>PEIR21FL.DTA</t>
  </si>
  <si>
    <t>110 171 984</t>
  </si>
  <si>
    <t>PEIR31FL.DTA</t>
  </si>
  <si>
    <t>137 177 759</t>
  </si>
  <si>
    <t>PEIR41FL.DTA</t>
  </si>
  <si>
    <t>264 273 904</t>
  </si>
  <si>
    <t>PEIR51FL.DTA</t>
  </si>
  <si>
    <t>165 830 982</t>
  </si>
  <si>
    <t>PEIR5IFL.DTA</t>
  </si>
  <si>
    <t>160 818 084</t>
  </si>
  <si>
    <t>PEIR61FL.DTA</t>
  </si>
  <si>
    <t>159 938 382</t>
  </si>
  <si>
    <t>PEIR6AFL.DTA</t>
  </si>
  <si>
    <t>168 606 120</t>
  </si>
  <si>
    <t>PEIR6IFL.DTA</t>
  </si>
  <si>
    <t>57 480 997</t>
  </si>
  <si>
    <t>PHIR31FL.DTA</t>
  </si>
  <si>
    <t>61 321 688</t>
  </si>
  <si>
    <t>PHIR3AFL.DTA</t>
  </si>
  <si>
    <t>63 438 104</t>
  </si>
  <si>
    <t>PHIR41FL.DTA</t>
  </si>
  <si>
    <t>62 162 224</t>
  </si>
  <si>
    <t>PHIR52FL.DTA</t>
  </si>
  <si>
    <t>82 935 188</t>
  </si>
  <si>
    <t>PHIR61FL.DTA</t>
  </si>
  <si>
    <t>7 392 492</t>
  </si>
  <si>
    <t>PHWFS1978.dta</t>
  </si>
  <si>
    <t>18 283 159</t>
  </si>
  <si>
    <t>PKIR21FL.DTA</t>
  </si>
  <si>
    <t>49 050 541</t>
  </si>
  <si>
    <t>pkir52fl.dta</t>
  </si>
  <si>
    <t>71 638 893</t>
  </si>
  <si>
    <t>PKIR61FL.DTA</t>
  </si>
  <si>
    <t>PKWFS1975.dta</t>
  </si>
  <si>
    <t>4 168 661</t>
  </si>
  <si>
    <t>PTWFS1979.dta</t>
  </si>
  <si>
    <t>18 830 055</t>
  </si>
  <si>
    <t>PYIR21FL.DTA</t>
  </si>
  <si>
    <t>2 990 259</t>
  </si>
  <si>
    <t>PYWFS1979.dta</t>
  </si>
  <si>
    <t>16 408 088</t>
  </si>
  <si>
    <t>RWIR21FL.DTA</t>
  </si>
  <si>
    <t>45 516 160</t>
  </si>
  <si>
    <t>RWIR41FL.DTA</t>
  </si>
  <si>
    <t>49 896 091</t>
  </si>
  <si>
    <t>RWIR52FL.dta</t>
  </si>
  <si>
    <t>69 246 206</t>
  </si>
  <si>
    <t>RWIR61FL.DTA</t>
  </si>
  <si>
    <t>3 655 269</t>
  </si>
  <si>
    <t>RWWFS1983.dta</t>
  </si>
  <si>
    <t>11 826 200</t>
  </si>
  <si>
    <t>SDIR02FL.DTA</t>
  </si>
  <si>
    <t>2 069 471</t>
  </si>
  <si>
    <t>SDWFS1978.dta</t>
  </si>
  <si>
    <t>33 061 850</t>
  </si>
  <si>
    <t>SLIR51FL.DTA</t>
  </si>
  <si>
    <t>93 358 406</t>
  </si>
  <si>
    <t>SLIR61FL.DTA</t>
  </si>
  <si>
    <t>7 133 806</t>
  </si>
  <si>
    <t>SNIR02FL.DTA</t>
  </si>
  <si>
    <t>17 688 599</t>
  </si>
  <si>
    <t>SNIR21FL.DTA</t>
  </si>
  <si>
    <t>22 787 056</t>
  </si>
  <si>
    <t>SNIR32FL.DTA</t>
  </si>
  <si>
    <t>70 355 896</t>
  </si>
  <si>
    <t>SNIR4HFL.dta</t>
  </si>
  <si>
    <t>86 725 039</t>
  </si>
  <si>
    <t>SNIR61FL.DTA</t>
  </si>
  <si>
    <t>37 549 716</t>
  </si>
  <si>
    <t>SNIR6DFL.DTA</t>
  </si>
  <si>
    <t>77 738 608</t>
  </si>
  <si>
    <t>SNIR6RFL.DTA</t>
  </si>
  <si>
    <t>38 699 592</t>
  </si>
  <si>
    <t>SNIR70FL.DTA</t>
  </si>
  <si>
    <t>2 972 850</t>
  </si>
  <si>
    <t>SNWFS1978.dta</t>
  </si>
  <si>
    <t>13 356 589</t>
  </si>
  <si>
    <t>STIR50FL.DTA</t>
  </si>
  <si>
    <t>2 913 898</t>
  </si>
  <si>
    <t>SYWFS1978.dta</t>
  </si>
  <si>
    <t>23 958 244</t>
  </si>
  <si>
    <t>szir51fl.dta</t>
  </si>
  <si>
    <t>27 245 573</t>
  </si>
  <si>
    <t>TDIR31FL.DTA</t>
  </si>
  <si>
    <t>32 304 317</t>
  </si>
  <si>
    <t>TDIR41FL.DTA</t>
  </si>
  <si>
    <t>6 453 965</t>
  </si>
  <si>
    <t>TGIR01FL.DTA</t>
  </si>
  <si>
    <t>27 492 202</t>
  </si>
  <si>
    <t>TGIR31FL.DTA</t>
  </si>
  <si>
    <t>47 753 464</t>
  </si>
  <si>
    <t>TGIR61FL.DTA</t>
  </si>
  <si>
    <t>11 179 689</t>
  </si>
  <si>
    <t>THIR01FL.DTA</t>
  </si>
  <si>
    <t>2 093 665</t>
  </si>
  <si>
    <t>THWFS1975.dta</t>
  </si>
  <si>
    <t>64 724 831</t>
  </si>
  <si>
    <t>TLIR61FL.DTA</t>
  </si>
  <si>
    <t>8 033 708</t>
  </si>
  <si>
    <t>TNIR02FL.DTA</t>
  </si>
  <si>
    <t>4 042 117</t>
  </si>
  <si>
    <t>TNWFS1978.dta</t>
  </si>
  <si>
    <t>21 613 167</t>
  </si>
  <si>
    <t>TRIR31FL.DTA</t>
  </si>
  <si>
    <t>36 360 158</t>
  </si>
  <si>
    <t>TRIR41FL.DTA</t>
  </si>
  <si>
    <t>47 724 540</t>
  </si>
  <si>
    <t>TRIR4AFL.DTA</t>
  </si>
  <si>
    <t>2 458 923</t>
  </si>
  <si>
    <t>TRWFS1978.dta</t>
  </si>
  <si>
    <t>6 081 925</t>
  </si>
  <si>
    <t>TTIR01FL.DTA</t>
  </si>
  <si>
    <t>3 510 229</t>
  </si>
  <si>
    <t>TTWFS1977.dta</t>
  </si>
  <si>
    <t>21 859 113</t>
  </si>
  <si>
    <t>TZIR21FL.DTA</t>
  </si>
  <si>
    <t>26 438 897</t>
  </si>
  <si>
    <t>TZIR3AFL.DTA</t>
  </si>
  <si>
    <t>12 623 459</t>
  </si>
  <si>
    <t>TZIR41FL.DTA</t>
  </si>
  <si>
    <t>53 356 629</t>
  </si>
  <si>
    <t>TZIR4QFL.DTA</t>
  </si>
  <si>
    <t>51 453 096</t>
  </si>
  <si>
    <t>TZIR62FL.DTA</t>
  </si>
  <si>
    <t>28 959 223</t>
  </si>
  <si>
    <t>UAIR51FL.DTA</t>
  </si>
  <si>
    <t>7 503 233</t>
  </si>
  <si>
    <t>UGIR01FL.DTA</t>
  </si>
  <si>
    <t>23 164 329</t>
  </si>
  <si>
    <t>UGIR33FL.DTA</t>
  </si>
  <si>
    <t>32 166 278</t>
  </si>
  <si>
    <t>UGIR41FL.DTA</t>
  </si>
  <si>
    <t>45 263 125</t>
  </si>
  <si>
    <t>UGIR50FL.dta</t>
  </si>
  <si>
    <t>41 683 639</t>
  </si>
  <si>
    <t>UGIR60FL.DTA</t>
  </si>
  <si>
    <t>2 710 029</t>
  </si>
  <si>
    <t>VEWFS1977.dta</t>
  </si>
  <si>
    <t>20 192 348</t>
  </si>
  <si>
    <t>VNIR31FL.DTA</t>
  </si>
  <si>
    <t>19 842 045</t>
  </si>
  <si>
    <t>VNIR41FL.DTA</t>
  </si>
  <si>
    <t>18 578 679</t>
  </si>
  <si>
    <t>YEIR21FL.DTA</t>
  </si>
  <si>
    <t>106 082 787</t>
  </si>
  <si>
    <t>YEIR61FL.DTA</t>
  </si>
  <si>
    <t>YEWFS1979.dta</t>
  </si>
  <si>
    <t>42 278 252</t>
  </si>
  <si>
    <t>ZAIR31FL.DTA</t>
  </si>
  <si>
    <t>16 166 628</t>
  </si>
  <si>
    <t>ZMIR21FL.DTA</t>
  </si>
  <si>
    <t>25 440 727</t>
  </si>
  <si>
    <t>ZMIR31FL.DTA</t>
  </si>
  <si>
    <t>33 759 464</t>
  </si>
  <si>
    <t>ZMIR42FL.DTA</t>
  </si>
  <si>
    <t>34 579 923</t>
  </si>
  <si>
    <t>ZMIR51FL.DTA</t>
  </si>
  <si>
    <t>79 374 360</t>
  </si>
  <si>
    <t>ZMIR61FL.DTA</t>
  </si>
  <si>
    <t>7 836 872</t>
  </si>
  <si>
    <t>ZWIR01FL.DTA</t>
  </si>
  <si>
    <t>21 036 987</t>
  </si>
  <si>
    <t>ZWIR31FL.DTA</t>
  </si>
  <si>
    <t>24 197 419</t>
  </si>
  <si>
    <t>ZWIR42FL.DTA</t>
  </si>
  <si>
    <t>47 817 675</t>
  </si>
  <si>
    <t>ZWIR50FL.dta</t>
  </si>
  <si>
    <t>45 650 522</t>
  </si>
  <si>
    <t>ZWIR62FL.DTA</t>
  </si>
  <si>
    <t>Albania</t>
  </si>
  <si>
    <t>Armenia</t>
  </si>
  <si>
    <t>Azerbaijan</t>
  </si>
  <si>
    <t>Bangladesh</t>
  </si>
  <si>
    <t>Burkina Faso</t>
  </si>
  <si>
    <t>Benin</t>
  </si>
  <si>
    <t>Bolivia</t>
  </si>
  <si>
    <t>Brazil</t>
  </si>
  <si>
    <t>Burundi</t>
  </si>
  <si>
    <t>Cameroon</t>
  </si>
  <si>
    <t>Colombia</t>
  </si>
  <si>
    <t>Costa Rica</t>
  </si>
  <si>
    <t>Ecuador</t>
  </si>
  <si>
    <t>Egypt</t>
  </si>
  <si>
    <t>El Salvador</t>
  </si>
  <si>
    <t>Ethiopia</t>
  </si>
  <si>
    <t>Fiji</t>
  </si>
  <si>
    <t>Gabon</t>
  </si>
  <si>
    <t>Ghana</t>
  </si>
  <si>
    <t>Gambia</t>
  </si>
  <si>
    <t>Guinea</t>
  </si>
  <si>
    <t>Guyana</t>
  </si>
  <si>
    <t>Guatemala</t>
  </si>
  <si>
    <t>Honduras</t>
  </si>
  <si>
    <t>Haiti</t>
  </si>
  <si>
    <t>India</t>
  </si>
  <si>
    <t>Indonesia</t>
  </si>
  <si>
    <t>Jamaica</t>
  </si>
  <si>
    <t>Jordan</t>
  </si>
  <si>
    <t>Kenya</t>
  </si>
  <si>
    <t>Cambodia</t>
  </si>
  <si>
    <t>Comoros</t>
  </si>
  <si>
    <t>Korea</t>
  </si>
  <si>
    <t>Liberia</t>
  </si>
  <si>
    <t>Sri Lanka</t>
  </si>
  <si>
    <t>Lesotho</t>
  </si>
  <si>
    <t>Morocco</t>
  </si>
  <si>
    <t>Moldova</t>
  </si>
  <si>
    <t>Madagascar</t>
  </si>
  <si>
    <t>Mali</t>
  </si>
  <si>
    <t>Mauritania</t>
  </si>
  <si>
    <t>Maldives</t>
  </si>
  <si>
    <t>MWIR22FL.DTA</t>
  </si>
  <si>
    <t>MWIR41FL.DTA</t>
  </si>
  <si>
    <t>Malawi</t>
  </si>
  <si>
    <t>Mexico</t>
  </si>
  <si>
    <t>Malaysia</t>
  </si>
  <si>
    <t>Mozambique</t>
  </si>
  <si>
    <t>Nicaragua</t>
  </si>
  <si>
    <t>Nigeria</t>
  </si>
  <si>
    <t>Niger</t>
  </si>
  <si>
    <t>Namibia</t>
  </si>
  <si>
    <t>Nepal</t>
  </si>
  <si>
    <t>Paraguay</t>
  </si>
  <si>
    <t>Panama</t>
  </si>
  <si>
    <t>Peru</t>
  </si>
  <si>
    <t>PEWFS1977.DTA</t>
  </si>
  <si>
    <t>Philippines</t>
  </si>
  <si>
    <t>Pakistan</t>
  </si>
  <si>
    <t>Portugal</t>
  </si>
  <si>
    <t>Rwanda</t>
  </si>
  <si>
    <t>Sudan</t>
  </si>
  <si>
    <t>Senegal</t>
  </si>
  <si>
    <t>Syria</t>
  </si>
  <si>
    <t>Chad</t>
  </si>
  <si>
    <t>Togo</t>
  </si>
  <si>
    <t>Thailand</t>
  </si>
  <si>
    <t>Tunisia</t>
  </si>
  <si>
    <t>Turkey</t>
  </si>
  <si>
    <t>Tanzania</t>
  </si>
  <si>
    <t>Ukraine</t>
  </si>
  <si>
    <t>Uganda</t>
  </si>
  <si>
    <t>Venezuela</t>
  </si>
  <si>
    <t>Vietnam</t>
  </si>
  <si>
    <t>Yemen</t>
  </si>
  <si>
    <t>South Africa</t>
  </si>
  <si>
    <t>Zambia</t>
  </si>
  <si>
    <t>Zimbabwe</t>
  </si>
  <si>
    <t>NB: Peru ContDHS2007 file on DHS website</t>
  </si>
  <si>
    <t>13 372 079</t>
  </si>
  <si>
    <t>58 119 347</t>
  </si>
  <si>
    <t>65 789 300</t>
  </si>
  <si>
    <t>MWIR4CFL.dta</t>
  </si>
  <si>
    <t>3 253 625</t>
  </si>
  <si>
    <t>Size</t>
  </si>
  <si>
    <t>Filename</t>
  </si>
  <si>
    <t>Country</t>
  </si>
  <si>
    <t>Row Labels</t>
  </si>
  <si>
    <t>Grand Total</t>
  </si>
  <si>
    <t>Column Labels</t>
  </si>
  <si>
    <t>Year</t>
  </si>
  <si>
    <t>Type</t>
  </si>
  <si>
    <t>Exclude</t>
  </si>
  <si>
    <t>is flawed. Has same data as 2004. File ignored</t>
  </si>
  <si>
    <t>SUMMARY</t>
  </si>
  <si>
    <t>Count</t>
  </si>
  <si>
    <t>WFS</t>
  </si>
  <si>
    <t>DHS</t>
  </si>
  <si>
    <t>TOTAL</t>
  </si>
  <si>
    <t>REMAIN</t>
  </si>
  <si>
    <t>RHS</t>
  </si>
  <si>
    <t>cr93f_hijos.dta</t>
  </si>
  <si>
    <t>ec94f_hijos.dta</t>
  </si>
  <si>
    <t>ec99f_hijos.dta</t>
  </si>
  <si>
    <t>ec03f_hijos.dta</t>
  </si>
  <si>
    <t>Date</t>
  </si>
  <si>
    <t>Time</t>
  </si>
  <si>
    <t>80 183 434</t>
  </si>
  <si>
    <t>BDIR70FL.DTA</t>
  </si>
  <si>
    <t>3 321 634</t>
  </si>
  <si>
    <t>4 365 694</t>
  </si>
  <si>
    <t>191 926</t>
  </si>
  <si>
    <t>6 823 881</t>
  </si>
  <si>
    <t>6 013 863</t>
  </si>
  <si>
    <t>5 824 214</t>
  </si>
  <si>
    <t>13 048 324</t>
  </si>
  <si>
    <t>ES03f_hijos.dta</t>
  </si>
  <si>
    <t>14 835 233</t>
  </si>
  <si>
    <t>ES08f_hijos.dta</t>
  </si>
  <si>
    <t>12 872 940</t>
  </si>
  <si>
    <t>ES98f_hijos.dta</t>
  </si>
  <si>
    <t>15 394 128</t>
  </si>
  <si>
    <t>GU02f_hijos.dta</t>
  </si>
  <si>
    <t>38 175 543</t>
  </si>
  <si>
    <t>GU08f_hijos.dta</t>
  </si>
  <si>
    <t>7 269 169</t>
  </si>
  <si>
    <t>HN01f_hijos.dta</t>
  </si>
  <si>
    <t>3 449 910</t>
  </si>
  <si>
    <t>HN96f_hijos.dta</t>
  </si>
  <si>
    <t>1 785 695</t>
  </si>
  <si>
    <t>29 077 940</t>
  </si>
  <si>
    <t>LSIR71FL.DTA</t>
  </si>
  <si>
    <t>53 686 165</t>
  </si>
  <si>
    <t>NC06f_hijos.dta</t>
  </si>
  <si>
    <t>4 812 493</t>
  </si>
  <si>
    <t>NC92f_hijos.dta</t>
  </si>
  <si>
    <t>9 340 376</t>
  </si>
  <si>
    <t>3 188 802</t>
  </si>
  <si>
    <t>4 118 912</t>
  </si>
  <si>
    <t>PY04f_hijos.dta</t>
  </si>
  <si>
    <t>2 411 344</t>
  </si>
  <si>
    <t>PY08f_hijos.dta</t>
  </si>
  <si>
    <t>2 581 676</t>
  </si>
  <si>
    <t>PY95f_hijos.dta</t>
  </si>
  <si>
    <t>1 930 763</t>
  </si>
  <si>
    <t>PY98f_hijos.dta</t>
  </si>
  <si>
    <t>69 873 277</t>
  </si>
  <si>
    <t>RWIR70FL.DTA</t>
  </si>
  <si>
    <t>40 268 410</t>
  </si>
  <si>
    <t>SNIR7HFL.DTA</t>
  </si>
  <si>
    <t>86 896 059</t>
  </si>
  <si>
    <t>TDIR70FL.DTA</t>
  </si>
  <si>
    <t>84 775 936</t>
  </si>
  <si>
    <t>TZIR7HFL.DTA</t>
  </si>
  <si>
    <t>2 064 285</t>
  </si>
  <si>
    <t>56 193 769</t>
  </si>
  <si>
    <t>ZWIR70FL.DTA</t>
  </si>
  <si>
    <t>166 165 264</t>
  </si>
  <si>
    <t>AFIR70FL.DTA</t>
  </si>
  <si>
    <t>Afghanistan</t>
  </si>
  <si>
    <t>Central African Rep.</t>
  </si>
  <si>
    <t>All-women sample</t>
  </si>
  <si>
    <t>HH survey MIA</t>
  </si>
  <si>
    <t>HH survey: WFS CD</t>
  </si>
  <si>
    <t>HH survey - PSC</t>
  </si>
  <si>
    <t>HH survey: OPR</t>
  </si>
  <si>
    <t>Ever-Marriage:WFS</t>
  </si>
  <si>
    <t>139 694 936</t>
  </si>
  <si>
    <t>GUIR71FL.DTA</t>
  </si>
  <si>
    <t>MWIR7HFL.DTA</t>
  </si>
  <si>
    <t>137 379 805</t>
  </si>
  <si>
    <t>40 330 167</t>
  </si>
  <si>
    <t>AMIR70FL.DTA</t>
  </si>
  <si>
    <t>86 904 679</t>
  </si>
  <si>
    <t>AOIR71FL.DTA</t>
  </si>
  <si>
    <t>101 340 121</t>
  </si>
  <si>
    <t>ETIR70FL.DTA</t>
  </si>
  <si>
    <t>Angola</t>
  </si>
  <si>
    <t>Subregion</t>
  </si>
  <si>
    <t>MENA</t>
  </si>
  <si>
    <t>Africa</t>
  </si>
  <si>
    <t>MiddleAfrica</t>
  </si>
  <si>
    <t>WestAfrica</t>
  </si>
  <si>
    <t>LatAm</t>
  </si>
  <si>
    <t>SouthAmerica</t>
  </si>
  <si>
    <t>EastAfrica</t>
  </si>
  <si>
    <t>Caribbean</t>
  </si>
  <si>
    <t>SouthernAfrica</t>
  </si>
  <si>
    <t>Sierra Leone</t>
  </si>
  <si>
    <t>(blank)</t>
  </si>
  <si>
    <t>99 301 255</t>
  </si>
  <si>
    <t>BUIR70FL.DTA</t>
  </si>
  <si>
    <t>241 706 900</t>
  </si>
  <si>
    <t>COIR72FL.DTA</t>
  </si>
  <si>
    <t>3 894 320 747</t>
  </si>
  <si>
    <t>IAIR74FL.DTA</t>
  </si>
  <si>
    <t>91 387 483</t>
  </si>
  <si>
    <t>NPIR7HFL.DTA</t>
  </si>
  <si>
    <t>75 650 331</t>
  </si>
  <si>
    <t>TLIR71FL.DTA</t>
  </si>
  <si>
    <t>105 607 565</t>
  </si>
  <si>
    <t>UGIR7HFL.DTA</t>
  </si>
  <si>
    <t>NOTES</t>
  </si>
  <si>
    <t>13 362 026</t>
  </si>
  <si>
    <t>KKIR31FL.DTA</t>
  </si>
  <si>
    <t>24 409 668</t>
  </si>
  <si>
    <t>KKIR42FL.DTA</t>
  </si>
  <si>
    <t>14 903 172</t>
  </si>
  <si>
    <t>KYIR31FL.DTA</t>
  </si>
  <si>
    <t>45 523 616</t>
  </si>
  <si>
    <t>KYIR61FL.DTA</t>
  </si>
  <si>
    <t>72 027 254</t>
  </si>
  <si>
    <t>MMIR71FL.DTA</t>
  </si>
  <si>
    <t>57 078 361</t>
  </si>
  <si>
    <t>TJIR61FL.DTA</t>
  </si>
  <si>
    <t>15 789 429</t>
  </si>
  <si>
    <t>UZIR31FL.DTA</t>
  </si>
  <si>
    <t>Kazakhstan</t>
  </si>
  <si>
    <t>Myanmar</t>
  </si>
  <si>
    <t>41 050 391</t>
  </si>
  <si>
    <t>SNIR7IFL.DTA</t>
  </si>
  <si>
    <t>Tajikistan</t>
  </si>
  <si>
    <t>Uzbekistan</t>
  </si>
  <si>
    <t xml:space="preserve">Senegal 2012 excluded as duplicated in subsequent </t>
  </si>
  <si>
    <t>Digraph</t>
  </si>
  <si>
    <t>Region</t>
  </si>
  <si>
    <t>S&amp;EAsia</t>
  </si>
  <si>
    <t>SouthAsia</t>
  </si>
  <si>
    <t>ex_USSR</t>
  </si>
  <si>
    <t>SEAsia</t>
  </si>
  <si>
    <t>46 491 224</t>
  </si>
  <si>
    <t>ZAIR71FL.DTA</t>
  </si>
  <si>
    <t>84 032 388</t>
  </si>
  <si>
    <t>ALIR71FL.DTA</t>
  </si>
  <si>
    <t>63 858 219</t>
  </si>
  <si>
    <t>TJIR70FL.DTA</t>
  </si>
  <si>
    <t>160 604 736</t>
  </si>
  <si>
    <t>PHIR70FL.DTA</t>
  </si>
  <si>
    <t>101 786 308</t>
  </si>
  <si>
    <t>SNIR7ZFL.DTA</t>
  </si>
  <si>
    <t>87 982 466</t>
  </si>
  <si>
    <t>HTIR70FL.DTA</t>
  </si>
  <si>
    <t>Count of Filename</t>
  </si>
  <si>
    <t>CentralAmerica</t>
  </si>
  <si>
    <t>2015-2019</t>
  </si>
  <si>
    <t>2005-2009</t>
  </si>
  <si>
    <t>2000-2004</t>
  </si>
  <si>
    <t>2010-2014</t>
  </si>
  <si>
    <t>1990-1994</t>
  </si>
  <si>
    <t>1995-1999</t>
  </si>
  <si>
    <t>1975-1979</t>
  </si>
  <si>
    <t>1980-1984</t>
  </si>
  <si>
    <t>1985-1989</t>
  </si>
  <si>
    <t>Quinquennium</t>
  </si>
  <si>
    <t>Dominican Rep.</t>
  </si>
  <si>
    <t>Congo</t>
  </si>
  <si>
    <t>Côte d'Ivoire</t>
  </si>
  <si>
    <t>São Tomé and Principe</t>
  </si>
  <si>
    <t>Timor-Leste</t>
  </si>
  <si>
    <t>Trinidad and Tobago</t>
  </si>
  <si>
    <t>Congo (Dem. Rep.)</t>
  </si>
  <si>
    <t>Kyrgyz Rep.</t>
  </si>
  <si>
    <t>Swaziland</t>
  </si>
  <si>
    <t xml:space="preserve"> ContDHS. Ditto SN2014</t>
  </si>
  <si>
    <t>in Senegal</t>
  </si>
  <si>
    <t>+ 2 surveys</t>
  </si>
  <si>
    <t>2017-8</t>
  </si>
  <si>
    <t>2016-7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</si>
</sst>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FF0000"/>
      <name val="Courier New"/>
      <family val="3"/>
    </font>
    <font>
      <sz val="11"/>
      <name val="Courier New"/>
      <family val="3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6" borderId="0" applyNumberFormat="0" applyBorder="0" applyAlignment="0" applyProtection="0"/>
  </cellStyleXfs>
  <cellXfs count="42">
    <xf numFmtId="0" fontId="0" fillId="0" borderId="0" xfId="0"/>
    <xf numFmtId="14" fontId="2" fillId="0" borderId="0" xfId="0" applyNumberFormat="1" applyFont="1"/>
    <xf numFmtId="20" fontId="2" fillId="0" borderId="0" xfId="0" applyNumberFormat="1" applyFont="1"/>
    <xf numFmtId="0" fontId="2" fillId="0" borderId="0" xfId="0" applyFont="1"/>
    <xf numFmtId="0" fontId="2" fillId="0" borderId="0" xfId="0" quotePrefix="1" applyFont="1"/>
    <xf numFmtId="164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2" fillId="2" borderId="0" xfId="0" applyFont="1" applyFill="1"/>
    <xf numFmtId="164" fontId="2" fillId="0" borderId="0" xfId="1" applyFont="1" applyAlignment="1">
      <alignment horizontal="right"/>
    </xf>
    <xf numFmtId="0" fontId="2" fillId="0" borderId="0" xfId="0" applyFont="1" applyAlignment="1">
      <alignment horizontal="right"/>
    </xf>
    <xf numFmtId="164" fontId="2" fillId="3" borderId="0" xfId="1" applyFont="1" applyFill="1" applyAlignment="1">
      <alignment horizontal="right"/>
    </xf>
    <xf numFmtId="14" fontId="3" fillId="0" borderId="0" xfId="0" applyNumberFormat="1" applyFont="1"/>
    <xf numFmtId="20" fontId="3" fillId="0" borderId="0" xfId="0" applyNumberFormat="1" applyFont="1"/>
    <xf numFmtId="0" fontId="4" fillId="0" borderId="0" xfId="0" applyFont="1"/>
    <xf numFmtId="0" fontId="2" fillId="2" borderId="0" xfId="0" applyFont="1" applyFill="1" applyAlignment="1">
      <alignment horizontal="left"/>
    </xf>
    <xf numFmtId="14" fontId="2" fillId="4" borderId="0" xfId="0" applyNumberFormat="1" applyFont="1" applyFill="1"/>
    <xf numFmtId="20" fontId="2" fillId="4" borderId="0" xfId="0" applyNumberFormat="1" applyFont="1" applyFill="1"/>
    <xf numFmtId="164" fontId="2" fillId="4" borderId="0" xfId="1" applyFont="1" applyFill="1" applyAlignment="1">
      <alignment horizontal="right"/>
    </xf>
    <xf numFmtId="0" fontId="2" fillId="4" borderId="0" xfId="0" applyFont="1" applyFill="1"/>
    <xf numFmtId="164" fontId="2" fillId="4" borderId="0" xfId="1" applyFont="1" applyFill="1"/>
    <xf numFmtId="0" fontId="2" fillId="5" borderId="0" xfId="0" applyFont="1" applyFill="1"/>
    <xf numFmtId="14" fontId="2" fillId="3" borderId="0" xfId="0" applyNumberFormat="1" applyFont="1" applyFill="1"/>
    <xf numFmtId="20" fontId="2" fillId="3" borderId="0" xfId="0" applyNumberFormat="1" applyFont="1" applyFill="1"/>
    <xf numFmtId="0" fontId="2" fillId="3" borderId="0" xfId="0" applyFont="1" applyFill="1"/>
    <xf numFmtId="164" fontId="2" fillId="3" borderId="0" xfId="1" applyFont="1" applyFill="1"/>
    <xf numFmtId="0" fontId="3" fillId="0" borderId="0" xfId="0" applyFont="1" applyAlignment="1">
      <alignment horizontal="left"/>
    </xf>
    <xf numFmtId="0" fontId="5" fillId="6" borderId="0" xfId="2"/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4" fontId="2" fillId="7" borderId="0" xfId="0" applyNumberFormat="1" applyFont="1" applyFill="1"/>
    <xf numFmtId="20" fontId="2" fillId="7" borderId="0" xfId="0" applyNumberFormat="1" applyFont="1" applyFill="1"/>
    <xf numFmtId="164" fontId="2" fillId="7" borderId="0" xfId="1" applyFont="1" applyFill="1" applyAlignment="1">
      <alignment horizontal="right"/>
    </xf>
    <xf numFmtId="0" fontId="2" fillId="7" borderId="0" xfId="0" applyFont="1" applyFill="1"/>
    <xf numFmtId="164" fontId="2" fillId="7" borderId="0" xfId="1" applyFont="1" applyFill="1"/>
    <xf numFmtId="0" fontId="0" fillId="8" borderId="0" xfId="0" quotePrefix="1" applyFill="1"/>
    <xf numFmtId="0" fontId="0" fillId="8" borderId="0" xfId="0" applyFill="1"/>
    <xf numFmtId="0" fontId="0" fillId="8" borderId="0" xfId="0" applyNumberFormat="1" applyFill="1"/>
    <xf numFmtId="0" fontId="0" fillId="0" borderId="0" xfId="0" applyAlignment="1">
      <alignment horizontal="right"/>
    </xf>
    <xf numFmtId="0" fontId="6" fillId="0" borderId="0" xfId="0" applyFont="1"/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 Timaeus" refreshedDate="43512.453706134256" createdVersion="6" refreshedVersion="6" minRefreshableVersion="3" recordCount="326">
  <cacheSource type="worksheet">
    <worksheetSource ref="A1:M327" sheet="data"/>
  </cacheSource>
  <cacheFields count="13">
    <cacheField name="Date" numFmtId="14">
      <sharedItems containsSemiMixedTypes="0" containsNonDate="0" containsDate="1" containsString="0" minDate="2006-07-17T00:00:00" maxDate="2019-01-30T00:00:00"/>
    </cacheField>
    <cacheField name="Time" numFmtId="20">
      <sharedItems containsSemiMixedTypes="0" containsNonDate="0" containsDate="1" containsString="0" minDate="1899-12-30T01:18:00" maxDate="1899-12-30T23:25:00"/>
    </cacheField>
    <cacheField name="Size" numFmtId="0">
      <sharedItems/>
    </cacheField>
    <cacheField name="Filename" numFmtId="0">
      <sharedItems/>
    </cacheField>
    <cacheField name="Country" numFmtId="0">
      <sharedItems/>
    </cacheField>
    <cacheField name="Year" numFmtId="0">
      <sharedItems containsSemiMixedTypes="0" containsString="0" containsNumber="1" containsInteger="1" minValue="1974" maxValue="2017"/>
    </cacheField>
    <cacheField name="Quinquennium" numFmtId="0">
      <sharedItems count="10">
        <s v="2015-2019"/>
        <s v="2005-2009"/>
        <s v="2000-2004"/>
        <s v="2010-2014"/>
        <s v="1990-1994"/>
        <s v="1995-1999"/>
        <s v="1975-1979"/>
        <s v="1980-1984"/>
        <s v="1985-1989"/>
        <s v="1970-1974"/>
      </sharedItems>
    </cacheField>
    <cacheField name="Type" numFmtId="0">
      <sharedItems/>
    </cacheField>
    <cacheField name="Exclude" numFmtId="0">
      <sharedItems containsString="0" containsBlank="1" containsNumber="1" containsInteger="1" minValue="1" maxValue="1" count="2">
        <m/>
        <n v="1"/>
      </sharedItems>
    </cacheField>
    <cacheField name="Ever-Marriage:WFS" numFmtId="0">
      <sharedItems containsBlank="1"/>
    </cacheField>
    <cacheField name="Digraph" numFmtId="0">
      <sharedItems/>
    </cacheField>
    <cacheField name="Region" numFmtId="0">
      <sharedItems containsBlank="1" count="6">
        <s v="S&amp;EAsia"/>
        <s v="ex_USSR"/>
        <s v="Africa"/>
        <s v="LatAm"/>
        <s v="MENA"/>
        <m/>
      </sharedItems>
    </cacheField>
    <cacheField name="Subregion" numFmtId="0">
      <sharedItems containsBlank="1" count="12">
        <s v="SouthAsia"/>
        <s v="ex_USSR"/>
        <s v="MiddleAfrica"/>
        <s v="WestAfrica"/>
        <s v="SouthAmerica"/>
        <s v="EastAfrica"/>
        <s v="CentralAmerica"/>
        <s v="Caribbean"/>
        <s v="MENA"/>
        <m/>
        <s v="SEAsia"/>
        <s v="SouthernAf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d v="2017-02-28T00:00:00"/>
    <d v="1899-12-30T13:57:00"/>
    <s v="166 165 264"/>
    <s v="AFIR70FL.DTA"/>
    <s v="Afghanistan"/>
    <n v="2015"/>
    <x v="0"/>
    <s v="DHS"/>
    <x v="0"/>
    <m/>
    <s v="AF"/>
    <x v="0"/>
    <x v="0"/>
  </r>
  <r>
    <d v="2016-01-13T00:00:00"/>
    <d v="1899-12-30T01:18:00"/>
    <s v="38 235 586"/>
    <s v="ALIR50FL.DTA"/>
    <s v="Albania"/>
    <n v="2008"/>
    <x v="1"/>
    <s v="DHS"/>
    <x v="0"/>
    <m/>
    <s v="AL"/>
    <x v="1"/>
    <x v="1"/>
  </r>
  <r>
    <d v="2018-12-28T00:00:00"/>
    <d v="1899-12-30T07:46:00"/>
    <s v="84 032 388"/>
    <s v="ALIR71FL.DTA"/>
    <s v="Albania"/>
    <n v="2017"/>
    <x v="0"/>
    <s v="DHS"/>
    <x v="0"/>
    <m/>
    <s v="AL"/>
    <x v="1"/>
    <x v="1"/>
  </r>
  <r>
    <d v="2016-01-13T00:00:00"/>
    <d v="1899-12-30T01:18:00"/>
    <s v="34 985 482"/>
    <s v="AMIR42FL.DTA"/>
    <s v="Armenia"/>
    <n v="2000"/>
    <x v="2"/>
    <s v="DHS"/>
    <x v="0"/>
    <m/>
    <s v="AM"/>
    <x v="1"/>
    <x v="1"/>
  </r>
  <r>
    <d v="2016-01-13T00:00:00"/>
    <d v="1899-12-30T01:18:00"/>
    <s v="46 286 420"/>
    <s v="AMIR54FL.dta"/>
    <s v="Armenia"/>
    <n v="2005"/>
    <x v="1"/>
    <s v="DHS"/>
    <x v="0"/>
    <m/>
    <s v="AM"/>
    <x v="1"/>
    <x v="1"/>
  </r>
  <r>
    <d v="2016-01-13T00:00:00"/>
    <d v="1899-12-30T01:18:00"/>
    <s v="30 992 613"/>
    <s v="AMIR61FL.DTA"/>
    <s v="Armenia"/>
    <n v="2010"/>
    <x v="3"/>
    <s v="DHS"/>
    <x v="0"/>
    <m/>
    <s v="AM"/>
    <x v="1"/>
    <x v="1"/>
  </r>
  <r>
    <d v="2017-09-12T00:00:00"/>
    <d v="1899-12-30T13:01:00"/>
    <s v="40 330 167"/>
    <s v="AMIR70FL.DTA"/>
    <s v="Armenia"/>
    <n v="2015"/>
    <x v="0"/>
    <s v="DHS"/>
    <x v="0"/>
    <m/>
    <s v="AM"/>
    <x v="1"/>
    <x v="1"/>
  </r>
  <r>
    <d v="2017-07-03T00:00:00"/>
    <d v="1899-12-30T14:41:00"/>
    <s v="86 904 679"/>
    <s v="AOIR71FL.DTA"/>
    <s v="Angola"/>
    <n v="2015"/>
    <x v="0"/>
    <s v="DHS"/>
    <x v="0"/>
    <m/>
    <s v="AO"/>
    <x v="2"/>
    <x v="2"/>
  </r>
  <r>
    <d v="2016-01-13T00:00:00"/>
    <d v="1899-12-30T01:20:00"/>
    <s v="55 073 005"/>
    <s v="AZIR52FL.DTA"/>
    <s v="Azerbaijan"/>
    <n v="2006"/>
    <x v="1"/>
    <s v="DHS"/>
    <x v="0"/>
    <m/>
    <s v="AZ"/>
    <x v="1"/>
    <x v="1"/>
  </r>
  <r>
    <d v="2006-07-17T00:00:00"/>
    <d v="1899-12-30T08:43:00"/>
    <s v="27 451 324"/>
    <s v="BDIR31FL.DTA"/>
    <s v="Bangladesh"/>
    <n v="1993"/>
    <x v="4"/>
    <s v="DHS"/>
    <x v="0"/>
    <m/>
    <s v="BD"/>
    <x v="0"/>
    <x v="0"/>
  </r>
  <r>
    <d v="2006-07-17T00:00:00"/>
    <d v="1899-12-30T08:43:00"/>
    <s v="27 745 179"/>
    <s v="BDIR3AFL.DTA"/>
    <s v="Bangladesh"/>
    <n v="1996"/>
    <x v="5"/>
    <s v="DHS"/>
    <x v="0"/>
    <m/>
    <s v="BD"/>
    <x v="0"/>
    <x v="0"/>
  </r>
  <r>
    <d v="2006-07-17T00:00:00"/>
    <d v="1899-12-30T08:44:00"/>
    <s v="38 035 239"/>
    <s v="BDIR41FL.DTA"/>
    <s v="Bangladesh"/>
    <n v="1999"/>
    <x v="5"/>
    <s v="DHS"/>
    <x v="0"/>
    <m/>
    <s v="BD"/>
    <x v="0"/>
    <x v="0"/>
  </r>
  <r>
    <d v="2006-10-24T00:00:00"/>
    <d v="1899-12-30T10:09:00"/>
    <s v="64 621 019"/>
    <s v="BDIR4JFL.DTA"/>
    <s v="Bangladesh"/>
    <n v="2004"/>
    <x v="2"/>
    <s v="DHS"/>
    <x v="0"/>
    <m/>
    <s v="BD"/>
    <x v="0"/>
    <x v="0"/>
  </r>
  <r>
    <d v="2009-05-05T00:00:00"/>
    <d v="1899-12-30T15:20:00"/>
    <s v="52 202 239"/>
    <s v="BDIR50FL.DTA"/>
    <s v="Bangladesh"/>
    <n v="2007"/>
    <x v="1"/>
    <s v="DHS"/>
    <x v="0"/>
    <m/>
    <s v="BD"/>
    <x v="0"/>
    <x v="0"/>
  </r>
  <r>
    <d v="2016-01-13T00:00:00"/>
    <d v="1899-12-30T01:20:00"/>
    <s v="81 101 596"/>
    <s v="BDIR61FL.DTA"/>
    <s v="Bangladesh"/>
    <n v="2011"/>
    <x v="3"/>
    <s v="DHS"/>
    <x v="0"/>
    <m/>
    <s v="BD"/>
    <x v="0"/>
    <x v="0"/>
  </r>
  <r>
    <d v="2016-07-12T00:00:00"/>
    <d v="1899-12-30T22:18:00"/>
    <s v="80 183 434"/>
    <s v="BDIR70FL.DTA"/>
    <s v="Bangladesh"/>
    <n v="2014"/>
    <x v="3"/>
    <s v="DHS"/>
    <x v="0"/>
    <m/>
    <s v="BD"/>
    <x v="0"/>
    <x v="0"/>
  </r>
  <r>
    <d v="2016-01-14T00:00:00"/>
    <d v="1899-12-30T21:52:00"/>
    <s v="4 103 817"/>
    <s v="BDWFS1975.dta"/>
    <s v="Bangladesh"/>
    <n v="1975"/>
    <x v="6"/>
    <s v="WFS"/>
    <x v="0"/>
    <s v="HH survey: OPR"/>
    <s v="BD"/>
    <x v="0"/>
    <x v="0"/>
  </r>
  <r>
    <d v="2006-07-17T00:00:00"/>
    <d v="1899-12-30T09:47:00"/>
    <s v="17 546 980"/>
    <s v="BFIR21FL.DTA"/>
    <s v="Burkina Faso"/>
    <n v="1993"/>
    <x v="4"/>
    <s v="DHS"/>
    <x v="0"/>
    <m/>
    <s v="BF"/>
    <x v="2"/>
    <x v="3"/>
  </r>
  <r>
    <d v="2006-07-17T00:00:00"/>
    <d v="1899-12-30T09:48:00"/>
    <s v="23 034 638"/>
    <s v="BFIR31FL.DTA"/>
    <s v="Burkina Faso"/>
    <n v="1998"/>
    <x v="5"/>
    <s v="DHS"/>
    <x v="0"/>
    <m/>
    <s v="BF"/>
    <x v="2"/>
    <x v="3"/>
  </r>
  <r>
    <d v="2007-07-20T00:00:00"/>
    <d v="1899-12-30T10:18:00"/>
    <s v="55 298 909"/>
    <s v="BFIR43FL.dta"/>
    <s v="Burkina Faso"/>
    <n v="2003"/>
    <x v="2"/>
    <s v="DHS"/>
    <x v="0"/>
    <m/>
    <s v="BF"/>
    <x v="2"/>
    <x v="3"/>
  </r>
  <r>
    <d v="2016-01-13T00:00:00"/>
    <d v="1899-12-30T01:24:00"/>
    <s v="93 974 173"/>
    <s v="BFIR62FL.DTA"/>
    <s v="Burkina Faso"/>
    <n v="2010"/>
    <x v="3"/>
    <s v="DHS"/>
    <x v="0"/>
    <m/>
    <s v="BF"/>
    <x v="2"/>
    <x v="3"/>
  </r>
  <r>
    <d v="2006-07-17T00:00:00"/>
    <d v="1899-12-30T08:54:00"/>
    <s v="17 104 258"/>
    <s v="BJIR31FL.DTA"/>
    <s v="Benin"/>
    <n v="1996"/>
    <x v="5"/>
    <s v="DHS"/>
    <x v="0"/>
    <m/>
    <s v="BJ"/>
    <x v="2"/>
    <x v="3"/>
  </r>
  <r>
    <d v="2006-07-17T00:00:00"/>
    <d v="1899-12-30T10:55:00"/>
    <s v="24 152 995"/>
    <s v="BJIR41FL.DTA"/>
    <s v="Benin"/>
    <n v="2001"/>
    <x v="2"/>
    <s v="DHS"/>
    <x v="0"/>
    <m/>
    <s v="BJ"/>
    <x v="2"/>
    <x v="3"/>
  </r>
  <r>
    <d v="2007-10-26T00:00:00"/>
    <d v="1899-12-30T13:11:00"/>
    <s v="92 540 207"/>
    <s v="BJIR50FL.dta"/>
    <s v="Benin"/>
    <n v="2006"/>
    <x v="1"/>
    <s v="DHS"/>
    <x v="0"/>
    <m/>
    <s v="BJ"/>
    <x v="2"/>
    <x v="3"/>
  </r>
  <r>
    <d v="2016-01-13T00:00:00"/>
    <d v="1899-12-30T01:22:00"/>
    <s v="86 749 435"/>
    <s v="BJIR61FL.DTA"/>
    <s v="Benin"/>
    <n v="2011"/>
    <x v="3"/>
    <s v="DHS"/>
    <x v="0"/>
    <m/>
    <s v="BJ"/>
    <x v="2"/>
    <x v="3"/>
  </r>
  <r>
    <d v="2016-02-04T00:00:00"/>
    <d v="1899-12-30T13:51:00"/>
    <s v="3 321 634"/>
    <s v="BJWFS1981.dta"/>
    <s v="Benin"/>
    <n v="1981"/>
    <x v="7"/>
    <s v="WFS"/>
    <x v="0"/>
    <s v="All-women sample"/>
    <s v="BJ"/>
    <x v="2"/>
    <x v="3"/>
  </r>
  <r>
    <d v="2016-01-13T00:00:00"/>
    <d v="1899-12-30T01:23:00"/>
    <s v="17 777 877"/>
    <s v="BOIR01FL.DTA"/>
    <s v="Bolivia"/>
    <n v="1989"/>
    <x v="8"/>
    <s v="DHS"/>
    <x v="0"/>
    <m/>
    <s v="BO"/>
    <x v="3"/>
    <x v="4"/>
  </r>
  <r>
    <d v="2016-01-13T00:00:00"/>
    <d v="1899-12-30T01:23:00"/>
    <s v="32 876 560"/>
    <s v="BOIR31FL.DTA"/>
    <s v="Bolivia"/>
    <n v="1994"/>
    <x v="4"/>
    <s v="DHS"/>
    <x v="0"/>
    <m/>
    <s v="BO"/>
    <x v="3"/>
    <x v="4"/>
  </r>
  <r>
    <d v="2016-01-13T00:00:00"/>
    <d v="1899-12-30T01:23:00"/>
    <s v="33 733 923"/>
    <s v="BOIR3BFL.DTA"/>
    <s v="Bolivia"/>
    <n v="1998"/>
    <x v="5"/>
    <s v="DHS"/>
    <x v="0"/>
    <m/>
    <s v="BO"/>
    <x v="3"/>
    <x v="4"/>
  </r>
  <r>
    <d v="2016-01-13T00:00:00"/>
    <d v="1899-12-30T01:23:00"/>
    <s v="85 177 279"/>
    <s v="BOIR41FL.DTA"/>
    <s v="Bolivia"/>
    <n v="2003"/>
    <x v="2"/>
    <s v="DHS"/>
    <x v="0"/>
    <m/>
    <s v="BO"/>
    <x v="3"/>
    <x v="4"/>
  </r>
  <r>
    <d v="2016-01-13T00:00:00"/>
    <d v="1899-12-30T01:23:00"/>
    <s v="83 154 936"/>
    <s v="BOIR51FL.DTA"/>
    <s v="Bolivia"/>
    <n v="2008"/>
    <x v="1"/>
    <s v="DHS"/>
    <x v="0"/>
    <m/>
    <s v="BO"/>
    <x v="3"/>
    <x v="4"/>
  </r>
  <r>
    <d v="2016-01-13T00:00:00"/>
    <d v="1899-12-30T01:23:00"/>
    <s v="10 163 499"/>
    <s v="BRIR01FL.DTA"/>
    <s v="Brazil"/>
    <n v="1986"/>
    <x v="8"/>
    <s v="DHS"/>
    <x v="0"/>
    <m/>
    <s v="BR"/>
    <x v="3"/>
    <x v="4"/>
  </r>
  <r>
    <d v="2016-01-13T00:00:00"/>
    <d v="1899-12-30T01:23:00"/>
    <s v="19 970 714"/>
    <s v="BRIR21FL.DTA"/>
    <s v="Brazil"/>
    <n v="1991"/>
    <x v="4"/>
    <s v="DHS"/>
    <x v="0"/>
    <m/>
    <s v="BR"/>
    <x v="3"/>
    <x v="4"/>
  </r>
  <r>
    <d v="2016-01-13T00:00:00"/>
    <d v="1899-12-30T01:23:00"/>
    <s v="47 093 986"/>
    <s v="BRIR31FL.DTA"/>
    <s v="Brazil"/>
    <n v="1996"/>
    <x v="5"/>
    <s v="DHS"/>
    <x v="0"/>
    <m/>
    <s v="BR"/>
    <x v="3"/>
    <x v="4"/>
  </r>
  <r>
    <d v="2006-07-17T00:00:00"/>
    <d v="1899-12-30T10:40:00"/>
    <s v="6 940 815"/>
    <s v="BUIR01FL.DTA"/>
    <s v="Burundi"/>
    <n v="1987"/>
    <x v="8"/>
    <s v="DHS"/>
    <x v="0"/>
    <m/>
    <s v="BU"/>
    <x v="2"/>
    <x v="5"/>
  </r>
  <r>
    <d v="2016-01-13T00:00:00"/>
    <d v="1899-12-30T01:24:00"/>
    <s v="42 704 059"/>
    <s v="BUIR61FL.DTA"/>
    <s v="Burundi"/>
    <n v="2010"/>
    <x v="3"/>
    <s v="DHS"/>
    <x v="0"/>
    <m/>
    <s v="BU"/>
    <x v="2"/>
    <x v="5"/>
  </r>
  <r>
    <d v="2018-07-10T00:00:00"/>
    <d v="1899-12-30T09:16:00"/>
    <s v="99 301 255"/>
    <s v="BUIR70FL.DTA"/>
    <s v="Burundi"/>
    <n v="2016"/>
    <x v="0"/>
    <s v="DHS"/>
    <x v="0"/>
    <m/>
    <s v="BU"/>
    <x v="2"/>
    <x v="5"/>
  </r>
  <r>
    <d v="2016-01-13T00:00:00"/>
    <d v="1899-12-30T01:31:00"/>
    <s v="48 265 453"/>
    <s v="cdir50fl.dta"/>
    <s v="Congo (Dem. Rep.)"/>
    <n v="2007"/>
    <x v="1"/>
    <s v="DHS"/>
    <x v="0"/>
    <m/>
    <s v="CD"/>
    <x v="2"/>
    <x v="2"/>
  </r>
  <r>
    <d v="2016-01-13T00:00:00"/>
    <d v="1899-12-30T01:31:00"/>
    <s v="87 992 470"/>
    <s v="CDIR61FL.DTA"/>
    <s v="Congo (Dem. Rep.)"/>
    <n v="2014"/>
    <x v="3"/>
    <s v="DHS"/>
    <x v="0"/>
    <m/>
    <s v="CD"/>
    <x v="2"/>
    <x v="2"/>
  </r>
  <r>
    <d v="2006-07-17T00:00:00"/>
    <d v="1899-12-30T10:54:00"/>
    <s v="21 559 065"/>
    <s v="CFIR31FL.DTA"/>
    <s v="Central African Rep."/>
    <n v="1994"/>
    <x v="4"/>
    <s v="DHS"/>
    <x v="0"/>
    <m/>
    <s v="CF"/>
    <x v="2"/>
    <x v="2"/>
  </r>
  <r>
    <d v="2016-01-13T00:00:00"/>
    <d v="1899-12-30T01:30:00"/>
    <s v="33 871 426"/>
    <s v="CGIR51FL.DTA"/>
    <s v="Congo"/>
    <n v="2005"/>
    <x v="1"/>
    <s v="DHS"/>
    <x v="0"/>
    <m/>
    <s v="CG"/>
    <x v="2"/>
    <x v="2"/>
  </r>
  <r>
    <d v="2016-01-13T00:00:00"/>
    <d v="1899-12-30T01:30:00"/>
    <s v="52 652 329"/>
    <s v="CGIR60FL.DTA"/>
    <s v="Congo"/>
    <n v="2011"/>
    <x v="3"/>
    <s v="DHS"/>
    <x v="0"/>
    <m/>
    <s v="CG"/>
    <x v="2"/>
    <x v="2"/>
  </r>
  <r>
    <d v="2006-11-08T00:00:00"/>
    <d v="1899-12-30T15:40:00"/>
    <s v="26 463 695"/>
    <s v="CIIR35FL.DTA"/>
    <s v="Côte d'Ivoire"/>
    <n v="1994"/>
    <x v="4"/>
    <s v="DHS"/>
    <x v="0"/>
    <m/>
    <s v="CI"/>
    <x v="2"/>
    <x v="3"/>
  </r>
  <r>
    <d v="2006-07-17T00:00:00"/>
    <d v="1899-12-30T11:51:00"/>
    <s v="9 344 776"/>
    <s v="CIIR3AFL.DTA"/>
    <s v="Côte d'Ivoire"/>
    <n v="1998"/>
    <x v="5"/>
    <s v="DHS"/>
    <x v="0"/>
    <m/>
    <s v="CI"/>
    <x v="2"/>
    <x v="3"/>
  </r>
  <r>
    <d v="2016-01-13T00:00:00"/>
    <d v="1899-12-30T01:31:00"/>
    <s v="50 790 808"/>
    <s v="CIIR61FL.DTA"/>
    <s v="Côte d'Ivoire"/>
    <n v="2001"/>
    <x v="2"/>
    <s v="DHS"/>
    <x v="0"/>
    <m/>
    <s v="CI"/>
    <x v="2"/>
    <x v="3"/>
  </r>
  <r>
    <d v="2016-02-04T00:00:00"/>
    <d v="1899-12-30T13:11:00"/>
    <s v="4 365 694"/>
    <s v="CIWFS1980.dta"/>
    <s v="Côte d'Ivoire"/>
    <n v="1980"/>
    <x v="7"/>
    <s v="WFS"/>
    <x v="0"/>
    <s v="All-women sample"/>
    <s v="CI"/>
    <x v="2"/>
    <x v="3"/>
  </r>
  <r>
    <d v="2006-07-17T00:00:00"/>
    <d v="1899-12-30T10:44:00"/>
    <s v="10 377 534"/>
    <s v="CMIR22FL.DTA"/>
    <s v="Cameroon"/>
    <n v="1991"/>
    <x v="4"/>
    <s v="DHS"/>
    <x v="0"/>
    <m/>
    <s v="CM"/>
    <x v="2"/>
    <x v="2"/>
  </r>
  <r>
    <d v="2006-07-17T00:00:00"/>
    <d v="1899-12-30T10:45:00"/>
    <s v="18 541 026"/>
    <s v="CMIR31FL.DTA"/>
    <s v="Cameroon"/>
    <n v="1998"/>
    <x v="5"/>
    <s v="DHS"/>
    <x v="0"/>
    <m/>
    <s v="CM"/>
    <x v="2"/>
    <x v="2"/>
  </r>
  <r>
    <d v="2008-05-09T00:00:00"/>
    <d v="1899-12-30T15:15:00"/>
    <s v="52 036 912"/>
    <s v="CMIR44FL.dta"/>
    <s v="Cameroon"/>
    <n v="2004"/>
    <x v="2"/>
    <s v="DHS"/>
    <x v="0"/>
    <m/>
    <s v="CM"/>
    <x v="2"/>
    <x v="2"/>
  </r>
  <r>
    <d v="2016-01-13T00:00:00"/>
    <d v="1899-12-30T01:29:00"/>
    <s v="76 903 495"/>
    <s v="CMIR60FL.DTA"/>
    <s v="Cameroon"/>
    <n v="2011"/>
    <x v="3"/>
    <s v="DHS"/>
    <x v="0"/>
    <m/>
    <s v="CM"/>
    <x v="2"/>
    <x v="2"/>
  </r>
  <r>
    <d v="2016-01-14T00:00:00"/>
    <d v="1899-12-30T21:53:00"/>
    <s v="7 242 480"/>
    <s v="CMWFS1978.dta"/>
    <s v="Cameroon"/>
    <n v="1978"/>
    <x v="6"/>
    <s v="WFS"/>
    <x v="0"/>
    <s v="All-women sample"/>
    <s v="CM"/>
    <x v="2"/>
    <x v="2"/>
  </r>
  <r>
    <d v="2016-01-13T00:00:00"/>
    <d v="1899-12-30T01:30:00"/>
    <s v="7 993 354"/>
    <s v="COIR01FL.DTA"/>
    <s v="Colombia"/>
    <n v="1986"/>
    <x v="8"/>
    <s v="DHS"/>
    <x v="0"/>
    <m/>
    <s v="CO"/>
    <x v="3"/>
    <x v="4"/>
  </r>
  <r>
    <d v="2016-01-13T00:00:00"/>
    <d v="1899-12-30T01:30:00"/>
    <s v="25 555 760"/>
    <s v="coir22fl.dta"/>
    <s v="Colombia"/>
    <n v="1990"/>
    <x v="4"/>
    <s v="DHS"/>
    <x v="0"/>
    <m/>
    <s v="CO"/>
    <x v="3"/>
    <x v="4"/>
  </r>
  <r>
    <d v="2016-01-13T00:00:00"/>
    <d v="1899-12-30T01:30:00"/>
    <s v="34 350 043"/>
    <s v="COIR31FL.DTA"/>
    <s v="Colombia"/>
    <n v="1995"/>
    <x v="5"/>
    <s v="DHS"/>
    <x v="0"/>
    <m/>
    <s v="CO"/>
    <x v="3"/>
    <x v="4"/>
  </r>
  <r>
    <d v="2016-01-13T00:00:00"/>
    <d v="1899-12-30T01:30:00"/>
    <s v="55 054 440"/>
    <s v="COIR41FL.DTA"/>
    <s v="Colombia"/>
    <n v="2000"/>
    <x v="2"/>
    <s v="DHS"/>
    <x v="0"/>
    <m/>
    <s v="CO"/>
    <x v="3"/>
    <x v="4"/>
  </r>
  <r>
    <d v="2016-01-13T00:00:00"/>
    <d v="1899-12-30T01:30:00"/>
    <s v="241 994 727"/>
    <s v="COIR53FL.DTA"/>
    <s v="Colombia"/>
    <n v="2005"/>
    <x v="1"/>
    <s v="DHS"/>
    <x v="0"/>
    <m/>
    <s v="CO"/>
    <x v="3"/>
    <x v="4"/>
  </r>
  <r>
    <d v="2016-01-13T00:00:00"/>
    <d v="1899-12-30T01:30:00"/>
    <s v="351 971 271"/>
    <s v="COIR61FL.DTA"/>
    <s v="Colombia"/>
    <n v="2010"/>
    <x v="3"/>
    <s v="DHS"/>
    <x v="0"/>
    <m/>
    <s v="CO"/>
    <x v="3"/>
    <x v="4"/>
  </r>
  <r>
    <d v="2018-07-10T00:00:00"/>
    <d v="1899-12-30T09:17:00"/>
    <s v="241 706 900"/>
    <s v="COIR72FL.DTA"/>
    <s v="Colombia"/>
    <n v="2015"/>
    <x v="0"/>
    <s v="DHS"/>
    <x v="0"/>
    <m/>
    <s v="CO"/>
    <x v="3"/>
    <x v="4"/>
  </r>
  <r>
    <d v="2016-01-14T00:00:00"/>
    <d v="1899-12-30T21:53:00"/>
    <s v="3 045 236"/>
    <s v="COWFS1976.dta"/>
    <s v="Colombia"/>
    <n v="1976"/>
    <x v="6"/>
    <s v="WFS"/>
    <x v="0"/>
    <s v="All-women sample"/>
    <s v="CO"/>
    <x v="3"/>
    <x v="4"/>
  </r>
  <r>
    <d v="2016-11-30T00:00:00"/>
    <d v="1899-12-30T09:55:00"/>
    <s v="191 926"/>
    <s v="cr93f_hijos.dta"/>
    <s v="Costa Rica"/>
    <n v="1993"/>
    <x v="4"/>
    <s v="RHS"/>
    <x v="0"/>
    <m/>
    <s v="CR"/>
    <x v="3"/>
    <x v="6"/>
  </r>
  <r>
    <d v="2016-01-14T00:00:00"/>
    <d v="1899-12-30T21:54:00"/>
    <s v="2 437 652"/>
    <s v="CRWFS1976.dta"/>
    <s v="Costa Rica"/>
    <n v="1976"/>
    <x v="6"/>
    <s v="WFS"/>
    <x v="0"/>
    <s v="All-women sample"/>
    <s v="CR"/>
    <x v="3"/>
    <x v="6"/>
  </r>
  <r>
    <d v="2016-01-13T00:00:00"/>
    <d v="1899-12-30T01:34:00"/>
    <s v="11 575 989"/>
    <s v="DRIR01FL.DTA"/>
    <s v="Dominican Rep."/>
    <n v="1986"/>
    <x v="8"/>
    <s v="DHS"/>
    <x v="0"/>
    <m/>
    <s v="DR"/>
    <x v="3"/>
    <x v="7"/>
  </r>
  <r>
    <d v="2016-01-13T00:00:00"/>
    <d v="1899-12-30T01:35:00"/>
    <s v="23 520 543"/>
    <s v="DRIR21FL.DTA"/>
    <s v="Dominican Rep."/>
    <n v="1991"/>
    <x v="4"/>
    <s v="DHS"/>
    <x v="0"/>
    <m/>
    <s v="DR"/>
    <x v="3"/>
    <x v="7"/>
  </r>
  <r>
    <d v="2016-01-13T00:00:00"/>
    <d v="1899-12-30T01:35:00"/>
    <s v="29 466 261"/>
    <s v="DRIR32FL.DTA"/>
    <s v="Dominican Rep."/>
    <n v="1996"/>
    <x v="5"/>
    <s v="DHS"/>
    <x v="0"/>
    <m/>
    <s v="DR"/>
    <x v="3"/>
    <x v="7"/>
  </r>
  <r>
    <d v="2016-01-13T00:00:00"/>
    <d v="1899-12-30T01:35:00"/>
    <s v="5 743 872"/>
    <s v="DRIR41FL.DTA"/>
    <s v="Dominican Rep."/>
    <n v="1999"/>
    <x v="5"/>
    <s v="DHS"/>
    <x v="0"/>
    <m/>
    <s v="DR"/>
    <x v="3"/>
    <x v="7"/>
  </r>
  <r>
    <d v="2016-01-13T00:00:00"/>
    <d v="1899-12-30T01:35:00"/>
    <s v="112 655 550"/>
    <s v="DRIR4AFL.DTA"/>
    <s v="Dominican Rep."/>
    <n v="2002"/>
    <x v="2"/>
    <s v="DHS"/>
    <x v="0"/>
    <m/>
    <s v="DR"/>
    <x v="3"/>
    <x v="7"/>
  </r>
  <r>
    <d v="2016-01-13T00:00:00"/>
    <d v="1899-12-30T01:35:00"/>
    <s v="124 083 965"/>
    <s v="DRIR52FL.DTA"/>
    <s v="Dominican Rep."/>
    <n v="2007"/>
    <x v="1"/>
    <s v="DHS"/>
    <x v="0"/>
    <m/>
    <s v="DR"/>
    <x v="3"/>
    <x v="7"/>
  </r>
  <r>
    <d v="2016-01-13T00:00:00"/>
    <d v="1899-12-30T01:35:00"/>
    <s v="39 747 916"/>
    <s v="DRIR61FL.DTA"/>
    <s v="Dominican Rep."/>
    <n v="2013"/>
    <x v="3"/>
    <s v="DHS"/>
    <x v="0"/>
    <m/>
    <s v="DR"/>
    <x v="3"/>
    <x v="7"/>
  </r>
  <r>
    <d v="2016-01-14T00:00:00"/>
    <d v="1899-12-30T21:54:00"/>
    <s v="1 803 729"/>
    <s v="DRWFS1975.dta"/>
    <s v="Dominican Rep."/>
    <n v="1975"/>
    <x v="6"/>
    <s v="WFS"/>
    <x v="0"/>
    <s v="All-women sample"/>
    <s v="DR"/>
    <x v="3"/>
    <x v="7"/>
  </r>
  <r>
    <d v="2016-01-14T00:00:00"/>
    <d v="1899-12-30T21:55:00"/>
    <s v="3 118 076"/>
    <s v="DRWFS1980.dta"/>
    <s v="Dominican Rep."/>
    <n v="1980"/>
    <x v="7"/>
    <s v="WFS"/>
    <x v="0"/>
    <s v="All-women sample"/>
    <s v="DR"/>
    <x v="3"/>
    <x v="7"/>
  </r>
  <r>
    <d v="2016-11-30T00:00:00"/>
    <d v="1899-12-30T09:55:00"/>
    <s v="6 823 881"/>
    <s v="ec03f_hijos.dta"/>
    <s v="Ecuador"/>
    <n v="2003"/>
    <x v="2"/>
    <s v="RHS"/>
    <x v="0"/>
    <m/>
    <s v="EC"/>
    <x v="3"/>
    <x v="4"/>
  </r>
  <r>
    <d v="2016-11-30T00:00:00"/>
    <d v="1899-12-30T09:55:00"/>
    <s v="6 013 863"/>
    <s v="ec94f_hijos.dta"/>
    <s v="Ecuador"/>
    <n v="1994"/>
    <x v="4"/>
    <s v="RHS"/>
    <x v="0"/>
    <m/>
    <s v="EC"/>
    <x v="3"/>
    <x v="4"/>
  </r>
  <r>
    <d v="2016-11-30T00:00:00"/>
    <d v="1899-12-30T09:55:00"/>
    <s v="5 824 214"/>
    <s v="ec99f_hijos.dta"/>
    <s v="Ecuador"/>
    <n v="1999"/>
    <x v="5"/>
    <s v="RHS"/>
    <x v="0"/>
    <m/>
    <s v="EC"/>
    <x v="3"/>
    <x v="4"/>
  </r>
  <r>
    <d v="2016-01-13T00:00:00"/>
    <d v="1899-12-30T01:35:00"/>
    <s v="6 833 371"/>
    <s v="ECIR01FL.DTA"/>
    <s v="Ecuador"/>
    <n v="1987"/>
    <x v="8"/>
    <s v="DHS"/>
    <x v="0"/>
    <m/>
    <s v="EC"/>
    <x v="3"/>
    <x v="4"/>
  </r>
  <r>
    <d v="2016-01-14T00:00:00"/>
    <d v="1899-12-30T21:55:00"/>
    <s v="3 568 307"/>
    <s v="ECWFS1979.dta"/>
    <s v="Ecuador"/>
    <n v="1979"/>
    <x v="6"/>
    <s v="WFS"/>
    <x v="0"/>
    <s v="All-women sample"/>
    <s v="EC"/>
    <x v="3"/>
    <x v="4"/>
  </r>
  <r>
    <d v="2016-01-13T00:00:00"/>
    <d v="1899-12-30T01:35:00"/>
    <s v="19 459 257"/>
    <s v="EGIR01FL.DTA"/>
    <s v="Egypt"/>
    <n v="1988"/>
    <x v="8"/>
    <s v="DHS"/>
    <x v="0"/>
    <m/>
    <s v="EG"/>
    <x v="4"/>
    <x v="8"/>
  </r>
  <r>
    <d v="2016-01-13T00:00:00"/>
    <d v="1899-12-30T01:35:00"/>
    <s v="34 223 660"/>
    <s v="EGIR21FL.DTA"/>
    <s v="Egypt"/>
    <n v="1992"/>
    <x v="4"/>
    <s v="DHS"/>
    <x v="0"/>
    <m/>
    <s v="EG"/>
    <x v="4"/>
    <x v="8"/>
  </r>
  <r>
    <d v="2016-01-13T00:00:00"/>
    <d v="1899-12-30T01:35:00"/>
    <s v="50 174 367"/>
    <s v="EGIR33FL.DTA"/>
    <s v="Egypt"/>
    <n v="1995"/>
    <x v="5"/>
    <s v="DHS"/>
    <x v="0"/>
    <m/>
    <s v="EG"/>
    <x v="4"/>
    <x v="8"/>
  </r>
  <r>
    <d v="2016-01-13T00:00:00"/>
    <d v="1899-12-30T01:36:00"/>
    <s v="93 657 889"/>
    <s v="EGIR42FL.DTA"/>
    <s v="Egypt"/>
    <n v="2000"/>
    <x v="2"/>
    <s v="DHS"/>
    <x v="0"/>
    <m/>
    <s v="EG"/>
    <x v="4"/>
    <x v="8"/>
  </r>
  <r>
    <d v="2016-01-13T00:00:00"/>
    <d v="1899-12-30T01:36:00"/>
    <s v="138 298 836"/>
    <s v="EGIR51FL.DTA"/>
    <s v="Egypt"/>
    <n v="2005"/>
    <x v="1"/>
    <s v="DHS"/>
    <x v="0"/>
    <m/>
    <s v="EG"/>
    <x v="4"/>
    <x v="8"/>
  </r>
  <r>
    <d v="2016-01-13T00:00:00"/>
    <d v="1899-12-30T01:36:00"/>
    <s v="95 098 756"/>
    <s v="EGIR5AFL.DTA"/>
    <s v="Egypt"/>
    <n v="2008"/>
    <x v="1"/>
    <s v="DHS"/>
    <x v="0"/>
    <m/>
    <s v="EG"/>
    <x v="4"/>
    <x v="8"/>
  </r>
  <r>
    <d v="2016-01-13T00:00:00"/>
    <d v="1899-12-30T01:36:00"/>
    <s v="105 220 536"/>
    <s v="EGIR61FL.DTA"/>
    <s v="Egypt"/>
    <n v="2014"/>
    <x v="3"/>
    <s v="DHS"/>
    <x v="0"/>
    <m/>
    <s v="EG"/>
    <x v="4"/>
    <x v="8"/>
  </r>
  <r>
    <d v="2016-01-14T00:00:00"/>
    <d v="1899-12-30T21:56:00"/>
    <s v="6 217 021"/>
    <s v="EGWFS1980.dta"/>
    <s v="Egypt"/>
    <n v="1980"/>
    <x v="7"/>
    <s v="WFS"/>
    <x v="0"/>
    <s v="HH survey: WFS CD"/>
    <s v="EG"/>
    <x v="4"/>
    <x v="8"/>
  </r>
  <r>
    <d v="2016-11-30T00:00:00"/>
    <d v="1899-12-30T09:55:00"/>
    <s v="13 048 324"/>
    <s v="ES03f_hijos.dta"/>
    <s v="El Salvador"/>
    <n v="2003"/>
    <x v="2"/>
    <s v="RHS"/>
    <x v="0"/>
    <m/>
    <s v="ES"/>
    <x v="3"/>
    <x v="6"/>
  </r>
  <r>
    <d v="2016-11-30T00:00:00"/>
    <d v="1899-12-30T09:55:00"/>
    <s v="14 835 233"/>
    <s v="ES08f_hijos.dta"/>
    <s v="El Salvador"/>
    <n v="2008"/>
    <x v="1"/>
    <s v="RHS"/>
    <x v="0"/>
    <m/>
    <s v="ES"/>
    <x v="3"/>
    <x v="6"/>
  </r>
  <r>
    <d v="2016-11-30T00:00:00"/>
    <d v="1899-12-30T09:55:00"/>
    <s v="12 872 940"/>
    <s v="ES98f_hijos.dta"/>
    <s v="El Salvador"/>
    <n v="1998"/>
    <x v="5"/>
    <s v="RHS"/>
    <x v="0"/>
    <m/>
    <s v="ES"/>
    <x v="3"/>
    <x v="6"/>
  </r>
  <r>
    <d v="2016-01-13T00:00:00"/>
    <d v="1899-12-30T01:37:00"/>
    <s v="7 482 860"/>
    <s v="ESIR01FL.DTA"/>
    <s v="El Salvador"/>
    <n v="1985"/>
    <x v="8"/>
    <s v="DHS"/>
    <x v="0"/>
    <m/>
    <s v="ES"/>
    <x v="3"/>
    <x v="6"/>
  </r>
  <r>
    <d v="2006-07-17T00:00:00"/>
    <d v="1899-12-30T14:33:00"/>
    <s v="63 411 429"/>
    <s v="ETIR41FL.DTA"/>
    <s v="Ethiopia"/>
    <n v="2000"/>
    <x v="2"/>
    <s v="DHS"/>
    <x v="0"/>
    <m/>
    <s v="ET"/>
    <x v="2"/>
    <x v="5"/>
  </r>
  <r>
    <d v="2009-08-12T00:00:00"/>
    <d v="1899-12-30T13:57:00"/>
    <s v="81 052 947"/>
    <s v="ETIR51FL.DTA"/>
    <s v="Ethiopia"/>
    <n v="2005"/>
    <x v="1"/>
    <s v="DHS"/>
    <x v="0"/>
    <m/>
    <s v="ET"/>
    <x v="2"/>
    <x v="5"/>
  </r>
  <r>
    <d v="2016-01-13T00:00:00"/>
    <d v="1899-12-30T01:37:00"/>
    <s v="71 743 162"/>
    <s v="ETIR61FL.DTA"/>
    <s v="Ethiopia"/>
    <n v="2011"/>
    <x v="3"/>
    <s v="DHS"/>
    <x v="0"/>
    <m/>
    <s v="ET"/>
    <x v="2"/>
    <x v="5"/>
  </r>
  <r>
    <d v="2017-09-12T00:00:00"/>
    <d v="1899-12-30T12:55:00"/>
    <s v="101 340 121"/>
    <s v="ETIR70FL.DTA"/>
    <s v="Ethiopia"/>
    <n v="2016"/>
    <x v="0"/>
    <s v="DHS"/>
    <x v="0"/>
    <m/>
    <s v="ET"/>
    <x v="2"/>
    <x v="5"/>
  </r>
  <r>
    <d v="2016-01-14T00:00:00"/>
    <d v="1899-12-30T21:56:00"/>
    <s v="2 537 166"/>
    <s v="FJWFS1974.dta"/>
    <s v="Fiji"/>
    <n v="1974"/>
    <x v="9"/>
    <s v="WFS"/>
    <x v="1"/>
    <s v="HH survey: WFS CD"/>
    <s v="FJ"/>
    <x v="5"/>
    <x v="9"/>
  </r>
  <r>
    <d v="2016-01-13T00:00:00"/>
    <d v="1899-12-30T01:37:00"/>
    <s v="23 433 465"/>
    <s v="GAIR41FL.DTA"/>
    <s v="Gabon"/>
    <n v="2000"/>
    <x v="2"/>
    <s v="DHS"/>
    <x v="0"/>
    <m/>
    <s v="GA"/>
    <x v="2"/>
    <x v="2"/>
  </r>
  <r>
    <d v="2016-01-13T00:00:00"/>
    <d v="1899-12-30T01:39:00"/>
    <s v="43 253 239"/>
    <s v="GAIR60FL.DTA"/>
    <s v="Gabon"/>
    <n v="2012"/>
    <x v="3"/>
    <s v="DHS"/>
    <x v="0"/>
    <m/>
    <s v="GA"/>
    <x v="2"/>
    <x v="2"/>
  </r>
  <r>
    <d v="2006-07-17T00:00:00"/>
    <d v="1899-12-30T14:42:00"/>
    <s v="7 967 021"/>
    <s v="GHIR02FL.DTA"/>
    <s v="Ghana"/>
    <n v="1988"/>
    <x v="8"/>
    <s v="DHS"/>
    <x v="0"/>
    <m/>
    <s v="GH"/>
    <x v="2"/>
    <x v="3"/>
  </r>
  <r>
    <d v="2006-07-17T00:00:00"/>
    <d v="1899-12-30T14:42:00"/>
    <s v="12 106 976"/>
    <s v="GHIR31FL.DTA"/>
    <s v="Ghana"/>
    <n v="1993"/>
    <x v="4"/>
    <s v="DHS"/>
    <x v="0"/>
    <m/>
    <s v="GH"/>
    <x v="2"/>
    <x v="3"/>
  </r>
  <r>
    <d v="2006-07-17T00:00:00"/>
    <d v="1899-12-30T14:42:00"/>
    <s v="19 061 752"/>
    <s v="GHIR41FL.DTA"/>
    <s v="Ghana"/>
    <n v="1998"/>
    <x v="5"/>
    <s v="DHS"/>
    <x v="0"/>
    <m/>
    <s v="GH"/>
    <x v="2"/>
    <x v="3"/>
  </r>
  <r>
    <d v="2006-07-17T00:00:00"/>
    <d v="1899-12-30T14:43:00"/>
    <s v="23 576 530"/>
    <s v="GHIR4AFL.DTA"/>
    <s v="Ghana"/>
    <n v="2003"/>
    <x v="2"/>
    <s v="DHS"/>
    <x v="0"/>
    <m/>
    <s v="GH"/>
    <x v="2"/>
    <x v="3"/>
  </r>
  <r>
    <d v="2009-10-08T00:00:00"/>
    <d v="1899-12-30T08:58:00"/>
    <s v="21 804 268"/>
    <s v="GHIR5HFL.DTA"/>
    <s v="Ghana"/>
    <n v="2008"/>
    <x v="1"/>
    <s v="DHS"/>
    <x v="0"/>
    <m/>
    <s v="GH"/>
    <x v="2"/>
    <x v="3"/>
  </r>
  <r>
    <d v="2016-01-13T00:00:00"/>
    <d v="1899-12-30T01:44:00"/>
    <s v="44 094 987"/>
    <s v="GHIR70FL.DTA"/>
    <s v="Ghana"/>
    <n v="2014"/>
    <x v="3"/>
    <s v="DHS"/>
    <x v="0"/>
    <m/>
    <s v="GH"/>
    <x v="2"/>
    <x v="3"/>
  </r>
  <r>
    <d v="2016-01-14T00:00:00"/>
    <d v="1899-12-30T21:57:00"/>
    <s v="5 525 193"/>
    <s v="GHWFS1979.dta"/>
    <s v="Ghana"/>
    <n v="1979"/>
    <x v="6"/>
    <s v="WFS"/>
    <x v="0"/>
    <s v="All-women sample"/>
    <s v="GH"/>
    <x v="2"/>
    <x v="3"/>
  </r>
  <r>
    <d v="2016-01-13T00:00:00"/>
    <d v="1899-12-30T01:43:00"/>
    <s v="59 612 296"/>
    <s v="GMIR60FL.DTA"/>
    <s v="Gambia"/>
    <n v="2013"/>
    <x v="3"/>
    <s v="DHS"/>
    <x v="0"/>
    <m/>
    <s v="GM"/>
    <x v="2"/>
    <x v="3"/>
  </r>
  <r>
    <d v="2006-07-17T00:00:00"/>
    <d v="1899-12-30T15:10:00"/>
    <s v="29 241 143"/>
    <s v="GNIR41FL.DTA"/>
    <s v="Guinea"/>
    <n v="1999"/>
    <x v="5"/>
    <s v="DHS"/>
    <x v="0"/>
    <m/>
    <s v="GN"/>
    <x v="2"/>
    <x v="3"/>
  </r>
  <r>
    <d v="2008-11-18T00:00:00"/>
    <d v="1899-12-30T10:58:00"/>
    <s v="29 104 992"/>
    <s v="gnir52fl.dta"/>
    <s v="Guinea"/>
    <n v="2005"/>
    <x v="1"/>
    <s v="DHS"/>
    <x v="0"/>
    <m/>
    <s v="GN"/>
    <x v="2"/>
    <x v="3"/>
  </r>
  <r>
    <d v="2016-01-13T00:00:00"/>
    <d v="1899-12-30T01:45:00"/>
    <s v="46 192 070"/>
    <s v="GNIR61FL.DTA"/>
    <s v="Guinea"/>
    <n v="2012"/>
    <x v="3"/>
    <s v="DHS"/>
    <x v="0"/>
    <m/>
    <s v="GN"/>
    <x v="2"/>
    <x v="3"/>
  </r>
  <r>
    <d v="2016-11-30T00:00:00"/>
    <d v="1899-12-30T09:55:00"/>
    <s v="15 394 128"/>
    <s v="GU02f_hijos.dta"/>
    <s v="Guatemala"/>
    <n v="2002"/>
    <x v="2"/>
    <s v="RHS"/>
    <x v="0"/>
    <m/>
    <s v="GU"/>
    <x v="3"/>
    <x v="6"/>
  </r>
  <r>
    <d v="2016-11-30T00:00:00"/>
    <d v="1899-12-30T09:55:00"/>
    <s v="38 175 543"/>
    <s v="GU08f_hijos.dta"/>
    <s v="Guatemala"/>
    <n v="2008"/>
    <x v="1"/>
    <s v="RHS"/>
    <x v="0"/>
    <m/>
    <s v="GU"/>
    <x v="3"/>
    <x v="6"/>
  </r>
  <r>
    <d v="2016-01-13T00:00:00"/>
    <d v="1899-12-30T01:45:00"/>
    <s v="8 110 674"/>
    <s v="GUIR01FL.DTA"/>
    <s v="Guatemala"/>
    <n v="1987"/>
    <x v="8"/>
    <s v="DHS"/>
    <x v="0"/>
    <m/>
    <s v="GU"/>
    <x v="3"/>
    <x v="6"/>
  </r>
  <r>
    <d v="2016-01-13T00:00:00"/>
    <d v="1899-12-30T01:45:00"/>
    <s v="47 240 943"/>
    <s v="GUIR34FL.DTA"/>
    <s v="Guatemala"/>
    <n v="1995"/>
    <x v="5"/>
    <s v="DHS"/>
    <x v="0"/>
    <m/>
    <s v="GU"/>
    <x v="3"/>
    <x v="6"/>
  </r>
  <r>
    <d v="2017-03-10T00:00:00"/>
    <d v="1899-12-30T11:49:00"/>
    <s v="139 694 936"/>
    <s v="GUIR71FL.DTA"/>
    <s v="Guatemala"/>
    <n v="2014"/>
    <x v="3"/>
    <s v="DHS"/>
    <x v="0"/>
    <m/>
    <s v="GU"/>
    <x v="3"/>
    <x v="6"/>
  </r>
  <r>
    <d v="2016-01-13T00:00:00"/>
    <d v="1899-12-30T01:46:00"/>
    <s v="27 103 537"/>
    <s v="GYIR5IFL.DTA"/>
    <s v="Guyana"/>
    <n v="2009"/>
    <x v="1"/>
    <s v="DHS"/>
    <x v="0"/>
    <m/>
    <s v="GY"/>
    <x v="3"/>
    <x v="4"/>
  </r>
  <r>
    <d v="2016-01-14T00:00:00"/>
    <d v="1899-12-30T21:57:00"/>
    <s v="2 716 191"/>
    <s v="GYWFS1975.dta"/>
    <s v="Guyana"/>
    <n v="1975"/>
    <x v="6"/>
    <s v="WFS"/>
    <x v="0"/>
    <s v="All-women sample"/>
    <s v="GY"/>
    <x v="3"/>
    <x v="4"/>
  </r>
  <r>
    <d v="2016-11-30T00:00:00"/>
    <d v="1899-12-30T09:55:00"/>
    <s v="7 269 169"/>
    <s v="HN01f_hijos.dta"/>
    <s v="Honduras"/>
    <n v="2001"/>
    <x v="2"/>
    <s v="RHS"/>
    <x v="0"/>
    <m/>
    <s v="HN"/>
    <x v="3"/>
    <x v="6"/>
  </r>
  <r>
    <d v="2016-11-30T00:00:00"/>
    <d v="1899-12-30T09:55:00"/>
    <s v="3 449 910"/>
    <s v="HN96f_hijos.dta"/>
    <s v="Honduras"/>
    <n v="1996"/>
    <x v="5"/>
    <s v="RHS"/>
    <x v="0"/>
    <m/>
    <s v="HN"/>
    <x v="3"/>
    <x v="6"/>
  </r>
  <r>
    <d v="2016-01-13T00:00:00"/>
    <d v="1899-12-30T01:46:00"/>
    <s v="97 463 324"/>
    <s v="HNIR52FL.DTA"/>
    <s v="Honduras"/>
    <n v="2005"/>
    <x v="1"/>
    <s v="DHS"/>
    <x v="0"/>
    <m/>
    <s v="HN"/>
    <x v="3"/>
    <x v="6"/>
  </r>
  <r>
    <d v="2016-01-13T00:00:00"/>
    <d v="1899-12-30T01:46:00"/>
    <s v="126 277 138"/>
    <s v="HNIR62FL.DTA"/>
    <s v="Honduras"/>
    <n v="2011"/>
    <x v="3"/>
    <s v="DHS"/>
    <x v="0"/>
    <m/>
    <s v="HN"/>
    <x v="3"/>
    <x v="6"/>
  </r>
  <r>
    <d v="2016-01-13T00:00:00"/>
    <d v="1899-12-30T01:46:00"/>
    <s v="19 296 656"/>
    <s v="HTIR31FL.DTA"/>
    <s v="Haiti"/>
    <n v="1994"/>
    <x v="4"/>
    <s v="DHS"/>
    <x v="0"/>
    <m/>
    <s v="HT"/>
    <x v="3"/>
    <x v="7"/>
  </r>
  <r>
    <d v="2016-01-13T00:00:00"/>
    <d v="1899-12-30T01:46:00"/>
    <s v="44 571 381"/>
    <s v="HTIR42FL.dta"/>
    <s v="Haiti"/>
    <n v="2000"/>
    <x v="2"/>
    <s v="DHS"/>
    <x v="0"/>
    <m/>
    <s v="HT"/>
    <x v="3"/>
    <x v="7"/>
  </r>
  <r>
    <d v="2016-01-13T00:00:00"/>
    <d v="1899-12-30T01:46:00"/>
    <s v="53 101 106"/>
    <s v="HTIR52FL.DTA"/>
    <s v="Haiti"/>
    <n v="2005"/>
    <x v="1"/>
    <s v="DHS"/>
    <x v="0"/>
    <m/>
    <s v="HT"/>
    <x v="3"/>
    <x v="7"/>
  </r>
  <r>
    <d v="2016-01-13T00:00:00"/>
    <d v="1899-12-30T01:46:00"/>
    <s v="62 598 653"/>
    <s v="HTIR61FL.DTA"/>
    <s v="Haiti"/>
    <n v="2012"/>
    <x v="3"/>
    <s v="DHS"/>
    <x v="0"/>
    <m/>
    <s v="HT"/>
    <x v="3"/>
    <x v="7"/>
  </r>
  <r>
    <d v="2018-08-20T00:00:00"/>
    <d v="1899-12-30T14:44:00"/>
    <s v="87 982 466"/>
    <s v="HTIR70FL.DTA"/>
    <s v="Haiti"/>
    <n v="2016"/>
    <x v="0"/>
    <s v="DHS"/>
    <x v="0"/>
    <m/>
    <s v="HT"/>
    <x v="3"/>
    <x v="7"/>
  </r>
  <r>
    <d v="2016-01-14T00:00:00"/>
    <d v="1899-12-30T21:58:00"/>
    <s v="2 757 604"/>
    <s v="HTWFS1977.dta"/>
    <s v="Haiti"/>
    <n v="1977"/>
    <x v="6"/>
    <s v="WFS"/>
    <x v="0"/>
    <s v="All-women sample"/>
    <s v="HT"/>
    <x v="3"/>
    <x v="7"/>
  </r>
  <r>
    <d v="2016-01-13T00:00:00"/>
    <d v="1899-12-30T01:47:00"/>
    <s v="250 393 437"/>
    <s v="IAIR23FL.DTA"/>
    <s v="India"/>
    <n v="1992"/>
    <x v="4"/>
    <s v="DHS"/>
    <x v="0"/>
    <m/>
    <s v="IA"/>
    <x v="0"/>
    <x v="0"/>
  </r>
  <r>
    <d v="2016-01-13T00:00:00"/>
    <d v="1899-12-30T01:47:00"/>
    <s v="230 800 736"/>
    <s v="IAIR42FL.DTA"/>
    <s v="India"/>
    <n v="1998"/>
    <x v="5"/>
    <s v="DHS"/>
    <x v="0"/>
    <m/>
    <s v="IA"/>
    <x v="0"/>
    <x v="0"/>
  </r>
  <r>
    <d v="2016-01-13T00:00:00"/>
    <d v="1899-12-30T01:47:00"/>
    <s v="629 293 009"/>
    <s v="IAIR52FL.dta"/>
    <s v="India"/>
    <n v="2005"/>
    <x v="1"/>
    <s v="DHS"/>
    <x v="0"/>
    <m/>
    <s v="IA"/>
    <x v="0"/>
    <x v="0"/>
  </r>
  <r>
    <d v="2018-07-10T00:00:00"/>
    <d v="1899-12-30T09:34:00"/>
    <s v="3 894 320 747"/>
    <s v="IAIR74FL.DTA"/>
    <s v="India"/>
    <n v="2015"/>
    <x v="0"/>
    <s v="DHS"/>
    <x v="0"/>
    <m/>
    <s v="IA"/>
    <x v="0"/>
    <x v="0"/>
  </r>
  <r>
    <d v="2006-07-17T00:00:00"/>
    <d v="1899-12-30T15:49:00"/>
    <s v="16 799 036"/>
    <s v="IDIR01FL.DTA"/>
    <s v="Indonesia"/>
    <n v="1987"/>
    <x v="8"/>
    <s v="DHS"/>
    <x v="0"/>
    <m/>
    <s v="ID"/>
    <x v="0"/>
    <x v="10"/>
  </r>
  <r>
    <d v="2006-07-17T00:00:00"/>
    <d v="1899-12-30T15:50:00"/>
    <s v="64 409 746"/>
    <s v="IDIR21FL.DTA"/>
    <s v="Indonesia"/>
    <n v="1991"/>
    <x v="4"/>
    <s v="DHS"/>
    <x v="0"/>
    <m/>
    <s v="ID"/>
    <x v="0"/>
    <x v="10"/>
  </r>
  <r>
    <d v="2006-07-17T00:00:00"/>
    <d v="1899-12-30T15:51:00"/>
    <s v="94 985 187"/>
    <s v="IDIR31FL.DTA"/>
    <s v="Indonesia"/>
    <n v="1994"/>
    <x v="4"/>
    <s v="DHS"/>
    <x v="0"/>
    <m/>
    <s v="ID"/>
    <x v="0"/>
    <x v="10"/>
  </r>
  <r>
    <d v="2006-07-17T00:00:00"/>
    <d v="1899-12-30T15:52:00"/>
    <s v="98 432 663"/>
    <s v="IDIR3AFL.DTA"/>
    <s v="Indonesia"/>
    <n v="1997"/>
    <x v="5"/>
    <s v="DHS"/>
    <x v="0"/>
    <m/>
    <s v="ID"/>
    <x v="0"/>
    <x v="10"/>
  </r>
  <r>
    <d v="2006-07-17T00:00:00"/>
    <d v="1899-12-30T15:54:00"/>
    <s v="130 568 135"/>
    <s v="IDIR41FL.DTA"/>
    <s v="Indonesia"/>
    <n v="2002"/>
    <x v="2"/>
    <s v="DHS"/>
    <x v="0"/>
    <m/>
    <s v="ID"/>
    <x v="0"/>
    <x v="10"/>
  </r>
  <r>
    <d v="2009-05-01T00:00:00"/>
    <d v="1899-12-30T13:25:00"/>
    <s v="181 483 400"/>
    <s v="IDIR51FL.DTA"/>
    <s v="Indonesia"/>
    <n v="2007"/>
    <x v="1"/>
    <s v="DHS"/>
    <x v="0"/>
    <m/>
    <s v="ID"/>
    <x v="0"/>
    <x v="10"/>
  </r>
  <r>
    <d v="2016-01-13T00:00:00"/>
    <d v="1899-12-30T01:48:00"/>
    <s v="219 756 096"/>
    <s v="IDIR63FL.DTA"/>
    <s v="Indonesia"/>
    <n v="2012"/>
    <x v="3"/>
    <s v="DHS"/>
    <x v="0"/>
    <m/>
    <s v="ID"/>
    <x v="0"/>
    <x v="10"/>
  </r>
  <r>
    <d v="2016-01-14T00:00:00"/>
    <d v="1899-12-30T21:58:00"/>
    <s v="4 496 920"/>
    <s v="IDWFS1976.dta"/>
    <s v="Indonesia"/>
    <n v="1976"/>
    <x v="6"/>
    <s v="WFS"/>
    <x v="0"/>
    <s v="HH survey: WFS CD"/>
    <s v="ID"/>
    <x v="0"/>
    <x v="10"/>
  </r>
  <r>
    <d v="2016-01-27T00:00:00"/>
    <d v="1899-12-30T16:48:00"/>
    <s v="2 300 068"/>
    <s v="JMWFS1975.dta"/>
    <s v="Jamaica"/>
    <n v="1975"/>
    <x v="6"/>
    <s v="WFS"/>
    <x v="1"/>
    <s v="All-women sample"/>
    <s v="JM"/>
    <x v="5"/>
    <x v="9"/>
  </r>
  <r>
    <d v="2016-01-13T00:00:00"/>
    <d v="1899-12-30T01:53:00"/>
    <s v="22 361 816"/>
    <s v="JOIR21FL.DTA"/>
    <s v="Jordan"/>
    <n v="1990"/>
    <x v="4"/>
    <s v="DHS"/>
    <x v="0"/>
    <m/>
    <s v="JO"/>
    <x v="4"/>
    <x v="8"/>
  </r>
  <r>
    <d v="2016-01-13T00:00:00"/>
    <d v="1899-12-30T01:52:00"/>
    <s v="21 161 599"/>
    <s v="JOIR31FL.DTA"/>
    <s v="Jordan"/>
    <n v="1997"/>
    <x v="5"/>
    <s v="DHS"/>
    <x v="0"/>
    <m/>
    <s v="JO"/>
    <x v="4"/>
    <x v="8"/>
  </r>
  <r>
    <d v="2016-01-13T00:00:00"/>
    <d v="1899-12-30T01:52:00"/>
    <s v="27 295 289"/>
    <s v="JOIR42FL.DTA"/>
    <s v="Jordan"/>
    <n v="2002"/>
    <x v="2"/>
    <s v="DHS"/>
    <x v="0"/>
    <m/>
    <s v="JO"/>
    <x v="4"/>
    <x v="8"/>
  </r>
  <r>
    <d v="2016-01-13T00:00:00"/>
    <d v="1899-12-30T01:52:00"/>
    <s v="53 899 779"/>
    <s v="JOIR51FL.DTA"/>
    <s v="Jordan"/>
    <n v="2007"/>
    <x v="1"/>
    <s v="DHS"/>
    <x v="0"/>
    <m/>
    <s v="JO"/>
    <x v="4"/>
    <x v="8"/>
  </r>
  <r>
    <d v="2016-01-13T00:00:00"/>
    <d v="1899-12-30T01:52:00"/>
    <s v="52 981 223"/>
    <s v="JOIR6CFL.DTA"/>
    <s v="Jordan"/>
    <n v="2012"/>
    <x v="3"/>
    <s v="DHS"/>
    <x v="0"/>
    <m/>
    <s v="JO"/>
    <x v="4"/>
    <x v="8"/>
  </r>
  <r>
    <d v="2016-02-04T00:00:00"/>
    <d v="1899-12-30T13:27:00"/>
    <s v="1 785 695"/>
    <s v="JOWFS1976.dta"/>
    <s v="Jordan"/>
    <n v="1976"/>
    <x v="6"/>
    <s v="WFS"/>
    <x v="0"/>
    <s v="HH survey - PSC"/>
    <s v="JO"/>
    <x v="4"/>
    <x v="8"/>
  </r>
  <r>
    <d v="2006-07-18T00:00:00"/>
    <d v="1899-12-30T10:12:00"/>
    <s v="12 831 523"/>
    <s v="KEIR03FL.DTA"/>
    <s v="Kenya"/>
    <n v="1989"/>
    <x v="8"/>
    <s v="DHS"/>
    <x v="0"/>
    <m/>
    <s v="KE"/>
    <x v="2"/>
    <x v="5"/>
  </r>
  <r>
    <d v="2006-07-18T00:00:00"/>
    <d v="1899-12-30T10:12:00"/>
    <s v="18 315 075"/>
    <s v="KEIR33FL.DTA"/>
    <s v="Kenya"/>
    <n v="1993"/>
    <x v="4"/>
    <s v="DHS"/>
    <x v="0"/>
    <m/>
    <s v="KE"/>
    <x v="2"/>
    <x v="5"/>
  </r>
  <r>
    <d v="2006-07-18T00:00:00"/>
    <d v="1899-12-30T10:13:00"/>
    <s v="28 382 651"/>
    <s v="KEIR3AFL.DTA"/>
    <s v="Kenya"/>
    <n v="1998"/>
    <x v="5"/>
    <s v="DHS"/>
    <x v="0"/>
    <m/>
    <s v="KE"/>
    <x v="2"/>
    <x v="5"/>
  </r>
  <r>
    <d v="2006-07-18T00:00:00"/>
    <d v="1899-12-30T14:13:00"/>
    <s v="40 018 931"/>
    <s v="KEIR41FL.DTA"/>
    <s v="Kenya"/>
    <n v="2003"/>
    <x v="2"/>
    <s v="DHS"/>
    <x v="0"/>
    <m/>
    <s v="KE"/>
    <x v="2"/>
    <x v="5"/>
  </r>
  <r>
    <d v="2010-11-04T00:00:00"/>
    <d v="1899-12-30T11:57:00"/>
    <s v="41 704 152"/>
    <s v="KEIR52FL.DTA"/>
    <s v="Kenya"/>
    <n v="2008"/>
    <x v="1"/>
    <s v="DHS"/>
    <x v="0"/>
    <m/>
    <s v="KE"/>
    <x v="2"/>
    <x v="5"/>
  </r>
  <r>
    <d v="2016-01-06T00:00:00"/>
    <d v="1899-12-30T19:08:00"/>
    <s v="166 404 488"/>
    <s v="KEIR70FL.DTA"/>
    <s v="Kenya"/>
    <n v="2014"/>
    <x v="3"/>
    <s v="DHS"/>
    <x v="0"/>
    <m/>
    <s v="KE"/>
    <x v="2"/>
    <x v="5"/>
  </r>
  <r>
    <d v="2016-01-14T00:00:00"/>
    <d v="1899-12-30T21:59:00"/>
    <s v="5 652 658"/>
    <s v="KEWFS1977.dta"/>
    <s v="Kenya"/>
    <n v="1977"/>
    <x v="6"/>
    <s v="WFS"/>
    <x v="0"/>
    <s v="All-women sample"/>
    <s v="KE"/>
    <x v="2"/>
    <x v="5"/>
  </r>
  <r>
    <d v="2016-01-13T00:00:00"/>
    <d v="1899-12-30T01:28:00"/>
    <s v="57 653 487"/>
    <s v="KHIR42FL.dta"/>
    <s v="Cambodia"/>
    <n v="2000"/>
    <x v="2"/>
    <s v="DHS"/>
    <x v="0"/>
    <m/>
    <s v="KH"/>
    <x v="0"/>
    <x v="10"/>
  </r>
  <r>
    <d v="2016-01-13T00:00:00"/>
    <d v="1899-12-30T01:28:00"/>
    <s v="110 048 238"/>
    <s v="KHIR51FL.DTA"/>
    <s v="Cambodia"/>
    <n v="2005"/>
    <x v="1"/>
    <s v="DHS"/>
    <x v="0"/>
    <m/>
    <s v="KH"/>
    <x v="0"/>
    <x v="10"/>
  </r>
  <r>
    <d v="2016-01-13T00:00:00"/>
    <d v="1899-12-30T01:28:00"/>
    <s v="81 464 277"/>
    <s v="KHIR61FL.DTA"/>
    <s v="Cambodia"/>
    <n v="2010"/>
    <x v="3"/>
    <s v="DHS"/>
    <x v="0"/>
    <m/>
    <s v="KH"/>
    <x v="0"/>
    <x v="10"/>
  </r>
  <r>
    <d v="2016-01-13T00:00:00"/>
    <d v="1899-12-30T01:28:00"/>
    <s v="87 125 578"/>
    <s v="KHIR72FL.DTA"/>
    <s v="Cambodia"/>
    <n v="2014"/>
    <x v="3"/>
    <s v="DHS"/>
    <x v="0"/>
    <m/>
    <s v="KH"/>
    <x v="0"/>
    <x v="10"/>
  </r>
  <r>
    <d v="2018-07-11T00:00:00"/>
    <d v="1899-12-30T08:21:00"/>
    <s v="13 362 026"/>
    <s v="KKIR31FL.DTA"/>
    <s v="Kazakhstan"/>
    <n v="1995"/>
    <x v="5"/>
    <s v="DHS"/>
    <x v="0"/>
    <m/>
    <s v="KK"/>
    <x v="1"/>
    <x v="1"/>
  </r>
  <r>
    <d v="2018-07-11T00:00:00"/>
    <d v="1899-12-30T08:21:00"/>
    <s v="24 409 668"/>
    <s v="KKIR42FL.DTA"/>
    <s v="Kazakhstan"/>
    <n v="1999"/>
    <x v="5"/>
    <s v="DHS"/>
    <x v="0"/>
    <m/>
    <s v="KK"/>
    <x v="1"/>
    <x v="1"/>
  </r>
  <r>
    <d v="2016-01-13T00:00:00"/>
    <d v="1899-12-30T01:30:00"/>
    <s v="9 488 562"/>
    <s v="KMIR32FL.DTA"/>
    <s v="Comoros"/>
    <n v="1996"/>
    <x v="5"/>
    <s v="DHS"/>
    <x v="0"/>
    <m/>
    <s v="KM"/>
    <x v="2"/>
    <x v="5"/>
  </r>
  <r>
    <d v="2016-01-13T00:00:00"/>
    <d v="1899-12-30T01:30:00"/>
    <s v="28 699 607"/>
    <s v="KMIR61FL.DTA"/>
    <s v="Comoros"/>
    <n v="2012"/>
    <x v="3"/>
    <s v="DHS"/>
    <x v="0"/>
    <m/>
    <s v="KM"/>
    <x v="2"/>
    <x v="5"/>
  </r>
  <r>
    <d v="2016-01-14T00:00:00"/>
    <d v="1899-12-30T22:06:00"/>
    <s v="3 302 038"/>
    <s v="KRWFS1974.dta"/>
    <s v="Korea"/>
    <n v="1974"/>
    <x v="9"/>
    <s v="WFS"/>
    <x v="1"/>
    <s v="HH survey: WFS CD"/>
    <s v="KR"/>
    <x v="5"/>
    <x v="9"/>
  </r>
  <r>
    <d v="2018-07-11T00:00:00"/>
    <d v="1899-12-30T08:21:00"/>
    <s v="14 903 172"/>
    <s v="KYIR31FL.DTA"/>
    <s v="Kyrgyz Rep."/>
    <n v="1997"/>
    <x v="5"/>
    <s v="DHS"/>
    <x v="0"/>
    <m/>
    <s v="KY"/>
    <x v="1"/>
    <x v="1"/>
  </r>
  <r>
    <d v="2018-07-11T00:00:00"/>
    <d v="1899-12-30T08:21:00"/>
    <s v="45 523 616"/>
    <s v="KYIR61FL.DTA"/>
    <s v="Kyrgyz Rep."/>
    <n v="2012"/>
    <x v="3"/>
    <s v="DHS"/>
    <x v="0"/>
    <m/>
    <s v="KY"/>
    <x v="1"/>
    <x v="1"/>
  </r>
  <r>
    <d v="2016-01-13T00:00:00"/>
    <d v="1899-12-30T01:53:00"/>
    <s v="7 861 280"/>
    <s v="LBIR01FL.DTA"/>
    <s v="Liberia"/>
    <n v="1986"/>
    <x v="8"/>
    <s v="DHS"/>
    <x v="0"/>
    <m/>
    <s v="LB"/>
    <x v="2"/>
    <x v="3"/>
  </r>
  <r>
    <d v="2016-01-13T00:00:00"/>
    <d v="1899-12-30T01:53:00"/>
    <s v="32 656 855"/>
    <s v="LBIR51FL.DTA"/>
    <s v="Liberia"/>
    <n v="2007"/>
    <x v="1"/>
    <s v="DHS"/>
    <x v="0"/>
    <m/>
    <s v="LB"/>
    <x v="2"/>
    <x v="3"/>
  </r>
  <r>
    <d v="2016-01-13T00:00:00"/>
    <d v="1899-12-30T01:53:00"/>
    <s v="47 339 998"/>
    <s v="LBIR6AFL.DTA"/>
    <s v="Liberia"/>
    <n v="2013"/>
    <x v="3"/>
    <s v="DHS"/>
    <x v="0"/>
    <m/>
    <s v="LB"/>
    <x v="2"/>
    <x v="3"/>
  </r>
  <r>
    <d v="2016-01-13T00:00:00"/>
    <d v="1899-12-30T04:08:00"/>
    <s v="9 349 493"/>
    <s v="LKIR02FL.DTA"/>
    <s v="Sri Lanka"/>
    <n v="1987"/>
    <x v="8"/>
    <s v="DHS"/>
    <x v="0"/>
    <m/>
    <s v="LK"/>
    <x v="0"/>
    <x v="0"/>
  </r>
  <r>
    <d v="2016-01-27T00:00:00"/>
    <d v="1899-12-30T16:57:00"/>
    <s v="3 794 843"/>
    <s v="LKWFS1975.dta"/>
    <s v="Sri Lanka"/>
    <n v="1975"/>
    <x v="6"/>
    <s v="WFS"/>
    <x v="0"/>
    <s v="HH survey: OPR"/>
    <s v="LK"/>
    <x v="0"/>
    <x v="0"/>
  </r>
  <r>
    <d v="2007-06-14T00:00:00"/>
    <d v="1899-12-30T12:19:00"/>
    <s v="34 853 784"/>
    <s v="LSIR41FL.dta"/>
    <s v="Lesotho"/>
    <n v="2004"/>
    <x v="2"/>
    <s v="DHS"/>
    <x v="0"/>
    <m/>
    <s v="LS"/>
    <x v="2"/>
    <x v="11"/>
  </r>
  <r>
    <d v="2011-02-28T00:00:00"/>
    <d v="1899-12-30T17:15:00"/>
    <s v="36 591 170"/>
    <s v="LSIR60FL.DTA"/>
    <s v="Lesotho"/>
    <n v="2009"/>
    <x v="1"/>
    <s v="DHS"/>
    <x v="0"/>
    <m/>
    <s v="LS"/>
    <x v="2"/>
    <x v="11"/>
  </r>
  <r>
    <d v="2016-07-12T00:00:00"/>
    <d v="1899-12-30T22:16:00"/>
    <s v="29 077 940"/>
    <s v="LSIR71FL.DTA"/>
    <s v="Lesotho"/>
    <n v="2014"/>
    <x v="3"/>
    <s v="DHS"/>
    <x v="0"/>
    <m/>
    <s v="LS"/>
    <x v="2"/>
    <x v="11"/>
  </r>
  <r>
    <d v="2016-01-14T00:00:00"/>
    <d v="1899-12-30T22:00:00"/>
    <s v="2 415 776"/>
    <s v="lswfs1977.dta"/>
    <s v="Lesotho"/>
    <n v="1977"/>
    <x v="6"/>
    <s v="WFS"/>
    <x v="0"/>
    <s v="HH survey: WFS CD"/>
    <s v="LS"/>
    <x v="2"/>
    <x v="11"/>
  </r>
  <r>
    <d v="2016-01-13T00:00:00"/>
    <d v="1899-12-30T03:52:00"/>
    <s v="10 944 973"/>
    <s v="MAIR01FL.DTA"/>
    <s v="Morocco"/>
    <n v="1987"/>
    <x v="8"/>
    <s v="DHS"/>
    <x v="0"/>
    <m/>
    <s v="MA"/>
    <x v="4"/>
    <x v="8"/>
  </r>
  <r>
    <d v="2016-01-13T00:00:00"/>
    <d v="1899-12-30T03:52:00"/>
    <s v="30 430 455"/>
    <s v="MAIR21FL.DTA"/>
    <s v="Morocco"/>
    <n v="1992"/>
    <x v="4"/>
    <s v="DHS"/>
    <x v="0"/>
    <m/>
    <s v="MA"/>
    <x v="4"/>
    <x v="8"/>
  </r>
  <r>
    <d v="2016-01-13T00:00:00"/>
    <d v="1899-12-30T03:53:00"/>
    <s v="88 571 063"/>
    <s v="MAIR43FL.dta"/>
    <s v="Morocco"/>
    <n v="2003"/>
    <x v="2"/>
    <s v="DHS"/>
    <x v="0"/>
    <m/>
    <s v="MA"/>
    <x v="4"/>
    <x v="8"/>
  </r>
  <r>
    <d v="2016-01-14T00:00:00"/>
    <d v="1899-12-30T22:00:00"/>
    <s v="4 113 754"/>
    <s v="MAWFS1980.dta"/>
    <s v="Morocco"/>
    <n v="1980"/>
    <x v="7"/>
    <s v="WFS"/>
    <x v="0"/>
    <s v="All-women sample"/>
    <s v="MA"/>
    <x v="4"/>
    <x v="8"/>
  </r>
  <r>
    <d v="2016-01-13T00:00:00"/>
    <d v="1899-12-30T03:52:00"/>
    <s v="47 817 262"/>
    <s v="MBIR53FL.DTA"/>
    <s v="Moldova"/>
    <n v="2005"/>
    <x v="1"/>
    <s v="DHS"/>
    <x v="0"/>
    <m/>
    <s v="MB"/>
    <x v="1"/>
    <x v="1"/>
  </r>
  <r>
    <d v="2016-01-13T00:00:00"/>
    <d v="1899-12-30T03:51:00"/>
    <s v="16 610 765"/>
    <s v="MDIR21FL.DTA"/>
    <s v="Madagascar"/>
    <n v="1992"/>
    <x v="4"/>
    <s v="DHS"/>
    <x v="0"/>
    <m/>
    <s v="MD"/>
    <x v="2"/>
    <x v="5"/>
  </r>
  <r>
    <d v="2016-01-13T00:00:00"/>
    <d v="1899-12-30T03:51:00"/>
    <s v="23 038 836"/>
    <s v="MDIR31FL.DTA"/>
    <s v="Madagascar"/>
    <n v="1997"/>
    <x v="5"/>
    <s v="DHS"/>
    <x v="0"/>
    <m/>
    <s v="MD"/>
    <x v="2"/>
    <x v="5"/>
  </r>
  <r>
    <d v="2016-01-13T00:00:00"/>
    <d v="1899-12-30T03:51:00"/>
    <s v="41 304 479"/>
    <s v="MDIR41FL.dta"/>
    <s v="Madagascar"/>
    <n v="2003"/>
    <x v="2"/>
    <s v="DHS"/>
    <x v="0"/>
    <m/>
    <s v="MD"/>
    <x v="2"/>
    <x v="5"/>
  </r>
  <r>
    <d v="2016-01-13T00:00:00"/>
    <d v="1899-12-30T03:51:00"/>
    <s v="77 249 825"/>
    <s v="MDIR51FL.DTA"/>
    <s v="Madagascar"/>
    <n v="2008"/>
    <x v="1"/>
    <s v="DHS"/>
    <x v="0"/>
    <m/>
    <s v="MD"/>
    <x v="2"/>
    <x v="5"/>
  </r>
  <r>
    <d v="2006-07-18T00:00:00"/>
    <d v="1899-12-30T13:18:00"/>
    <s v="5 675 020"/>
    <s v="MLIR01FL.DTA"/>
    <s v="Mali"/>
    <n v="1987"/>
    <x v="8"/>
    <s v="DHS"/>
    <x v="0"/>
    <m/>
    <s v="ML"/>
    <x v="2"/>
    <x v="3"/>
  </r>
  <r>
    <d v="2006-07-18T00:00:00"/>
    <d v="1899-12-30T13:18:00"/>
    <s v="30 801 448"/>
    <s v="MLIR32FL.DTA"/>
    <s v="Mali"/>
    <n v="1995"/>
    <x v="5"/>
    <s v="DHS"/>
    <x v="0"/>
    <m/>
    <s v="ML"/>
    <x v="2"/>
    <x v="3"/>
  </r>
  <r>
    <d v="2006-07-18T00:00:00"/>
    <d v="1899-12-30T13:19:00"/>
    <s v="50 971 656"/>
    <s v="MLIR41FL.DTA"/>
    <s v="Mali"/>
    <n v="2001"/>
    <x v="2"/>
    <s v="DHS"/>
    <x v="0"/>
    <m/>
    <s v="ML"/>
    <x v="2"/>
    <x v="3"/>
  </r>
  <r>
    <d v="2009-06-11T00:00:00"/>
    <d v="1899-12-30T13:40:00"/>
    <s v="75 611 081"/>
    <s v="MLIR51FL.DTA"/>
    <s v="Mali"/>
    <n v="2006"/>
    <x v="1"/>
    <s v="DHS"/>
    <x v="0"/>
    <m/>
    <s v="ML"/>
    <x v="2"/>
    <x v="3"/>
  </r>
  <r>
    <d v="2016-01-13T00:00:00"/>
    <d v="1899-12-30T03:52:00"/>
    <s v="59 828 452"/>
    <s v="MLIR6HFL.DTA"/>
    <s v="Mali"/>
    <n v="2012"/>
    <x v="3"/>
    <s v="DHS"/>
    <x v="0"/>
    <m/>
    <s v="ML"/>
    <x v="2"/>
    <x v="3"/>
  </r>
  <r>
    <d v="2018-07-11T00:00:00"/>
    <d v="1899-12-30T08:15:00"/>
    <s v="72 027 254"/>
    <s v="MMIR71FL.DTA"/>
    <s v="Myanmar"/>
    <n v="2016"/>
    <x v="0"/>
    <s v="DHS"/>
    <x v="0"/>
    <m/>
    <s v="MM"/>
    <x v="0"/>
    <x v="10"/>
  </r>
  <r>
    <d v="2016-01-30T00:00:00"/>
    <d v="1899-12-30T20:58:00"/>
    <s v="2 849 085"/>
    <s v="MRWFS1981.dta"/>
    <s v="Mauritania"/>
    <n v="1981"/>
    <x v="7"/>
    <s v="WFS"/>
    <x v="1"/>
    <s v="HH survey MIA"/>
    <s v="MR"/>
    <x v="5"/>
    <x v="9"/>
  </r>
  <r>
    <d v="2012-02-07T00:00:00"/>
    <d v="1899-12-30T15:01:00"/>
    <s v="27 904 109"/>
    <s v="MVIR51FL.DTA"/>
    <s v="Maldives"/>
    <n v="2009"/>
    <x v="1"/>
    <s v="DHS"/>
    <x v="0"/>
    <m/>
    <s v="MV"/>
    <x v="0"/>
    <x v="0"/>
  </r>
  <r>
    <d v="2006-07-18T00:00:00"/>
    <d v="1899-12-30T10:47:00"/>
    <s v="13 372 079"/>
    <s v="MWIR22FL.DTA"/>
    <s v="Malawi"/>
    <n v="1992"/>
    <x v="4"/>
    <s v="DHS"/>
    <x v="0"/>
    <m/>
    <s v="MW"/>
    <x v="2"/>
    <x v="5"/>
  </r>
  <r>
    <d v="2006-07-18T00:00:00"/>
    <d v="1899-12-30T10:48:00"/>
    <s v="58 119 347"/>
    <s v="MWIR41FL.DTA"/>
    <s v="Malawi"/>
    <n v="2000"/>
    <x v="2"/>
    <s v="DHS"/>
    <x v="0"/>
    <m/>
    <s v="MW"/>
    <x v="2"/>
    <x v="5"/>
  </r>
  <r>
    <d v="2007-07-14T00:00:00"/>
    <d v="1899-12-30T08:35:00"/>
    <s v="65 789 300"/>
    <s v="MWIR4CFL.dta"/>
    <s v="Malawi"/>
    <n v="2004"/>
    <x v="2"/>
    <s v="DHS"/>
    <x v="0"/>
    <m/>
    <s v="MW"/>
    <x v="2"/>
    <x v="5"/>
  </r>
  <r>
    <d v="2011-09-19T00:00:00"/>
    <d v="1899-12-30T13:57:00"/>
    <s v="109 552 020"/>
    <s v="MWIR60FL.DTA"/>
    <s v="Malawi"/>
    <n v="2010"/>
    <x v="3"/>
    <s v="DHS"/>
    <x v="0"/>
    <m/>
    <s v="MW"/>
    <x v="2"/>
    <x v="5"/>
  </r>
  <r>
    <d v="2017-03-15T00:00:00"/>
    <d v="1899-12-30T21:33:00"/>
    <s v="137 379 805"/>
    <s v="MWIR7HFL.DTA"/>
    <s v="Malawi"/>
    <n v="2015"/>
    <x v="0"/>
    <s v="DHS"/>
    <x v="0"/>
    <m/>
    <s v="MW"/>
    <x v="2"/>
    <x v="5"/>
  </r>
  <r>
    <d v="2016-01-13T00:00:00"/>
    <d v="1899-12-30T03:52:00"/>
    <s v="12 418 820"/>
    <s v="MXIR01FL.DTA"/>
    <s v="Mexico"/>
    <n v="1987"/>
    <x v="8"/>
    <s v="DHS"/>
    <x v="0"/>
    <m/>
    <s v="MX"/>
    <x v="3"/>
    <x v="6"/>
  </r>
  <r>
    <d v="2016-01-27T00:00:00"/>
    <d v="1899-12-30T16:55:00"/>
    <s v="2 300 068"/>
    <s v="MXWFS1976.dta"/>
    <s v="Mexico"/>
    <n v="1976"/>
    <x v="6"/>
    <s v="WFS"/>
    <x v="0"/>
    <s v="All-women sample"/>
    <s v="MX"/>
    <x v="3"/>
    <x v="6"/>
  </r>
  <r>
    <d v="2016-01-30T00:00:00"/>
    <d v="1899-12-30T18:54:00"/>
    <s v="3 086 575"/>
    <s v="MYWFS1974.dta"/>
    <s v="Malaysia"/>
    <n v="1974"/>
    <x v="9"/>
    <s v="WFS"/>
    <x v="1"/>
    <s v="HH survey MIA"/>
    <s v="MY"/>
    <x v="5"/>
    <x v="9"/>
  </r>
  <r>
    <d v="2006-07-18T00:00:00"/>
    <d v="1899-12-30T13:33:00"/>
    <s v="25 798 382"/>
    <s v="MZIR31FL.DTA"/>
    <s v="Mozambique"/>
    <n v="1997"/>
    <x v="5"/>
    <s v="DHS"/>
    <x v="0"/>
    <m/>
    <s v="MZ"/>
    <x v="2"/>
    <x v="5"/>
  </r>
  <r>
    <d v="2006-07-18T00:00:00"/>
    <d v="1899-12-30T13:34:00"/>
    <s v="59 798 886"/>
    <s v="MZIR41FL.DTA"/>
    <s v="Mozambique"/>
    <n v="2003"/>
    <x v="2"/>
    <s v="DHS"/>
    <x v="0"/>
    <m/>
    <s v="MZ"/>
    <x v="2"/>
    <x v="5"/>
  </r>
  <r>
    <d v="2016-01-13T00:00:00"/>
    <d v="1899-12-30T03:53:00"/>
    <s v="73 797 557"/>
    <s v="MZIR62FL.DTA"/>
    <s v="Mozambique"/>
    <n v="2011"/>
    <x v="3"/>
    <s v="DHS"/>
    <x v="0"/>
    <m/>
    <s v="MZ"/>
    <x v="2"/>
    <x v="5"/>
  </r>
  <r>
    <d v="2016-11-30T00:00:00"/>
    <d v="1899-12-30T09:55:00"/>
    <s v="53 686 165"/>
    <s v="NC06f_hijos.dta"/>
    <s v="Nicaragua"/>
    <n v="2006"/>
    <x v="1"/>
    <s v="RHS"/>
    <x v="0"/>
    <m/>
    <s v="NC"/>
    <x v="3"/>
    <x v="6"/>
  </r>
  <r>
    <d v="2016-11-30T00:00:00"/>
    <d v="1899-12-30T09:55:00"/>
    <s v="4 812 493"/>
    <s v="NC92f_hijos.dta"/>
    <s v="Nicaragua"/>
    <n v="1992"/>
    <x v="4"/>
    <s v="RHS"/>
    <x v="0"/>
    <m/>
    <s v="NC"/>
    <x v="3"/>
    <x v="6"/>
  </r>
  <r>
    <d v="2016-01-13T00:00:00"/>
    <d v="1899-12-30T03:56:00"/>
    <s v="46 712 820"/>
    <s v="NCIR31FL.DTA"/>
    <s v="Nicaragua"/>
    <n v="1998"/>
    <x v="5"/>
    <s v="DHS"/>
    <x v="0"/>
    <m/>
    <s v="NC"/>
    <x v="3"/>
    <x v="6"/>
  </r>
  <r>
    <d v="2016-01-13T00:00:00"/>
    <d v="1899-12-30T03:56:00"/>
    <s v="60 214 459"/>
    <s v="NCIR41FL.DTA"/>
    <s v="Nicaragua"/>
    <n v="2001"/>
    <x v="2"/>
    <s v="DHS"/>
    <x v="0"/>
    <m/>
    <s v="NC"/>
    <x v="3"/>
    <x v="6"/>
  </r>
  <r>
    <d v="2006-07-18T00:00:00"/>
    <d v="1899-12-30T14:11:00"/>
    <s v="21 215 324"/>
    <s v="NGIR21FL.DTA"/>
    <s v="Nigeria"/>
    <n v="1990"/>
    <x v="4"/>
    <s v="DHS"/>
    <x v="0"/>
    <m/>
    <s v="NG"/>
    <x v="2"/>
    <x v="3"/>
  </r>
  <r>
    <d v="2006-07-18T00:00:00"/>
    <d v="1899-12-30T14:11:00"/>
    <s v="35 797 645"/>
    <s v="NGIR41FL.DTA"/>
    <s v="Nigeria"/>
    <n v="1999"/>
    <x v="5"/>
    <s v="DHS"/>
    <x v="0"/>
    <m/>
    <s v="NG"/>
    <x v="2"/>
    <x v="3"/>
  </r>
  <r>
    <d v="2006-07-18T00:00:00"/>
    <d v="1899-12-30T14:12:00"/>
    <s v="31 031 929"/>
    <s v="NGIR4BFL.DTA"/>
    <s v="Nigeria"/>
    <n v="2003"/>
    <x v="2"/>
    <s v="DHS"/>
    <x v="0"/>
    <m/>
    <s v="NG"/>
    <x v="2"/>
    <x v="3"/>
  </r>
  <r>
    <d v="2009-11-09T00:00:00"/>
    <d v="1899-12-30T15:59:00"/>
    <s v="159 707 813"/>
    <s v="NGIR51FL.DTA"/>
    <s v="Nigeria"/>
    <n v="2008"/>
    <x v="1"/>
    <s v="DHS"/>
    <x v="0"/>
    <m/>
    <s v="NG"/>
    <x v="2"/>
    <x v="3"/>
  </r>
  <r>
    <d v="2016-01-13T00:00:00"/>
    <d v="1899-12-30T03:57:00"/>
    <s v="203 268 871"/>
    <s v="NGIR6AFL.DTA"/>
    <s v="Nigeria"/>
    <n v="2013"/>
    <x v="3"/>
    <s v="DHS"/>
    <x v="0"/>
    <m/>
    <s v="NG"/>
    <x v="2"/>
    <x v="3"/>
  </r>
  <r>
    <d v="2016-02-04T00:00:00"/>
    <d v="1899-12-30T12:27:00"/>
    <s v="9 340 376"/>
    <s v="NGWFS1981.dta"/>
    <s v="Nigeria"/>
    <n v="1981"/>
    <x v="7"/>
    <s v="WFS"/>
    <x v="0"/>
    <s v="All-women sample"/>
    <s v="NG"/>
    <x v="2"/>
    <x v="3"/>
  </r>
  <r>
    <d v="2006-07-18T00:00:00"/>
    <d v="1899-12-30T14:07:00"/>
    <s v="19 741 811"/>
    <s v="NIIR22FL.DTA"/>
    <s v="Niger"/>
    <n v="1992"/>
    <x v="4"/>
    <s v="DHS"/>
    <x v="0"/>
    <m/>
    <s v="NI"/>
    <x v="2"/>
    <x v="3"/>
  </r>
  <r>
    <d v="2006-07-18T00:00:00"/>
    <d v="1899-12-30T14:08:00"/>
    <s v="22 067 681"/>
    <s v="NIIR31FL.DTA"/>
    <s v="Niger"/>
    <n v="1998"/>
    <x v="5"/>
    <s v="DHS"/>
    <x v="0"/>
    <m/>
    <s v="NI"/>
    <x v="2"/>
    <x v="3"/>
  </r>
  <r>
    <d v="2009-07-22T00:00:00"/>
    <d v="1899-12-30T12:24:00"/>
    <s v="44 925 673"/>
    <s v="NIIR51FL.DTA"/>
    <s v="Niger"/>
    <n v="2006"/>
    <x v="1"/>
    <s v="DHS"/>
    <x v="0"/>
    <m/>
    <s v="NI"/>
    <x v="2"/>
    <x v="3"/>
  </r>
  <r>
    <d v="2016-01-13T00:00:00"/>
    <d v="1899-12-30T03:57:00"/>
    <s v="60 979 565"/>
    <s v="NIIR61FL.DTA"/>
    <s v="Niger"/>
    <n v="2012"/>
    <x v="3"/>
    <s v="DHS"/>
    <x v="0"/>
    <m/>
    <s v="NI"/>
    <x v="2"/>
    <x v="3"/>
  </r>
  <r>
    <d v="2006-07-18T00:00:00"/>
    <d v="1899-12-30T13:39:00"/>
    <s v="17 568 190"/>
    <s v="NMIR21FL.DTA"/>
    <s v="Namibia"/>
    <n v="1992"/>
    <x v="4"/>
    <s v="DHS"/>
    <x v="0"/>
    <m/>
    <s v="NM"/>
    <x v="2"/>
    <x v="11"/>
  </r>
  <r>
    <d v="2006-07-18T00:00:00"/>
    <d v="1899-12-30T13:39:00"/>
    <s v="26 467 720"/>
    <s v="NMIR41FL.DTA"/>
    <s v="Namibia"/>
    <n v="2000"/>
    <x v="2"/>
    <s v="DHS"/>
    <x v="0"/>
    <m/>
    <s v="NM"/>
    <x v="2"/>
    <x v="11"/>
  </r>
  <r>
    <d v="2008-11-11T00:00:00"/>
    <d v="1899-12-30T14:28:00"/>
    <s v="44 547 161"/>
    <s v="nmir51fl.dta"/>
    <s v="Namibia"/>
    <n v="2007"/>
    <x v="1"/>
    <s v="DHS"/>
    <x v="0"/>
    <m/>
    <s v="NM"/>
    <x v="2"/>
    <x v="11"/>
  </r>
  <r>
    <d v="2016-01-13T00:00:00"/>
    <d v="1899-12-30T03:56:00"/>
    <s v="47 871 671"/>
    <s v="NMIR61FL.DTA"/>
    <s v="Namibia"/>
    <n v="2013"/>
    <x v="3"/>
    <s v="DHS"/>
    <x v="0"/>
    <m/>
    <s v="NM"/>
    <x v="2"/>
    <x v="11"/>
  </r>
  <r>
    <d v="2016-01-13T00:00:00"/>
    <d v="1899-12-30T03:56:00"/>
    <s v="30 091 892"/>
    <s v="NPIR31FL.DTA"/>
    <s v="Nepal"/>
    <n v="1996"/>
    <x v="5"/>
    <s v="DHS"/>
    <x v="0"/>
    <m/>
    <s v="NP"/>
    <x v="0"/>
    <x v="0"/>
  </r>
  <r>
    <d v="2016-01-13T00:00:00"/>
    <d v="1899-12-30T03:56:00"/>
    <s v="35 233 230"/>
    <s v="NPIR41FL.DTA"/>
    <s v="Nepal"/>
    <n v="2001"/>
    <x v="2"/>
    <s v="DHS"/>
    <x v="0"/>
    <m/>
    <s v="NP"/>
    <x v="0"/>
    <x v="0"/>
  </r>
  <r>
    <d v="2016-01-13T00:00:00"/>
    <d v="1899-12-30T03:56:00"/>
    <s v="57 991 657"/>
    <s v="NPIR51FL.dta"/>
    <s v="Nepal"/>
    <n v="2006"/>
    <x v="1"/>
    <s v="DHS"/>
    <x v="0"/>
    <m/>
    <s v="NP"/>
    <x v="0"/>
    <x v="0"/>
  </r>
  <r>
    <d v="2016-01-13T00:00:00"/>
    <d v="1899-12-30T03:56:00"/>
    <s v="67 206 499"/>
    <s v="NPIR60FL.DTA"/>
    <s v="Nepal"/>
    <n v="2011"/>
    <x v="3"/>
    <s v="DHS"/>
    <x v="0"/>
    <m/>
    <s v="NP"/>
    <x v="0"/>
    <x v="0"/>
  </r>
  <r>
    <d v="2018-07-10T00:00:00"/>
    <d v="1899-12-30T09:17:00"/>
    <s v="91 387 483"/>
    <s v="NPIR7HFL.DTA"/>
    <s v="Nepal"/>
    <n v="2016"/>
    <x v="0"/>
    <s v="DHS"/>
    <x v="0"/>
    <m/>
    <s v="NP"/>
    <x v="0"/>
    <x v="0"/>
  </r>
  <r>
    <d v="2016-01-14T00:00:00"/>
    <d v="1899-12-30T22:01:00"/>
    <s v="3 294 076"/>
    <s v="NPWFS1976.dta"/>
    <s v="Nepal"/>
    <n v="1976"/>
    <x v="6"/>
    <s v="WFS"/>
    <x v="0"/>
    <s v="HH survey: OPR"/>
    <s v="NP"/>
    <x v="0"/>
    <x v="0"/>
  </r>
  <r>
    <d v="2016-01-14T00:00:00"/>
    <d v="1899-12-30T22:03:00"/>
    <s v="2 331 075"/>
    <s v="PAWFS1975.dta"/>
    <s v="Panama"/>
    <n v="1975"/>
    <x v="6"/>
    <s v="WFS"/>
    <x v="1"/>
    <s v="All-women sample"/>
    <s v="PA"/>
    <x v="5"/>
    <x v="9"/>
  </r>
  <r>
    <d v="2016-01-13T00:00:00"/>
    <d v="1899-12-30T04:01:00"/>
    <s v="56 340 198"/>
    <s v="PEIR21FL.DTA"/>
    <s v="Peru"/>
    <n v="1991"/>
    <x v="4"/>
    <s v="DHS"/>
    <x v="0"/>
    <m/>
    <s v="PE"/>
    <x v="3"/>
    <x v="4"/>
  </r>
  <r>
    <d v="2016-01-13T00:00:00"/>
    <d v="1899-12-30T04:01:00"/>
    <s v="110 171 984"/>
    <s v="PEIR31FL.DTA"/>
    <s v="Peru"/>
    <n v="1996"/>
    <x v="5"/>
    <s v="DHS"/>
    <x v="0"/>
    <m/>
    <s v="PE"/>
    <x v="3"/>
    <x v="4"/>
  </r>
  <r>
    <d v="2016-01-13T00:00:00"/>
    <d v="1899-12-30T04:01:00"/>
    <s v="137 177 759"/>
    <s v="PEIR41FL.DTA"/>
    <s v="Peru"/>
    <n v="2000"/>
    <x v="2"/>
    <s v="DHS"/>
    <x v="0"/>
    <m/>
    <s v="PE"/>
    <x v="3"/>
    <x v="4"/>
  </r>
  <r>
    <d v="2016-01-13T00:00:00"/>
    <d v="1899-12-30T04:01:00"/>
    <s v="264 273 904"/>
    <s v="PEIR51FL.DTA"/>
    <s v="Peru"/>
    <n v="2004"/>
    <x v="2"/>
    <s v="DHS"/>
    <x v="0"/>
    <m/>
    <s v="PE"/>
    <x v="3"/>
    <x v="4"/>
  </r>
  <r>
    <d v="2016-01-13T00:00:00"/>
    <d v="1899-12-30T04:01:00"/>
    <s v="165 830 982"/>
    <s v="PEIR5IFL.DTA"/>
    <s v="Peru"/>
    <n v="2009"/>
    <x v="1"/>
    <s v="DHS"/>
    <x v="0"/>
    <m/>
    <s v="PE"/>
    <x v="3"/>
    <x v="4"/>
  </r>
  <r>
    <d v="2016-01-13T00:00:00"/>
    <d v="1899-12-30T04:02:00"/>
    <s v="160 818 084"/>
    <s v="PEIR61FL.DTA"/>
    <s v="Peru"/>
    <n v="2010"/>
    <x v="3"/>
    <s v="DHS"/>
    <x v="0"/>
    <m/>
    <s v="PE"/>
    <x v="3"/>
    <x v="4"/>
  </r>
  <r>
    <d v="2016-01-13T00:00:00"/>
    <d v="1899-12-30T04:02:00"/>
    <s v="159 938 382"/>
    <s v="PEIR6AFL.DTA"/>
    <s v="Peru"/>
    <n v="2011"/>
    <x v="3"/>
    <s v="DHS"/>
    <x v="0"/>
    <m/>
    <s v="PE"/>
    <x v="3"/>
    <x v="4"/>
  </r>
  <r>
    <d v="2016-01-13T00:00:00"/>
    <d v="1899-12-30T04:02:00"/>
    <s v="168 606 120"/>
    <s v="PEIR6IFL.DTA"/>
    <s v="Peru"/>
    <n v="2012"/>
    <x v="3"/>
    <s v="DHS"/>
    <x v="0"/>
    <m/>
    <s v="PE"/>
    <x v="3"/>
    <x v="4"/>
  </r>
  <r>
    <d v="2016-01-27T00:00:00"/>
    <d v="1899-12-30T15:51:00"/>
    <s v="3 253 625"/>
    <s v="PEWFS1977.DTA"/>
    <s v="Peru"/>
    <n v="1977"/>
    <x v="6"/>
    <s v="WFS"/>
    <x v="0"/>
    <s v="HH survey: WFS CD"/>
    <s v="PE"/>
    <x v="3"/>
    <x v="4"/>
  </r>
  <r>
    <d v="2006-07-18T00:00:00"/>
    <d v="1899-12-30T15:21:00"/>
    <s v="57 480 997"/>
    <s v="PHIR31FL.DTA"/>
    <s v="Philippines"/>
    <n v="1992"/>
    <x v="4"/>
    <s v="DHS"/>
    <x v="0"/>
    <m/>
    <s v="PH"/>
    <x v="0"/>
    <x v="10"/>
  </r>
  <r>
    <d v="2006-07-18T00:00:00"/>
    <d v="1899-12-30T15:22:00"/>
    <s v="61 321 688"/>
    <s v="PHIR3AFL.DTA"/>
    <s v="Philippines"/>
    <n v="1998"/>
    <x v="5"/>
    <s v="DHS"/>
    <x v="0"/>
    <m/>
    <s v="PH"/>
    <x v="0"/>
    <x v="10"/>
  </r>
  <r>
    <d v="2006-07-18T00:00:00"/>
    <d v="1899-12-30T15:24:00"/>
    <s v="63 438 104"/>
    <s v="PHIR41FL.DTA"/>
    <s v="Philippines"/>
    <n v="2003"/>
    <x v="2"/>
    <s v="DHS"/>
    <x v="0"/>
    <m/>
    <s v="PH"/>
    <x v="0"/>
    <x v="10"/>
  </r>
  <r>
    <d v="2016-01-13T00:00:00"/>
    <d v="1899-12-30T04:02:00"/>
    <s v="62 162 224"/>
    <s v="PHIR52FL.DTA"/>
    <s v="Philippines"/>
    <n v="2008"/>
    <x v="1"/>
    <s v="DHS"/>
    <x v="0"/>
    <m/>
    <s v="PH"/>
    <x v="0"/>
    <x v="10"/>
  </r>
  <r>
    <d v="2016-01-13T00:00:00"/>
    <d v="1899-12-30T04:02:00"/>
    <s v="82 935 188"/>
    <s v="PHIR61FL.DTA"/>
    <s v="Philippines"/>
    <n v="2013"/>
    <x v="3"/>
    <s v="DHS"/>
    <x v="0"/>
    <m/>
    <s v="PH"/>
    <x v="0"/>
    <x v="10"/>
  </r>
  <r>
    <d v="2018-09-28T00:00:00"/>
    <d v="1899-12-30T08:42:00"/>
    <s v="160 604 736"/>
    <s v="PHIR70FL.DTA"/>
    <s v="Philippines"/>
    <n v="2017"/>
    <x v="0"/>
    <s v="DHS"/>
    <x v="0"/>
    <m/>
    <s v="PH"/>
    <x v="0"/>
    <x v="10"/>
  </r>
  <r>
    <d v="2016-01-15T00:00:00"/>
    <d v="1899-12-30T08:58:00"/>
    <s v="7 392 492"/>
    <s v="PHWFS1978.dta"/>
    <s v="Philippines"/>
    <n v="1978"/>
    <x v="6"/>
    <s v="WFS"/>
    <x v="0"/>
    <s v="HH survey: WFS CD"/>
    <s v="PH"/>
    <x v="0"/>
    <x v="10"/>
  </r>
  <r>
    <d v="2016-01-13T00:00:00"/>
    <d v="1899-12-30T04:01:00"/>
    <s v="18 283 159"/>
    <s v="PKIR21FL.DTA"/>
    <s v="Pakistan"/>
    <n v="1990"/>
    <x v="4"/>
    <s v="DHS"/>
    <x v="0"/>
    <m/>
    <s v="PK"/>
    <x v="0"/>
    <x v="0"/>
  </r>
  <r>
    <d v="2016-01-13T00:00:00"/>
    <d v="1899-12-30T04:01:00"/>
    <s v="49 050 541"/>
    <s v="pkir52fl.dta"/>
    <s v="Pakistan"/>
    <n v="2006"/>
    <x v="1"/>
    <s v="DHS"/>
    <x v="0"/>
    <m/>
    <s v="PK"/>
    <x v="0"/>
    <x v="0"/>
  </r>
  <r>
    <d v="2016-01-13T00:00:00"/>
    <d v="1899-12-30T04:01:00"/>
    <s v="71 638 893"/>
    <s v="PKIR61FL.DTA"/>
    <s v="Pakistan"/>
    <n v="2012"/>
    <x v="3"/>
    <s v="DHS"/>
    <x v="0"/>
    <m/>
    <s v="PK"/>
    <x v="0"/>
    <x v="0"/>
  </r>
  <r>
    <d v="2016-02-04T00:00:00"/>
    <d v="1899-12-30T12:38:00"/>
    <s v="3 188 802"/>
    <s v="PKWFS1975.dta"/>
    <s v="Pakistan"/>
    <n v="1975"/>
    <x v="6"/>
    <s v="WFS"/>
    <x v="0"/>
    <s v="HH survey MIA"/>
    <s v="PK"/>
    <x v="0"/>
    <x v="0"/>
  </r>
  <r>
    <d v="2016-01-27T00:00:00"/>
    <d v="1899-12-30T23:25:00"/>
    <s v="4 168 661"/>
    <s v="PTWFS1979.dta"/>
    <s v="Portugal"/>
    <n v="1979"/>
    <x v="6"/>
    <s v="WFS"/>
    <x v="1"/>
    <s v="HH survey: WFS CD"/>
    <s v="PT"/>
    <x v="5"/>
    <x v="9"/>
  </r>
  <r>
    <d v="2016-11-30T00:00:00"/>
    <d v="1899-12-30T09:55:00"/>
    <s v="4 118 912"/>
    <s v="PY04f_hijos.dta"/>
    <s v="Paraguay"/>
    <n v="2004"/>
    <x v="2"/>
    <s v="RHS"/>
    <x v="0"/>
    <m/>
    <s v="PY"/>
    <x v="3"/>
    <x v="4"/>
  </r>
  <r>
    <d v="2016-11-30T00:00:00"/>
    <d v="1899-12-30T09:55:00"/>
    <s v="2 411 344"/>
    <s v="PY08f_hijos.dta"/>
    <s v="Paraguay"/>
    <n v="2008"/>
    <x v="1"/>
    <s v="RHS"/>
    <x v="0"/>
    <m/>
    <s v="PY"/>
    <x v="3"/>
    <x v="4"/>
  </r>
  <r>
    <d v="2016-11-30T00:00:00"/>
    <d v="1899-12-30T09:55:00"/>
    <s v="2 581 676"/>
    <s v="PY95f_hijos.dta"/>
    <s v="Paraguay"/>
    <n v="1995"/>
    <x v="5"/>
    <s v="RHS"/>
    <x v="0"/>
    <m/>
    <s v="PY"/>
    <x v="3"/>
    <x v="4"/>
  </r>
  <r>
    <d v="2016-11-30T00:00:00"/>
    <d v="1899-12-30T09:55:00"/>
    <s v="1 930 763"/>
    <s v="PY98f_hijos.dta"/>
    <s v="Paraguay"/>
    <n v="1998"/>
    <x v="5"/>
    <s v="RHS"/>
    <x v="0"/>
    <m/>
    <s v="PY"/>
    <x v="3"/>
    <x v="4"/>
  </r>
  <r>
    <d v="2016-01-13T00:00:00"/>
    <d v="1899-12-30T04:02:00"/>
    <s v="18 830 055"/>
    <s v="PYIR21FL.DTA"/>
    <s v="Paraguay"/>
    <n v="1990"/>
    <x v="4"/>
    <s v="DHS"/>
    <x v="0"/>
    <m/>
    <s v="PY"/>
    <x v="3"/>
    <x v="4"/>
  </r>
  <r>
    <d v="2016-01-14T00:00:00"/>
    <d v="1899-12-30T22:03:00"/>
    <s v="2 990 259"/>
    <s v="PYWFS1979.dta"/>
    <s v="Paraguay"/>
    <n v="1979"/>
    <x v="6"/>
    <s v="WFS"/>
    <x v="0"/>
    <s v="All-women sample"/>
    <s v="PY"/>
    <x v="3"/>
    <x v="4"/>
  </r>
  <r>
    <d v="2006-07-19T00:00:00"/>
    <d v="1899-12-30T11:14:00"/>
    <s v="16 408 088"/>
    <s v="RWIR21FL.DTA"/>
    <s v="Rwanda"/>
    <n v="1992"/>
    <x v="4"/>
    <s v="DHS"/>
    <x v="0"/>
    <m/>
    <s v="RW"/>
    <x v="2"/>
    <x v="5"/>
  </r>
  <r>
    <d v="2006-07-19T00:00:00"/>
    <d v="1899-12-30T13:15:00"/>
    <s v="45 516 160"/>
    <s v="RWIR41FL.DTA"/>
    <s v="Rwanda"/>
    <n v="2000"/>
    <x v="2"/>
    <s v="DHS"/>
    <x v="0"/>
    <m/>
    <s v="RW"/>
    <x v="2"/>
    <x v="5"/>
  </r>
  <r>
    <d v="2007-08-16T00:00:00"/>
    <d v="1899-12-30T13:32:00"/>
    <s v="49 896 091"/>
    <s v="RWIR52FL.dta"/>
    <s v="Rwanda"/>
    <n v="2005"/>
    <x v="1"/>
    <s v="DHS"/>
    <x v="0"/>
    <m/>
    <s v="RW"/>
    <x v="2"/>
    <x v="5"/>
  </r>
  <r>
    <d v="2016-01-13T00:00:00"/>
    <d v="1899-12-30T04:06:00"/>
    <s v="69 246 206"/>
    <s v="RWIR61FL.DTA"/>
    <s v="Rwanda"/>
    <n v="2010"/>
    <x v="3"/>
    <s v="DHS"/>
    <x v="0"/>
    <m/>
    <s v="RW"/>
    <x v="2"/>
    <x v="5"/>
  </r>
  <r>
    <d v="2016-07-12T00:00:00"/>
    <d v="1899-12-30T22:15:00"/>
    <s v="69 873 277"/>
    <s v="RWIR70FL.DTA"/>
    <s v="Rwanda"/>
    <n v="2014"/>
    <x v="3"/>
    <s v="DHS"/>
    <x v="0"/>
    <m/>
    <s v="RW"/>
    <x v="2"/>
    <x v="5"/>
  </r>
  <r>
    <d v="2016-01-14T00:00:00"/>
    <d v="1899-12-30T22:05:00"/>
    <s v="3 655 269"/>
    <s v="RWWFS1983.dta"/>
    <s v="Rwanda"/>
    <n v="1983"/>
    <x v="7"/>
    <s v="WFS"/>
    <x v="0"/>
    <s v="All-women sample"/>
    <s v="RW"/>
    <x v="2"/>
    <x v="5"/>
  </r>
  <r>
    <d v="2016-01-13T00:00:00"/>
    <d v="1899-12-30T04:08:00"/>
    <s v="11 826 200"/>
    <s v="SDIR02FL.DTA"/>
    <s v="Sudan"/>
    <n v="1989"/>
    <x v="8"/>
    <s v="DHS"/>
    <x v="0"/>
    <m/>
    <s v="SD"/>
    <x v="4"/>
    <x v="8"/>
  </r>
  <r>
    <d v="2016-01-14T00:00:00"/>
    <d v="1899-12-30T22:07:00"/>
    <s v="2 069 471"/>
    <s v="SDWFS1978.dta"/>
    <s v="Sudan"/>
    <n v="1978"/>
    <x v="6"/>
    <s v="WFS"/>
    <x v="0"/>
    <s v="HH survey: WFS CD"/>
    <s v="SD"/>
    <x v="4"/>
    <x v="8"/>
  </r>
  <r>
    <d v="2016-01-13T00:00:00"/>
    <d v="1899-12-30T04:07:00"/>
    <s v="33 061 850"/>
    <s v="SLIR51FL.DTA"/>
    <s v="Sierra Leone"/>
    <n v="2008"/>
    <x v="1"/>
    <s v="DHS"/>
    <x v="0"/>
    <m/>
    <s v="SL"/>
    <x v="2"/>
    <x v="3"/>
  </r>
  <r>
    <d v="2016-01-13T00:00:00"/>
    <d v="1899-12-30T04:08:00"/>
    <s v="93 358 406"/>
    <s v="SLIR61FL.DTA"/>
    <s v="Sierra Leone"/>
    <n v="2013"/>
    <x v="3"/>
    <s v="DHS"/>
    <x v="0"/>
    <m/>
    <s v="SL"/>
    <x v="2"/>
    <x v="3"/>
  </r>
  <r>
    <d v="2006-07-19T00:00:00"/>
    <d v="1899-12-30T11:20:00"/>
    <s v="7 133 806"/>
    <s v="SNIR02FL.DTA"/>
    <s v="Senegal"/>
    <n v="1986"/>
    <x v="8"/>
    <s v="DHS"/>
    <x v="0"/>
    <m/>
    <s v="SN"/>
    <x v="2"/>
    <x v="3"/>
  </r>
  <r>
    <d v="2006-07-19T00:00:00"/>
    <d v="1899-12-30T11:20:00"/>
    <s v="17 688 599"/>
    <s v="SNIR21FL.DTA"/>
    <s v="Senegal"/>
    <n v="1992"/>
    <x v="4"/>
    <s v="DHS"/>
    <x v="0"/>
    <m/>
    <s v="SN"/>
    <x v="2"/>
    <x v="3"/>
  </r>
  <r>
    <d v="2006-07-19T00:00:00"/>
    <d v="1899-12-30T11:20:00"/>
    <s v="22 787 056"/>
    <s v="SNIR32FL.DTA"/>
    <s v="Senegal"/>
    <n v="1997"/>
    <x v="5"/>
    <s v="DHS"/>
    <x v="0"/>
    <m/>
    <s v="SN"/>
    <x v="2"/>
    <x v="3"/>
  </r>
  <r>
    <d v="2007-08-30T00:00:00"/>
    <d v="1899-12-30T15:05:00"/>
    <s v="70 355 896"/>
    <s v="SNIR4HFL.dta"/>
    <s v="Senegal"/>
    <n v="2005"/>
    <x v="1"/>
    <s v="DHS"/>
    <x v="0"/>
    <m/>
    <s v="SN"/>
    <x v="2"/>
    <x v="3"/>
  </r>
  <r>
    <d v="2016-01-13T00:00:00"/>
    <d v="1899-12-30T04:07:00"/>
    <s v="86 725 039"/>
    <s v="SNIR61FL.DTA"/>
    <s v="Senegal"/>
    <n v="2010"/>
    <x v="3"/>
    <s v="DHS"/>
    <x v="0"/>
    <m/>
    <s v="SN"/>
    <x v="2"/>
    <x v="3"/>
  </r>
  <r>
    <d v="2016-01-13T00:00:00"/>
    <d v="1899-12-30T04:07:00"/>
    <s v="37 549 716"/>
    <s v="SNIR6DFL.DTA"/>
    <s v="Senegal"/>
    <n v="2012"/>
    <x v="3"/>
    <s v="DHS"/>
    <x v="1"/>
    <m/>
    <s v="SN"/>
    <x v="5"/>
    <x v="9"/>
  </r>
  <r>
    <d v="2015-10-09T00:00:00"/>
    <d v="1899-12-30T19:33:00"/>
    <s v="77 738 608"/>
    <s v="SNIR6RFL.DTA"/>
    <s v="Senegal"/>
    <n v="2013"/>
    <x v="3"/>
    <s v="DHS"/>
    <x v="0"/>
    <m/>
    <s v="SN"/>
    <x v="2"/>
    <x v="3"/>
  </r>
  <r>
    <d v="2015-04-10T00:00:00"/>
    <d v="1899-12-30T15:30:00"/>
    <s v="38 699 592"/>
    <s v="SNIR70FL.DTA"/>
    <s v="Senegal"/>
    <n v="2014"/>
    <x v="3"/>
    <s v="DHS"/>
    <x v="1"/>
    <m/>
    <s v="SN"/>
    <x v="2"/>
    <x v="3"/>
  </r>
  <r>
    <d v="2016-11-21T00:00:00"/>
    <d v="1899-12-30T09:57:00"/>
    <s v="40 268 410"/>
    <s v="SNIR7HFL.DTA"/>
    <s v="Senegal"/>
    <n v="2015"/>
    <x v="0"/>
    <s v="DHS"/>
    <x v="0"/>
    <m/>
    <s v="SN"/>
    <x v="2"/>
    <x v="3"/>
  </r>
  <r>
    <d v="2018-06-21T00:00:00"/>
    <d v="1899-12-30T15:20:00"/>
    <s v="41 050 391"/>
    <s v="SNIR7IFL.DTA"/>
    <s v="Senegal"/>
    <n v="2016"/>
    <x v="0"/>
    <s v="DHS"/>
    <x v="0"/>
    <m/>
    <s v="SN"/>
    <x v="2"/>
    <x v="3"/>
  </r>
  <r>
    <d v="2018-09-26T00:00:00"/>
    <d v="1899-12-30T14:20:00"/>
    <s v="101 786 308"/>
    <s v="SNIR7ZFL.DTA"/>
    <s v="Senegal"/>
    <n v="2017"/>
    <x v="0"/>
    <s v="DHS"/>
    <x v="0"/>
    <m/>
    <s v="SN"/>
    <x v="2"/>
    <x v="3"/>
  </r>
  <r>
    <d v="2016-01-14T00:00:00"/>
    <d v="1899-12-30T22:05:00"/>
    <s v="2 972 850"/>
    <s v="SNWFS1978.dta"/>
    <s v="Senegal"/>
    <n v="1978"/>
    <x v="6"/>
    <s v="WFS"/>
    <x v="0"/>
    <s v="All-women sample"/>
    <s v="SN"/>
    <x v="2"/>
    <x v="3"/>
  </r>
  <r>
    <d v="2016-01-13T00:00:00"/>
    <d v="1899-12-30T04:06:00"/>
    <s v="13 356 589"/>
    <s v="STIR50FL.DTA"/>
    <s v="São Tomé and Principe"/>
    <n v="2008"/>
    <x v="1"/>
    <s v="DHS"/>
    <x v="0"/>
    <m/>
    <s v="ST"/>
    <x v="2"/>
    <x v="2"/>
  </r>
  <r>
    <d v="2016-01-14T00:00:00"/>
    <d v="1899-12-30T22:07:00"/>
    <s v="2 913 898"/>
    <s v="SYWFS1978.dta"/>
    <s v="Syria"/>
    <n v="1978"/>
    <x v="6"/>
    <s v="WFS"/>
    <x v="1"/>
    <s v="HH survey: WFS CD"/>
    <s v="SY"/>
    <x v="5"/>
    <x v="9"/>
  </r>
  <r>
    <d v="2016-01-13T00:00:00"/>
    <d v="1899-12-30T04:08:00"/>
    <s v="23 958 244"/>
    <s v="szir51fl.dta"/>
    <s v="Swaziland"/>
    <n v="2006"/>
    <x v="1"/>
    <s v="DHS"/>
    <x v="0"/>
    <m/>
    <s v="SZ"/>
    <x v="2"/>
    <x v="11"/>
  </r>
  <r>
    <d v="2006-07-17T00:00:00"/>
    <d v="1899-12-30T11:01:00"/>
    <s v="27 245 573"/>
    <s v="TDIR31FL.DTA"/>
    <s v="Chad"/>
    <n v="1996"/>
    <x v="5"/>
    <s v="DHS"/>
    <x v="0"/>
    <m/>
    <s v="TD"/>
    <x v="2"/>
    <x v="2"/>
  </r>
  <r>
    <d v="2009-06-18T00:00:00"/>
    <d v="1899-12-30T07:51:00"/>
    <s v="32 304 317"/>
    <s v="TDIR41FL.DTA"/>
    <s v="Chad"/>
    <n v="2004"/>
    <x v="2"/>
    <s v="DHS"/>
    <x v="0"/>
    <m/>
    <s v="TD"/>
    <x v="2"/>
    <x v="2"/>
  </r>
  <r>
    <d v="2016-07-12T00:00:00"/>
    <d v="1899-12-30T22:16:00"/>
    <s v="86 896 059"/>
    <s v="TDIR70FL.DTA"/>
    <s v="Chad"/>
    <n v="2014"/>
    <x v="3"/>
    <s v="DHS"/>
    <x v="0"/>
    <m/>
    <s v="TD"/>
    <x v="2"/>
    <x v="2"/>
  </r>
  <r>
    <d v="2006-07-19T00:00:00"/>
    <d v="1899-12-30T11:38:00"/>
    <s v="6 453 965"/>
    <s v="TGIR01FL.DTA"/>
    <s v="Togo"/>
    <n v="1988"/>
    <x v="8"/>
    <s v="DHS"/>
    <x v="0"/>
    <m/>
    <s v="TG"/>
    <x v="2"/>
    <x v="3"/>
  </r>
  <r>
    <d v="2006-07-19T00:00:00"/>
    <d v="1899-12-30T11:38:00"/>
    <s v="27 492 202"/>
    <s v="TGIR31FL.DTA"/>
    <s v="Togo"/>
    <n v="1998"/>
    <x v="5"/>
    <s v="DHS"/>
    <x v="0"/>
    <m/>
    <s v="TG"/>
    <x v="2"/>
    <x v="3"/>
  </r>
  <r>
    <d v="2016-01-13T00:00:00"/>
    <d v="1899-12-30T04:12:00"/>
    <s v="47 753 464"/>
    <s v="TGIR61FL.DTA"/>
    <s v="Togo"/>
    <n v="2013"/>
    <x v="3"/>
    <s v="DHS"/>
    <x v="0"/>
    <m/>
    <s v="TG"/>
    <x v="2"/>
    <x v="3"/>
  </r>
  <r>
    <d v="2016-01-13T00:00:00"/>
    <d v="1899-12-30T04:12:00"/>
    <s v="11 179 689"/>
    <s v="THIR01FL.DTA"/>
    <s v="Thailand"/>
    <n v="1987"/>
    <x v="8"/>
    <s v="DHS"/>
    <x v="0"/>
    <m/>
    <s v="TH"/>
    <x v="0"/>
    <x v="10"/>
  </r>
  <r>
    <d v="2016-01-30T00:00:00"/>
    <d v="1899-12-30T21:58:00"/>
    <s v="2 093 665"/>
    <s v="THWFS1975.dta"/>
    <s v="Thailand"/>
    <n v="1975"/>
    <x v="6"/>
    <s v="WFS"/>
    <x v="0"/>
    <s v="HH survey: WFS CD"/>
    <s v="TH"/>
    <x v="0"/>
    <x v="10"/>
  </r>
  <r>
    <d v="2018-07-11T00:00:00"/>
    <d v="1899-12-30T08:21:00"/>
    <s v="57 078 361"/>
    <s v="TJIR61FL.DTA"/>
    <s v="Tajikistan"/>
    <n v="2012"/>
    <x v="3"/>
    <s v="DHS"/>
    <x v="0"/>
    <m/>
    <s v="TJ"/>
    <x v="1"/>
    <x v="1"/>
  </r>
  <r>
    <d v="2018-12-12T00:00:00"/>
    <d v="1899-12-30T19:08:00"/>
    <s v="63 858 219"/>
    <s v="TJIR70FL.DTA"/>
    <s v="Tajikistan"/>
    <n v="2017"/>
    <x v="0"/>
    <s v="DHS"/>
    <x v="0"/>
    <m/>
    <s v="TJ"/>
    <x v="1"/>
    <x v="1"/>
  </r>
  <r>
    <d v="2016-01-13T00:00:00"/>
    <d v="1899-12-30T04:12:00"/>
    <s v="64 724 831"/>
    <s v="TLIR61FL.DTA"/>
    <s v="Timor-Leste"/>
    <n v="2009"/>
    <x v="1"/>
    <s v="DHS"/>
    <x v="0"/>
    <m/>
    <s v="TL"/>
    <x v="0"/>
    <x v="10"/>
  </r>
  <r>
    <d v="2018-07-10T00:00:00"/>
    <d v="1899-12-30T09:18:00"/>
    <s v="75 650 331"/>
    <s v="TLIR71FL.DTA"/>
    <s v="Timor-Leste"/>
    <n v="2016"/>
    <x v="0"/>
    <s v="DHS"/>
    <x v="0"/>
    <m/>
    <s v="TL"/>
    <x v="0"/>
    <x v="10"/>
  </r>
  <r>
    <d v="2016-01-13T00:00:00"/>
    <d v="1899-12-30T04:13:00"/>
    <s v="8 033 708"/>
    <s v="TNIR02FL.DTA"/>
    <s v="Tunisia"/>
    <n v="1988"/>
    <x v="8"/>
    <s v="DHS"/>
    <x v="0"/>
    <m/>
    <s v="TN"/>
    <x v="4"/>
    <x v="8"/>
  </r>
  <r>
    <d v="2016-01-14T00:00:00"/>
    <d v="1899-12-30T22:08:00"/>
    <s v="4 042 117"/>
    <s v="TNWFS1978.dta"/>
    <s v="Tunisia"/>
    <n v="1978"/>
    <x v="6"/>
    <s v="WFS"/>
    <x v="0"/>
    <s v="HH survey: WFS CD"/>
    <s v="TN"/>
    <x v="4"/>
    <x v="8"/>
  </r>
  <r>
    <d v="2016-01-13T00:00:00"/>
    <d v="1899-12-30T04:13:00"/>
    <s v="21 613 167"/>
    <s v="TRIR31FL.DTA"/>
    <s v="Turkey"/>
    <n v="1993"/>
    <x v="4"/>
    <s v="DHS"/>
    <x v="0"/>
    <m/>
    <s v="TR"/>
    <x v="4"/>
    <x v="8"/>
  </r>
  <r>
    <d v="2016-01-13T00:00:00"/>
    <d v="1899-12-30T04:13:00"/>
    <s v="36 360 158"/>
    <s v="TRIR41FL.DTA"/>
    <s v="Turkey"/>
    <n v="1998"/>
    <x v="5"/>
    <s v="DHS"/>
    <x v="0"/>
    <m/>
    <s v="TR"/>
    <x v="4"/>
    <x v="8"/>
  </r>
  <r>
    <d v="2016-01-13T00:00:00"/>
    <d v="1899-12-30T04:13:00"/>
    <s v="47 724 540"/>
    <s v="TRIR4AFL.DTA"/>
    <s v="Turkey"/>
    <n v="2003"/>
    <x v="2"/>
    <s v="DHS"/>
    <x v="0"/>
    <m/>
    <s v="TR"/>
    <x v="4"/>
    <x v="8"/>
  </r>
  <r>
    <d v="2016-01-15T00:00:00"/>
    <d v="1899-12-30T09:53:00"/>
    <s v="2 458 923"/>
    <s v="TRWFS1978.dta"/>
    <s v="Turkey"/>
    <n v="1978"/>
    <x v="6"/>
    <s v="WFS"/>
    <x v="0"/>
    <s v="HH survey: WFS CD"/>
    <s v="TR"/>
    <x v="4"/>
    <x v="8"/>
  </r>
  <r>
    <d v="2016-01-13T00:00:00"/>
    <d v="1899-12-30T04:12:00"/>
    <s v="6 081 925"/>
    <s v="TTIR01FL.DTA"/>
    <s v="Trinidad and Tobago"/>
    <n v="1987"/>
    <x v="8"/>
    <s v="DHS"/>
    <x v="0"/>
    <m/>
    <s v="TT"/>
    <x v="3"/>
    <x v="7"/>
  </r>
  <r>
    <d v="2016-01-14T00:00:00"/>
    <d v="1899-12-30T22:08:00"/>
    <s v="3 510 229"/>
    <s v="TTWFS1977.dta"/>
    <s v="Trinidad and Tobago"/>
    <n v="1977"/>
    <x v="6"/>
    <s v="WFS"/>
    <x v="0"/>
    <s v="All-women sample"/>
    <s v="TT"/>
    <x v="3"/>
    <x v="7"/>
  </r>
  <r>
    <d v="2006-07-19T00:00:00"/>
    <d v="1899-12-30T11:29:00"/>
    <s v="21 859 113"/>
    <s v="TZIR21FL.DTA"/>
    <s v="Tanzania"/>
    <n v="1992"/>
    <x v="4"/>
    <s v="DHS"/>
    <x v="0"/>
    <m/>
    <s v="TZ"/>
    <x v="2"/>
    <x v="5"/>
  </r>
  <r>
    <d v="2006-07-19T00:00:00"/>
    <d v="1899-12-30T11:30:00"/>
    <s v="26 438 897"/>
    <s v="TZIR3AFL.DTA"/>
    <s v="Tanzania"/>
    <n v="1996"/>
    <x v="5"/>
    <s v="DHS"/>
    <x v="0"/>
    <m/>
    <s v="TZ"/>
    <x v="2"/>
    <x v="5"/>
  </r>
  <r>
    <d v="2006-07-19T00:00:00"/>
    <d v="1899-12-30T11:30:00"/>
    <s v="12 623 459"/>
    <s v="TZIR41FL.DTA"/>
    <s v="Tanzania"/>
    <n v="1999"/>
    <x v="5"/>
    <s v="DHS"/>
    <x v="0"/>
    <m/>
    <s v="TZ"/>
    <x v="2"/>
    <x v="5"/>
  </r>
  <r>
    <d v="2006-07-19T00:00:00"/>
    <d v="1899-12-30T11:31:00"/>
    <s v="53 356 629"/>
    <s v="TZIR4QFL.DTA"/>
    <s v="Tanzania"/>
    <n v="2004"/>
    <x v="2"/>
    <s v="DHS"/>
    <x v="0"/>
    <m/>
    <s v="TZ"/>
    <x v="2"/>
    <x v="5"/>
  </r>
  <r>
    <d v="2011-11-10T00:00:00"/>
    <d v="1899-12-30T10:49:00"/>
    <s v="51 453 096"/>
    <s v="TZIR62FL.DTA"/>
    <s v="Tanzania"/>
    <n v="2010"/>
    <x v="3"/>
    <s v="DHS"/>
    <x v="0"/>
    <m/>
    <s v="TZ"/>
    <x v="2"/>
    <x v="5"/>
  </r>
  <r>
    <d v="2017-02-28T00:00:00"/>
    <d v="1899-12-30T13:29:00"/>
    <s v="84 775 936"/>
    <s v="TZIR7HFL.DTA"/>
    <s v="Tanzania"/>
    <n v="2015"/>
    <x v="0"/>
    <s v="DHS"/>
    <x v="0"/>
    <m/>
    <s v="TZ"/>
    <x v="2"/>
    <x v="5"/>
  </r>
  <r>
    <d v="2016-01-13T00:00:00"/>
    <d v="1899-12-30T04:13:00"/>
    <s v="28 959 223"/>
    <s v="UAIR51FL.DTA"/>
    <s v="Ukraine"/>
    <n v="2007"/>
    <x v="1"/>
    <s v="DHS"/>
    <x v="0"/>
    <m/>
    <s v="UA"/>
    <x v="1"/>
    <x v="1"/>
  </r>
  <r>
    <d v="2006-07-19T00:00:00"/>
    <d v="1899-12-30T11:45:00"/>
    <s v="7 503 233"/>
    <s v="UGIR01FL.DTA"/>
    <s v="Uganda"/>
    <n v="1988"/>
    <x v="8"/>
    <s v="DHS"/>
    <x v="0"/>
    <m/>
    <s v="UG"/>
    <x v="2"/>
    <x v="5"/>
  </r>
  <r>
    <d v="2006-07-19T00:00:00"/>
    <d v="1899-12-30T11:46:00"/>
    <s v="23 164 329"/>
    <s v="UGIR33FL.DTA"/>
    <s v="Uganda"/>
    <n v="1995"/>
    <x v="5"/>
    <s v="DHS"/>
    <x v="0"/>
    <m/>
    <s v="UG"/>
    <x v="2"/>
    <x v="5"/>
  </r>
  <r>
    <d v="2006-07-19T00:00:00"/>
    <d v="1899-12-30T11:46:00"/>
    <s v="32 166 278"/>
    <s v="UGIR41FL.DTA"/>
    <s v="Uganda"/>
    <n v="2000"/>
    <x v="2"/>
    <s v="DHS"/>
    <x v="0"/>
    <m/>
    <s v="UG"/>
    <x v="2"/>
    <x v="5"/>
  </r>
  <r>
    <d v="2007-08-13T00:00:00"/>
    <d v="1899-12-30T08:40:00"/>
    <s v="45 263 125"/>
    <s v="UGIR50FL.dta"/>
    <s v="Uganda"/>
    <n v="2006"/>
    <x v="1"/>
    <s v="DHS"/>
    <x v="0"/>
    <m/>
    <s v="UG"/>
    <x v="2"/>
    <x v="5"/>
  </r>
  <r>
    <d v="2016-01-13T00:00:00"/>
    <d v="1899-12-30T04:13:00"/>
    <s v="41 683 639"/>
    <s v="UGIR60FL.DTA"/>
    <s v="Uganda"/>
    <n v="2011"/>
    <x v="3"/>
    <s v="DHS"/>
    <x v="0"/>
    <m/>
    <s v="UG"/>
    <x v="2"/>
    <x v="5"/>
  </r>
  <r>
    <d v="2018-07-10T00:00:00"/>
    <d v="1899-12-30T09:18:00"/>
    <s v="105 607 565"/>
    <s v="UGIR7HFL.DTA"/>
    <s v="Uganda"/>
    <n v="2016"/>
    <x v="0"/>
    <s v="DHS"/>
    <x v="0"/>
    <m/>
    <s v="UG"/>
    <x v="2"/>
    <x v="5"/>
  </r>
  <r>
    <d v="2018-07-11T00:00:00"/>
    <d v="1899-12-30T08:22:00"/>
    <s v="15 789 429"/>
    <s v="UZIR31FL.DTA"/>
    <s v="Uzbekistan"/>
    <n v="1996"/>
    <x v="5"/>
    <s v="DHS"/>
    <x v="0"/>
    <m/>
    <s v="UZ"/>
    <x v="1"/>
    <x v="1"/>
  </r>
  <r>
    <d v="2016-01-14T00:00:00"/>
    <d v="1899-12-30T22:09:00"/>
    <s v="2 710 029"/>
    <s v="VEWFS1977.dta"/>
    <s v="Venezuela"/>
    <n v="1977"/>
    <x v="6"/>
    <s v="WFS"/>
    <x v="1"/>
    <s v="All-women sample"/>
    <s v="VE"/>
    <x v="5"/>
    <x v="9"/>
  </r>
  <r>
    <d v="2006-07-19T00:00:00"/>
    <d v="1899-12-30T14:51:00"/>
    <s v="20 192 348"/>
    <s v="VNIR31FL.DTA"/>
    <s v="Vietnam"/>
    <n v="1997"/>
    <x v="5"/>
    <s v="DHS"/>
    <x v="0"/>
    <m/>
    <s v="VN"/>
    <x v="0"/>
    <x v="10"/>
  </r>
  <r>
    <d v="2006-07-19T00:00:00"/>
    <d v="1899-12-30T14:51:00"/>
    <s v="19 842 045"/>
    <s v="VNIR41FL.DTA"/>
    <s v="Vietnam"/>
    <n v="2002"/>
    <x v="2"/>
    <s v="DHS"/>
    <x v="0"/>
    <m/>
    <s v="VN"/>
    <x v="0"/>
    <x v="10"/>
  </r>
  <r>
    <d v="2016-01-13T00:00:00"/>
    <d v="1899-12-30T04:16:00"/>
    <s v="18 578 679"/>
    <s v="YEIR21FL.DTA"/>
    <s v="Yemen"/>
    <n v="1991"/>
    <x v="4"/>
    <s v="DHS"/>
    <x v="0"/>
    <m/>
    <s v="YE"/>
    <x v="4"/>
    <x v="8"/>
  </r>
  <r>
    <d v="2016-01-13T00:00:00"/>
    <d v="1899-12-30T04:16:00"/>
    <s v="106 082 787"/>
    <s v="YEIR61FL.DTA"/>
    <s v="Yemen"/>
    <n v="2013"/>
    <x v="3"/>
    <s v="DHS"/>
    <x v="0"/>
    <m/>
    <s v="YE"/>
    <x v="4"/>
    <x v="8"/>
  </r>
  <r>
    <d v="2016-02-04T00:00:00"/>
    <d v="1899-12-30T13:48:00"/>
    <s v="2 064 285"/>
    <s v="YEWFS1979.dta"/>
    <s v="Yemen"/>
    <n v="1979"/>
    <x v="6"/>
    <s v="WFS"/>
    <x v="0"/>
    <s v="HH survey MIA"/>
    <s v="YE"/>
    <x v="4"/>
    <x v="8"/>
  </r>
  <r>
    <d v="2006-07-19T00:00:00"/>
    <d v="1899-12-30T13:24:00"/>
    <s v="42 278 252"/>
    <s v="ZAIR31FL.DTA"/>
    <s v="South Africa"/>
    <n v="1998"/>
    <x v="5"/>
    <s v="DHS"/>
    <x v="0"/>
    <m/>
    <s v="ZA"/>
    <x v="2"/>
    <x v="11"/>
  </r>
  <r>
    <d v="2019-01-29T00:00:00"/>
    <d v="1899-12-30T21:08:00"/>
    <s v="46 491 224"/>
    <s v="ZAIR71FL.DTA"/>
    <s v="South Africa"/>
    <n v="2016"/>
    <x v="0"/>
    <s v="DHS"/>
    <x v="0"/>
    <m/>
    <s v="ZA"/>
    <x v="2"/>
    <x v="11"/>
  </r>
  <r>
    <d v="2006-07-19T00:00:00"/>
    <d v="1899-12-30T14:59:00"/>
    <s v="16 166 628"/>
    <s v="ZMIR21FL.DTA"/>
    <s v="Zambia"/>
    <n v="1992"/>
    <x v="4"/>
    <s v="DHS"/>
    <x v="0"/>
    <m/>
    <s v="ZM"/>
    <x v="2"/>
    <x v="5"/>
  </r>
  <r>
    <d v="2006-07-19T00:00:00"/>
    <d v="1899-12-30T14:59:00"/>
    <s v="25 440 727"/>
    <s v="ZMIR31FL.DTA"/>
    <s v="Zambia"/>
    <n v="1996"/>
    <x v="5"/>
    <s v="DHS"/>
    <x v="0"/>
    <m/>
    <s v="ZM"/>
    <x v="2"/>
    <x v="5"/>
  </r>
  <r>
    <d v="2006-07-19T00:00:00"/>
    <d v="1899-12-30T15:00:00"/>
    <s v="33 759 464"/>
    <s v="ZMIR42FL.DTA"/>
    <s v="Zambia"/>
    <n v="2001"/>
    <x v="2"/>
    <s v="DHS"/>
    <x v="0"/>
    <m/>
    <s v="ZM"/>
    <x v="2"/>
    <x v="5"/>
  </r>
  <r>
    <d v="2010-03-18T00:00:00"/>
    <d v="1899-12-30T13:56:00"/>
    <s v="34 579 923"/>
    <s v="ZMIR51FL.DTA"/>
    <s v="Zambia"/>
    <n v="2007"/>
    <x v="1"/>
    <s v="DHS"/>
    <x v="0"/>
    <m/>
    <s v="ZM"/>
    <x v="2"/>
    <x v="5"/>
  </r>
  <r>
    <d v="2016-01-13T00:00:00"/>
    <d v="1899-12-30T04:17:00"/>
    <s v="79 374 360"/>
    <s v="ZMIR61FL.DTA"/>
    <s v="Zambia"/>
    <n v="2013"/>
    <x v="3"/>
    <s v="DHS"/>
    <x v="0"/>
    <m/>
    <s v="ZM"/>
    <x v="2"/>
    <x v="5"/>
  </r>
  <r>
    <d v="2006-07-19T00:00:00"/>
    <d v="1899-12-30T15:07:00"/>
    <s v="7 836 872"/>
    <s v="ZWIR01FL.DTA"/>
    <s v="Zimbabwe"/>
    <n v="1988"/>
    <x v="8"/>
    <s v="DHS"/>
    <x v="0"/>
    <m/>
    <s v="ZW"/>
    <x v="2"/>
    <x v="5"/>
  </r>
  <r>
    <d v="2006-07-19T00:00:00"/>
    <d v="1899-12-30T17:07:00"/>
    <s v="21 036 987"/>
    <s v="ZWIR31FL.DTA"/>
    <s v="Zimbabwe"/>
    <n v="1994"/>
    <x v="4"/>
    <s v="DHS"/>
    <x v="0"/>
    <m/>
    <s v="ZW"/>
    <x v="2"/>
    <x v="5"/>
  </r>
  <r>
    <d v="2010-01-11T00:00:00"/>
    <d v="1899-12-30T13:19:00"/>
    <s v="24 197 419"/>
    <s v="ZWIR42FL.DTA"/>
    <s v="Zimbabwe"/>
    <n v="1999"/>
    <x v="5"/>
    <s v="DHS"/>
    <x v="0"/>
    <m/>
    <s v="ZW"/>
    <x v="2"/>
    <x v="5"/>
  </r>
  <r>
    <d v="2007-11-06T00:00:00"/>
    <d v="1899-12-30T12:34:00"/>
    <s v="47 817 675"/>
    <s v="ZWIR50FL.dta"/>
    <s v="Zimbabwe"/>
    <n v="2005"/>
    <x v="1"/>
    <s v="DHS"/>
    <x v="0"/>
    <m/>
    <s v="ZW"/>
    <x v="2"/>
    <x v="5"/>
  </r>
  <r>
    <d v="2016-01-13T00:00:00"/>
    <d v="1899-12-30T04:17:00"/>
    <s v="45 650 522"/>
    <s v="ZWIR62FL.DTA"/>
    <s v="Zimbabwe"/>
    <n v="2010"/>
    <x v="3"/>
    <s v="DHS"/>
    <x v="0"/>
    <m/>
    <s v="ZW"/>
    <x v="2"/>
    <x v="5"/>
  </r>
  <r>
    <d v="2017-02-28T00:00:00"/>
    <d v="1899-12-30T13:29:00"/>
    <s v="56 193 769"/>
    <s v="ZWIR70FL.DTA"/>
    <s v="Zimbabwe"/>
    <n v="2015"/>
    <x v="0"/>
    <s v="DHS"/>
    <x v="0"/>
    <m/>
    <s v="ZW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21" firstHeaderRow="1" firstDataRow="2" firstDataCol="1" rowPageCount="1" colPageCount="1"/>
  <pivotFields count="13">
    <pivotField numFmtId="14" showAll="0"/>
    <pivotField numFmtId="20" showAll="0"/>
    <pivotField showAll="0"/>
    <pivotField dataField="1" showAll="0"/>
    <pivotField showAll="0"/>
    <pivotField showAll="0"/>
    <pivotField axis="axisCol" showAll="0" defaultSubtotal="0">
      <items count="10">
        <item x="9"/>
        <item x="6"/>
        <item x="7"/>
        <item x="8"/>
        <item x="4"/>
        <item x="5"/>
        <item x="2"/>
        <item x="1"/>
        <item x="3"/>
        <item x="0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showAll="0">
      <items count="7">
        <item x="2"/>
        <item x="1"/>
        <item x="3"/>
        <item x="4"/>
        <item x="0"/>
        <item x="5"/>
        <item t="default"/>
      </items>
    </pivotField>
    <pivotField axis="axisRow" showAll="0">
      <items count="13">
        <item x="7"/>
        <item x="5"/>
        <item x="1"/>
        <item x="8"/>
        <item x="2"/>
        <item x="10"/>
        <item x="4"/>
        <item x="0"/>
        <item x="11"/>
        <item x="3"/>
        <item x="9"/>
        <item x="6"/>
        <item t="default"/>
      </items>
    </pivotField>
  </pivotFields>
  <rowFields count="2">
    <field x="11"/>
    <field x="12"/>
  </rowFields>
  <rowItems count="17">
    <i>
      <x/>
    </i>
    <i r="1">
      <x v="1"/>
    </i>
    <i r="1">
      <x v="4"/>
    </i>
    <i r="1">
      <x v="8"/>
    </i>
    <i r="1">
      <x v="9"/>
    </i>
    <i>
      <x v="1"/>
    </i>
    <i r="1">
      <x v="2"/>
    </i>
    <i>
      <x v="2"/>
    </i>
    <i r="1">
      <x/>
    </i>
    <i r="1">
      <x v="6"/>
    </i>
    <i r="1">
      <x v="11"/>
    </i>
    <i>
      <x v="3"/>
    </i>
    <i r="1">
      <x v="3"/>
    </i>
    <i>
      <x v="4"/>
    </i>
    <i r="1">
      <x v="5"/>
    </i>
    <i r="1">
      <x v="7"/>
    </i>
    <i t="grand">
      <x/>
    </i>
  </rowItems>
  <colFields count="1">
    <field x="6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8" item="1" hier="-1"/>
  </pageFields>
  <dataFields count="1">
    <dataField name="Count of File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0"/>
  <sheetViews>
    <sheetView tabSelected="1" workbookViewId="0">
      <selection activeCell="O6" sqref="O6"/>
    </sheetView>
  </sheetViews>
  <sheetFormatPr defaultColWidth="9.21875" defaultRowHeight="14.4" x14ac:dyDescent="0.3"/>
  <cols>
    <col min="1" max="1" width="14.44140625" style="3" customWidth="1"/>
    <col min="2" max="2" width="8" style="3" bestFit="1" customWidth="1"/>
    <col min="3" max="3" width="16.44140625" style="12" bestFit="1" customWidth="1"/>
    <col min="4" max="4" width="18.88671875" style="3" bestFit="1" customWidth="1"/>
    <col min="5" max="5" width="26" style="3" customWidth="1"/>
    <col min="6" max="6" width="8" style="3" bestFit="1" customWidth="1"/>
    <col min="7" max="7" width="17.5546875" style="3" bestFit="1" customWidth="1"/>
    <col min="8" max="8" width="8" style="3" bestFit="1" customWidth="1"/>
    <col min="9" max="9" width="11.5546875" style="3" customWidth="1"/>
    <col min="10" max="10" width="23.6640625" style="3" bestFit="1" customWidth="1"/>
    <col min="11" max="11" width="11.5546875" style="3" bestFit="1" customWidth="1"/>
    <col min="12" max="13" width="23.6640625" style="3" customWidth="1"/>
    <col min="14" max="14" width="1.77734375" style="3" customWidth="1"/>
    <col min="15" max="15" width="10.21875" style="3" customWidth="1"/>
    <col min="16" max="17" width="5.21875" style="3" bestFit="1" customWidth="1"/>
    <col min="18" max="18" width="5.21875" style="3" customWidth="1"/>
    <col min="19" max="19" width="7.5546875" style="3" customWidth="1"/>
    <col min="20" max="20" width="8.77734375"/>
    <col min="21" max="22" width="9.21875" style="3"/>
    <col min="23" max="24" width="14.21875" style="3" bestFit="1" customWidth="1"/>
    <col min="25" max="16384" width="9.21875" style="3"/>
  </cols>
  <sheetData>
    <row r="1" spans="1:23" x14ac:dyDescent="0.3">
      <c r="A1" s="17" t="s">
        <v>642</v>
      </c>
      <c r="B1" s="17" t="s">
        <v>643</v>
      </c>
      <c r="C1" s="17" t="s">
        <v>621</v>
      </c>
      <c r="D1" s="10" t="s">
        <v>622</v>
      </c>
      <c r="E1" s="10" t="s">
        <v>623</v>
      </c>
      <c r="F1" s="10" t="s">
        <v>627</v>
      </c>
      <c r="G1" s="10" t="s">
        <v>790</v>
      </c>
      <c r="H1" s="10" t="s">
        <v>628</v>
      </c>
      <c r="I1" s="10" t="s">
        <v>629</v>
      </c>
      <c r="J1" s="17" t="s">
        <v>703</v>
      </c>
      <c r="K1" s="17" t="s">
        <v>761</v>
      </c>
      <c r="L1" s="17" t="s">
        <v>762</v>
      </c>
      <c r="M1" s="17" t="s">
        <v>715</v>
      </c>
      <c r="O1" s="3" t="s">
        <v>631</v>
      </c>
    </row>
    <row r="2" spans="1:23" ht="15" customHeight="1" x14ac:dyDescent="0.3">
      <c r="A2" s="1">
        <v>42794</v>
      </c>
      <c r="B2" s="2">
        <v>0.58124999999999993</v>
      </c>
      <c r="C2" s="12" t="s">
        <v>694</v>
      </c>
      <c r="D2" s="3" t="s">
        <v>695</v>
      </c>
      <c r="E2" s="3" t="s">
        <v>696</v>
      </c>
      <c r="F2" s="3">
        <v>2015</v>
      </c>
      <c r="G2" s="3" t="str">
        <f>5*INT(F2/5)&amp;"-"&amp;5*INT(F2/5)+4</f>
        <v>2015-2019</v>
      </c>
      <c r="H2" s="3" t="s">
        <v>634</v>
      </c>
      <c r="K2" s="3" t="str">
        <f t="shared" ref="K2:K65" si="0">UPPER(LEFT(D2,2))</f>
        <v>AF</v>
      </c>
      <c r="L2" s="3" t="s">
        <v>763</v>
      </c>
      <c r="M2" s="3" t="s">
        <v>764</v>
      </c>
      <c r="O2" s="10"/>
      <c r="P2" s="10" t="s">
        <v>633</v>
      </c>
      <c r="Q2" s="10" t="s">
        <v>634</v>
      </c>
      <c r="R2" s="10" t="s">
        <v>637</v>
      </c>
      <c r="S2" s="10" t="s">
        <v>635</v>
      </c>
      <c r="W2" s="1"/>
    </row>
    <row r="3" spans="1:23" ht="15" customHeight="1" x14ac:dyDescent="0.3">
      <c r="A3" s="1">
        <v>42382</v>
      </c>
      <c r="B3" s="2">
        <v>5.4166666666666669E-2</v>
      </c>
      <c r="C3" s="11" t="s">
        <v>0</v>
      </c>
      <c r="D3" s="3" t="s">
        <v>1</v>
      </c>
      <c r="E3" s="3" t="s">
        <v>537</v>
      </c>
      <c r="F3" s="3">
        <v>2008</v>
      </c>
      <c r="G3" s="3" t="str">
        <f t="shared" ref="G3:G66" si="1">5*INT(F3/5)&amp;"-"&amp;5*INT(F3/5)+4</f>
        <v>2005-2009</v>
      </c>
      <c r="H3" s="3" t="str">
        <f>IF(MID(D3,3,3)="WFS","WFS","DHS")</f>
        <v>DHS</v>
      </c>
      <c r="I3" s="5"/>
      <c r="K3" s="3" t="str">
        <f t="shared" si="0"/>
        <v>AL</v>
      </c>
      <c r="L3" s="3" t="s">
        <v>765</v>
      </c>
      <c r="M3" s="3" t="s">
        <v>765</v>
      </c>
      <c r="O3" s="10" t="s">
        <v>632</v>
      </c>
      <c r="P3" s="3">
        <f>COUNTIF($H$2:$H$328,P2)</f>
        <v>43</v>
      </c>
      <c r="Q3" s="3">
        <f>COUNTIF($H$2:$H$328,Q2)</f>
        <v>266</v>
      </c>
      <c r="R3" s="3">
        <f>COUNTIF($H$2:$H$328,R2)</f>
        <v>17</v>
      </c>
      <c r="S3" s="3">
        <f>SUM(P3:R3)</f>
        <v>326</v>
      </c>
      <c r="W3" s="1"/>
    </row>
    <row r="4" spans="1:23" ht="15" customHeight="1" x14ac:dyDescent="0.3">
      <c r="A4" s="1">
        <v>43462</v>
      </c>
      <c r="B4" s="2">
        <v>0.32361111111111113</v>
      </c>
      <c r="C4" s="11" t="s">
        <v>769</v>
      </c>
      <c r="D4" s="3" t="s">
        <v>770</v>
      </c>
      <c r="E4" s="3" t="s">
        <v>537</v>
      </c>
      <c r="F4" s="3">
        <v>2017</v>
      </c>
      <c r="G4" s="3" t="str">
        <f t="shared" si="1"/>
        <v>2015-2019</v>
      </c>
      <c r="H4" s="3" t="s">
        <v>634</v>
      </c>
      <c r="K4" s="3" t="str">
        <f t="shared" si="0"/>
        <v>AL</v>
      </c>
      <c r="L4" s="3" t="s">
        <v>765</v>
      </c>
      <c r="M4" s="3" t="s">
        <v>765</v>
      </c>
      <c r="O4" s="10" t="s">
        <v>629</v>
      </c>
      <c r="P4" s="3">
        <f>SUMIF($H$2:$H$328,P2,$I$2:$I$328)</f>
        <v>9</v>
      </c>
      <c r="Q4" s="3">
        <f>SUMIF($H$2:$H$328,Q2,$I$2:$I$328)</f>
        <v>2</v>
      </c>
      <c r="R4" s="3">
        <f>SUMIF($H$2:$H$328,R2,$I$2:$I$328)</f>
        <v>0</v>
      </c>
      <c r="S4" s="3">
        <f t="shared" ref="S4:S5" si="2">SUM(P4:R4)</f>
        <v>11</v>
      </c>
      <c r="W4" s="1"/>
    </row>
    <row r="5" spans="1:23" ht="15" customHeight="1" x14ac:dyDescent="0.3">
      <c r="A5" s="1">
        <v>42382</v>
      </c>
      <c r="B5" s="2">
        <v>5.4166666666666669E-2</v>
      </c>
      <c r="C5" s="11" t="s">
        <v>2</v>
      </c>
      <c r="D5" s="3" t="s">
        <v>3</v>
      </c>
      <c r="E5" s="3" t="s">
        <v>538</v>
      </c>
      <c r="F5" s="3">
        <v>2000</v>
      </c>
      <c r="G5" s="3" t="str">
        <f t="shared" si="1"/>
        <v>2000-2004</v>
      </c>
      <c r="H5" s="3" t="str">
        <f t="shared" ref="H5:H16" si="3">IF(MID(D5,3,3)="WFS","WFS","DHS")</f>
        <v>DHS</v>
      </c>
      <c r="I5" s="5"/>
      <c r="K5" s="3" t="str">
        <f t="shared" si="0"/>
        <v>AM</v>
      </c>
      <c r="L5" s="3" t="s">
        <v>765</v>
      </c>
      <c r="M5" s="3" t="s">
        <v>765</v>
      </c>
      <c r="O5" s="10" t="s">
        <v>636</v>
      </c>
      <c r="P5" s="3">
        <f>P3-P4</f>
        <v>34</v>
      </c>
      <c r="Q5" s="3">
        <f t="shared" ref="Q5:R5" si="4">Q3-Q4</f>
        <v>264</v>
      </c>
      <c r="R5" s="3">
        <f t="shared" si="4"/>
        <v>17</v>
      </c>
      <c r="S5" s="3">
        <f t="shared" si="2"/>
        <v>315</v>
      </c>
      <c r="W5" s="1"/>
    </row>
    <row r="6" spans="1:23" ht="15" customHeight="1" x14ac:dyDescent="0.3">
      <c r="A6" s="1">
        <v>42382</v>
      </c>
      <c r="B6" s="2">
        <v>5.4166666666666669E-2</v>
      </c>
      <c r="C6" s="11" t="s">
        <v>4</v>
      </c>
      <c r="D6" s="3" t="s">
        <v>5</v>
      </c>
      <c r="E6" s="3" t="s">
        <v>538</v>
      </c>
      <c r="F6" s="3">
        <v>2005</v>
      </c>
      <c r="G6" s="3" t="str">
        <f t="shared" si="1"/>
        <v>2005-2009</v>
      </c>
      <c r="H6" s="3" t="str">
        <f t="shared" si="3"/>
        <v>DHS</v>
      </c>
      <c r="I6" s="5"/>
      <c r="K6" s="3" t="str">
        <f t="shared" si="0"/>
        <v>AM</v>
      </c>
      <c r="L6" s="3" t="s">
        <v>765</v>
      </c>
      <c r="M6" s="3" t="s">
        <v>765</v>
      </c>
      <c r="W6" s="1"/>
    </row>
    <row r="7" spans="1:23" ht="15" customHeight="1" x14ac:dyDescent="0.3">
      <c r="A7" s="1">
        <v>42382</v>
      </c>
      <c r="B7" s="2">
        <v>5.4166666666666669E-2</v>
      </c>
      <c r="C7" s="11" t="s">
        <v>6</v>
      </c>
      <c r="D7" s="3" t="s">
        <v>7</v>
      </c>
      <c r="E7" s="3" t="s">
        <v>538</v>
      </c>
      <c r="F7" s="3">
        <v>2010</v>
      </c>
      <c r="G7" s="3" t="str">
        <f t="shared" si="1"/>
        <v>2010-2014</v>
      </c>
      <c r="H7" s="3" t="str">
        <f t="shared" si="3"/>
        <v>DHS</v>
      </c>
      <c r="I7" s="5"/>
      <c r="K7" s="3" t="str">
        <f t="shared" si="0"/>
        <v>AM</v>
      </c>
      <c r="L7" s="3" t="s">
        <v>765</v>
      </c>
      <c r="M7" s="3" t="s">
        <v>765</v>
      </c>
      <c r="W7" s="1"/>
    </row>
    <row r="8" spans="1:23" ht="15" customHeight="1" x14ac:dyDescent="0.3">
      <c r="A8" s="1">
        <v>42990</v>
      </c>
      <c r="B8" s="2">
        <v>0.54236111111111118</v>
      </c>
      <c r="C8" s="11" t="s">
        <v>708</v>
      </c>
      <c r="D8" s="3" t="s">
        <v>709</v>
      </c>
      <c r="E8" s="3" t="s">
        <v>538</v>
      </c>
      <c r="F8" s="3">
        <v>2015</v>
      </c>
      <c r="G8" s="3" t="str">
        <f t="shared" si="1"/>
        <v>2015-2019</v>
      </c>
      <c r="H8" s="3" t="str">
        <f t="shared" si="3"/>
        <v>DHS</v>
      </c>
      <c r="I8" s="5"/>
      <c r="K8" s="3" t="str">
        <f t="shared" si="0"/>
        <v>AM</v>
      </c>
      <c r="L8" s="3" t="s">
        <v>765</v>
      </c>
      <c r="M8" s="3" t="s">
        <v>765</v>
      </c>
    </row>
    <row r="9" spans="1:23" ht="15" customHeight="1" x14ac:dyDescent="0.3">
      <c r="A9" s="1">
        <v>42919</v>
      </c>
      <c r="B9" s="2">
        <v>0.6118055555555556</v>
      </c>
      <c r="C9" s="11" t="s">
        <v>710</v>
      </c>
      <c r="D9" s="3" t="s">
        <v>711</v>
      </c>
      <c r="E9" s="3" t="s">
        <v>714</v>
      </c>
      <c r="F9" s="3">
        <v>2015</v>
      </c>
      <c r="G9" s="3" t="str">
        <f t="shared" si="1"/>
        <v>2015-2019</v>
      </c>
      <c r="H9" s="3" t="str">
        <f t="shared" si="3"/>
        <v>DHS</v>
      </c>
      <c r="I9" s="5"/>
      <c r="K9" s="3" t="str">
        <f t="shared" si="0"/>
        <v>AO</v>
      </c>
      <c r="L9" s="3" t="s">
        <v>717</v>
      </c>
      <c r="M9" s="3" t="s">
        <v>718</v>
      </c>
    </row>
    <row r="10" spans="1:23" ht="15" customHeight="1" x14ac:dyDescent="0.3">
      <c r="A10" s="1">
        <v>42382</v>
      </c>
      <c r="B10" s="2">
        <v>5.5555555555555552E-2</v>
      </c>
      <c r="C10" s="11" t="s">
        <v>8</v>
      </c>
      <c r="D10" s="3" t="s">
        <v>9</v>
      </c>
      <c r="E10" s="3" t="s">
        <v>539</v>
      </c>
      <c r="F10" s="3">
        <v>2006</v>
      </c>
      <c r="G10" s="3" t="str">
        <f t="shared" si="1"/>
        <v>2005-2009</v>
      </c>
      <c r="H10" s="3" t="str">
        <f t="shared" si="3"/>
        <v>DHS</v>
      </c>
      <c r="I10" s="5"/>
      <c r="K10" s="3" t="str">
        <f t="shared" si="0"/>
        <v>AZ</v>
      </c>
      <c r="L10" s="3" t="s">
        <v>765</v>
      </c>
      <c r="M10" s="3" t="s">
        <v>765</v>
      </c>
    </row>
    <row r="11" spans="1:23" ht="15" customHeight="1" x14ac:dyDescent="0.3">
      <c r="A11" s="1">
        <v>38915</v>
      </c>
      <c r="B11" s="2">
        <v>0.36319444444444443</v>
      </c>
      <c r="C11" s="11" t="s">
        <v>10</v>
      </c>
      <c r="D11" s="3" t="s">
        <v>11</v>
      </c>
      <c r="E11" s="3" t="s">
        <v>540</v>
      </c>
      <c r="F11" s="3">
        <v>1993</v>
      </c>
      <c r="G11" s="3" t="str">
        <f t="shared" si="1"/>
        <v>1990-1994</v>
      </c>
      <c r="H11" s="3" t="str">
        <f t="shared" si="3"/>
        <v>DHS</v>
      </c>
      <c r="I11" s="5"/>
      <c r="K11" s="3" t="str">
        <f t="shared" si="0"/>
        <v>BD</v>
      </c>
      <c r="L11" s="3" t="s">
        <v>763</v>
      </c>
      <c r="M11" s="3" t="s">
        <v>764</v>
      </c>
    </row>
    <row r="12" spans="1:23" ht="15" customHeight="1" x14ac:dyDescent="0.3">
      <c r="A12" s="1">
        <v>38915</v>
      </c>
      <c r="B12" s="2">
        <v>0.36319444444444443</v>
      </c>
      <c r="C12" s="11" t="s">
        <v>12</v>
      </c>
      <c r="D12" s="3" t="s">
        <v>13</v>
      </c>
      <c r="E12" s="3" t="s">
        <v>540</v>
      </c>
      <c r="F12" s="3">
        <v>1996</v>
      </c>
      <c r="G12" s="3" t="str">
        <f t="shared" si="1"/>
        <v>1995-1999</v>
      </c>
      <c r="H12" s="3" t="str">
        <f t="shared" si="3"/>
        <v>DHS</v>
      </c>
      <c r="I12" s="5"/>
      <c r="K12" s="3" t="str">
        <f t="shared" si="0"/>
        <v>BD</v>
      </c>
      <c r="L12" s="3" t="s">
        <v>763</v>
      </c>
      <c r="M12" s="3" t="s">
        <v>764</v>
      </c>
      <c r="O12" s="29" t="s">
        <v>739</v>
      </c>
      <c r="W12" s="1"/>
    </row>
    <row r="13" spans="1:23" ht="15" customHeight="1" x14ac:dyDescent="0.3">
      <c r="A13" s="1">
        <v>38915</v>
      </c>
      <c r="B13" s="2">
        <v>0.36388888888888887</v>
      </c>
      <c r="C13" s="11" t="s">
        <v>14</v>
      </c>
      <c r="D13" s="3" t="s">
        <v>15</v>
      </c>
      <c r="E13" s="3" t="s">
        <v>540</v>
      </c>
      <c r="F13" s="3">
        <v>1999</v>
      </c>
      <c r="G13" s="3" t="str">
        <f t="shared" si="1"/>
        <v>1995-1999</v>
      </c>
      <c r="H13" s="3" t="str">
        <f t="shared" si="3"/>
        <v>DHS</v>
      </c>
      <c r="I13" s="5"/>
      <c r="K13" s="3" t="str">
        <f t="shared" si="0"/>
        <v>BD</v>
      </c>
      <c r="L13" s="3" t="s">
        <v>763</v>
      </c>
      <c r="M13" s="3" t="s">
        <v>764</v>
      </c>
      <c r="O13" s="28" t="s">
        <v>615</v>
      </c>
      <c r="W13" s="1"/>
    </row>
    <row r="14" spans="1:23" ht="15" customHeight="1" x14ac:dyDescent="0.3">
      <c r="A14" s="1">
        <v>39014</v>
      </c>
      <c r="B14" s="2">
        <v>0.42291666666666666</v>
      </c>
      <c r="C14" s="11" t="s">
        <v>16</v>
      </c>
      <c r="D14" s="3" t="s">
        <v>17</v>
      </c>
      <c r="E14" s="3" t="s">
        <v>540</v>
      </c>
      <c r="F14" s="3">
        <v>2004</v>
      </c>
      <c r="G14" s="3" t="str">
        <f t="shared" si="1"/>
        <v>2000-2004</v>
      </c>
      <c r="H14" s="3" t="str">
        <f t="shared" si="3"/>
        <v>DHS</v>
      </c>
      <c r="I14" s="5"/>
      <c r="K14" s="3" t="str">
        <f t="shared" si="0"/>
        <v>BD</v>
      </c>
      <c r="L14" s="3" t="s">
        <v>763</v>
      </c>
      <c r="M14" s="3" t="s">
        <v>764</v>
      </c>
      <c r="O14" s="28" t="s">
        <v>630</v>
      </c>
      <c r="W14" s="1"/>
    </row>
    <row r="15" spans="1:23" ht="15" customHeight="1" x14ac:dyDescent="0.3">
      <c r="A15" s="1">
        <v>39938</v>
      </c>
      <c r="B15" s="2">
        <v>0.63888888888888895</v>
      </c>
      <c r="C15" s="11" t="s">
        <v>18</v>
      </c>
      <c r="D15" s="3" t="s">
        <v>19</v>
      </c>
      <c r="E15" s="3" t="s">
        <v>540</v>
      </c>
      <c r="F15" s="3">
        <v>2007</v>
      </c>
      <c r="G15" s="3" t="str">
        <f t="shared" si="1"/>
        <v>2005-2009</v>
      </c>
      <c r="H15" s="3" t="str">
        <f t="shared" si="3"/>
        <v>DHS</v>
      </c>
      <c r="I15" s="5"/>
      <c r="K15" s="3" t="str">
        <f t="shared" si="0"/>
        <v>BD</v>
      </c>
      <c r="L15" s="3" t="s">
        <v>763</v>
      </c>
      <c r="M15" s="3" t="s">
        <v>764</v>
      </c>
      <c r="W15" s="1"/>
    </row>
    <row r="16" spans="1:23" ht="15" customHeight="1" x14ac:dyDescent="0.3">
      <c r="A16" s="1">
        <v>42382</v>
      </c>
      <c r="B16" s="2">
        <v>5.5555555555555552E-2</v>
      </c>
      <c r="C16" s="11" t="s">
        <v>20</v>
      </c>
      <c r="D16" s="3" t="s">
        <v>21</v>
      </c>
      <c r="E16" s="3" t="s">
        <v>540</v>
      </c>
      <c r="F16" s="3">
        <v>2011</v>
      </c>
      <c r="G16" s="3" t="str">
        <f t="shared" si="1"/>
        <v>2010-2014</v>
      </c>
      <c r="H16" s="3" t="str">
        <f t="shared" si="3"/>
        <v>DHS</v>
      </c>
      <c r="I16" s="5"/>
      <c r="K16" s="3" t="str">
        <f t="shared" si="0"/>
        <v>BD</v>
      </c>
      <c r="L16" s="3" t="s">
        <v>763</v>
      </c>
      <c r="M16" s="3" t="s">
        <v>764</v>
      </c>
      <c r="O16" s="28" t="s">
        <v>760</v>
      </c>
      <c r="W16" s="1"/>
    </row>
    <row r="17" spans="1:25" x14ac:dyDescent="0.3">
      <c r="A17" s="1">
        <v>42563</v>
      </c>
      <c r="B17" s="2">
        <v>0.9291666666666667</v>
      </c>
      <c r="C17" s="11" t="s">
        <v>644</v>
      </c>
      <c r="D17" s="3" t="s">
        <v>645</v>
      </c>
      <c r="E17" s="3" t="s">
        <v>540</v>
      </c>
      <c r="F17" s="3">
        <v>2014</v>
      </c>
      <c r="G17" s="3" t="str">
        <f t="shared" si="1"/>
        <v>2010-2014</v>
      </c>
      <c r="H17" s="3" t="s">
        <v>634</v>
      </c>
      <c r="I17" s="5"/>
      <c r="K17" s="3" t="str">
        <f t="shared" si="0"/>
        <v>BD</v>
      </c>
      <c r="L17" s="3" t="s">
        <v>763</v>
      </c>
      <c r="M17" s="3" t="s">
        <v>764</v>
      </c>
      <c r="O17" s="28" t="s">
        <v>800</v>
      </c>
      <c r="W17" s="1"/>
    </row>
    <row r="18" spans="1:25" ht="15" customHeight="1" x14ac:dyDescent="0.3">
      <c r="A18" s="1">
        <v>42383</v>
      </c>
      <c r="B18" s="2">
        <v>0.91111111111111109</v>
      </c>
      <c r="C18" s="11" t="s">
        <v>22</v>
      </c>
      <c r="D18" s="3" t="s">
        <v>23</v>
      </c>
      <c r="E18" s="3" t="s">
        <v>540</v>
      </c>
      <c r="F18" s="3">
        <v>1975</v>
      </c>
      <c r="G18" s="3" t="str">
        <f t="shared" si="1"/>
        <v>1975-1979</v>
      </c>
      <c r="H18" s="3" t="str">
        <f t="shared" ref="H18:H37" si="5">IF(MID(D18,3,3)="WFS","WFS","DHS")</f>
        <v>WFS</v>
      </c>
      <c r="I18" s="5"/>
      <c r="J18" s="3" t="s">
        <v>702</v>
      </c>
      <c r="K18" s="3" t="str">
        <f t="shared" si="0"/>
        <v>BD</v>
      </c>
      <c r="L18" s="3" t="s">
        <v>763</v>
      </c>
      <c r="M18" s="3" t="s">
        <v>764</v>
      </c>
      <c r="W18" s="1"/>
    </row>
    <row r="19" spans="1:25" ht="15" customHeight="1" x14ac:dyDescent="0.3">
      <c r="A19" s="1">
        <v>38915</v>
      </c>
      <c r="B19" s="2">
        <v>0.40763888888888888</v>
      </c>
      <c r="C19" s="11" t="s">
        <v>24</v>
      </c>
      <c r="D19" s="3" t="s">
        <v>25</v>
      </c>
      <c r="E19" s="3" t="s">
        <v>541</v>
      </c>
      <c r="F19" s="3">
        <v>1993</v>
      </c>
      <c r="G19" s="3" t="str">
        <f t="shared" si="1"/>
        <v>1990-1994</v>
      </c>
      <c r="H19" s="3" t="str">
        <f t="shared" si="5"/>
        <v>DHS</v>
      </c>
      <c r="I19" s="5"/>
      <c r="K19" s="3" t="str">
        <f t="shared" si="0"/>
        <v>BF</v>
      </c>
      <c r="L19" s="3" t="s">
        <v>717</v>
      </c>
      <c r="M19" s="3" t="s">
        <v>719</v>
      </c>
      <c r="W19" s="1"/>
      <c r="X19" s="1"/>
      <c r="Y19" s="2"/>
    </row>
    <row r="20" spans="1:25" ht="15" customHeight="1" x14ac:dyDescent="0.3">
      <c r="A20" s="1">
        <v>38915</v>
      </c>
      <c r="B20" s="2">
        <v>0.40833333333333338</v>
      </c>
      <c r="C20" s="11" t="s">
        <v>26</v>
      </c>
      <c r="D20" s="3" t="s">
        <v>27</v>
      </c>
      <c r="E20" s="3" t="s">
        <v>541</v>
      </c>
      <c r="F20" s="3">
        <v>1998</v>
      </c>
      <c r="G20" s="3" t="str">
        <f t="shared" si="1"/>
        <v>1995-1999</v>
      </c>
      <c r="H20" s="3" t="str">
        <f t="shared" si="5"/>
        <v>DHS</v>
      </c>
      <c r="I20" s="5"/>
      <c r="K20" s="3" t="str">
        <f t="shared" si="0"/>
        <v>BF</v>
      </c>
      <c r="L20" s="3" t="s">
        <v>717</v>
      </c>
      <c r="M20" s="3" t="s">
        <v>719</v>
      </c>
      <c r="W20" s="1"/>
      <c r="X20" s="1"/>
      <c r="Y20" s="2"/>
    </row>
    <row r="21" spans="1:25" ht="15" customHeight="1" x14ac:dyDescent="0.3">
      <c r="A21" s="1">
        <v>39283</v>
      </c>
      <c r="B21" s="2">
        <v>0.4291666666666667</v>
      </c>
      <c r="C21" s="11" t="s">
        <v>28</v>
      </c>
      <c r="D21" s="3" t="s">
        <v>29</v>
      </c>
      <c r="E21" s="3" t="s">
        <v>541</v>
      </c>
      <c r="F21" s="3">
        <v>2003</v>
      </c>
      <c r="G21" s="3" t="str">
        <f t="shared" si="1"/>
        <v>2000-2004</v>
      </c>
      <c r="H21" s="3" t="str">
        <f t="shared" si="5"/>
        <v>DHS</v>
      </c>
      <c r="I21" s="5"/>
      <c r="K21" s="3" t="str">
        <f t="shared" si="0"/>
        <v>BF</v>
      </c>
      <c r="L21" s="3" t="s">
        <v>717</v>
      </c>
      <c r="M21" s="3" t="s">
        <v>719</v>
      </c>
      <c r="W21" s="1"/>
      <c r="X21" s="1"/>
      <c r="Y21" s="2"/>
    </row>
    <row r="22" spans="1:25" ht="15" customHeight="1" x14ac:dyDescent="0.3">
      <c r="A22" s="1">
        <v>42382</v>
      </c>
      <c r="B22" s="2">
        <v>5.8333333333333327E-2</v>
      </c>
      <c r="C22" s="11" t="s">
        <v>30</v>
      </c>
      <c r="D22" s="3" t="s">
        <v>31</v>
      </c>
      <c r="E22" s="3" t="s">
        <v>541</v>
      </c>
      <c r="F22" s="3">
        <v>2010</v>
      </c>
      <c r="G22" s="3" t="str">
        <f t="shared" si="1"/>
        <v>2010-2014</v>
      </c>
      <c r="H22" s="3" t="str">
        <f t="shared" si="5"/>
        <v>DHS</v>
      </c>
      <c r="I22" s="5"/>
      <c r="K22" s="3" t="str">
        <f t="shared" si="0"/>
        <v>BF</v>
      </c>
      <c r="L22" s="3" t="s">
        <v>717</v>
      </c>
      <c r="M22" s="3" t="s">
        <v>719</v>
      </c>
      <c r="W22" s="1"/>
      <c r="X22" s="1"/>
      <c r="Y22" s="2"/>
    </row>
    <row r="23" spans="1:25" ht="15" customHeight="1" x14ac:dyDescent="0.3">
      <c r="A23" s="1">
        <v>38915</v>
      </c>
      <c r="B23" s="2">
        <v>0.37083333333333335</v>
      </c>
      <c r="C23" s="11" t="s">
        <v>32</v>
      </c>
      <c r="D23" s="3" t="s">
        <v>33</v>
      </c>
      <c r="E23" s="3" t="s">
        <v>542</v>
      </c>
      <c r="F23" s="3">
        <v>1996</v>
      </c>
      <c r="G23" s="3" t="str">
        <f t="shared" si="1"/>
        <v>1995-1999</v>
      </c>
      <c r="H23" s="3" t="str">
        <f t="shared" si="5"/>
        <v>DHS</v>
      </c>
      <c r="I23" s="5"/>
      <c r="K23" s="3" t="str">
        <f t="shared" si="0"/>
        <v>BJ</v>
      </c>
      <c r="L23" s="3" t="s">
        <v>717</v>
      </c>
      <c r="M23" s="3" t="s">
        <v>719</v>
      </c>
      <c r="W23" s="1"/>
      <c r="X23" s="1"/>
      <c r="Y23" s="2"/>
    </row>
    <row r="24" spans="1:25" ht="15" customHeight="1" x14ac:dyDescent="0.3">
      <c r="A24" s="1">
        <v>38915</v>
      </c>
      <c r="B24" s="2">
        <v>0.4548611111111111</v>
      </c>
      <c r="C24" s="11" t="s">
        <v>34</v>
      </c>
      <c r="D24" s="3" t="s">
        <v>35</v>
      </c>
      <c r="E24" s="3" t="s">
        <v>542</v>
      </c>
      <c r="F24" s="3">
        <v>2001</v>
      </c>
      <c r="G24" s="3" t="str">
        <f t="shared" si="1"/>
        <v>2000-2004</v>
      </c>
      <c r="H24" s="3" t="str">
        <f t="shared" si="5"/>
        <v>DHS</v>
      </c>
      <c r="I24" s="5"/>
      <c r="K24" s="3" t="str">
        <f t="shared" si="0"/>
        <v>BJ</v>
      </c>
      <c r="L24" s="3" t="s">
        <v>717</v>
      </c>
      <c r="M24" s="3" t="s">
        <v>719</v>
      </c>
      <c r="W24" s="1"/>
      <c r="X24" s="1"/>
      <c r="Y24" s="2"/>
    </row>
    <row r="25" spans="1:25" ht="15" customHeight="1" x14ac:dyDescent="0.3">
      <c r="A25" s="1">
        <v>39381</v>
      </c>
      <c r="B25" s="2">
        <v>0.5493055555555556</v>
      </c>
      <c r="C25" s="11" t="s">
        <v>36</v>
      </c>
      <c r="D25" s="3" t="s">
        <v>37</v>
      </c>
      <c r="E25" s="3" t="s">
        <v>542</v>
      </c>
      <c r="F25" s="3">
        <v>2006</v>
      </c>
      <c r="G25" s="3" t="str">
        <f t="shared" si="1"/>
        <v>2005-2009</v>
      </c>
      <c r="H25" s="3" t="str">
        <f t="shared" si="5"/>
        <v>DHS</v>
      </c>
      <c r="I25" s="5"/>
      <c r="K25" s="3" t="str">
        <f t="shared" si="0"/>
        <v>BJ</v>
      </c>
      <c r="L25" s="3" t="s">
        <v>717</v>
      </c>
      <c r="M25" s="3" t="s">
        <v>719</v>
      </c>
      <c r="W25" s="1"/>
      <c r="X25" s="1"/>
      <c r="Y25" s="2"/>
    </row>
    <row r="26" spans="1:25" x14ac:dyDescent="0.3">
      <c r="A26" s="1">
        <v>42382</v>
      </c>
      <c r="B26" s="2">
        <v>5.6944444444444443E-2</v>
      </c>
      <c r="C26" s="11" t="s">
        <v>38</v>
      </c>
      <c r="D26" s="3" t="s">
        <v>39</v>
      </c>
      <c r="E26" s="3" t="s">
        <v>542</v>
      </c>
      <c r="F26" s="3">
        <v>2011</v>
      </c>
      <c r="G26" s="3" t="str">
        <f t="shared" si="1"/>
        <v>2010-2014</v>
      </c>
      <c r="H26" s="3" t="str">
        <f t="shared" si="5"/>
        <v>DHS</v>
      </c>
      <c r="I26" s="5"/>
      <c r="K26" s="3" t="str">
        <f t="shared" si="0"/>
        <v>BJ</v>
      </c>
      <c r="L26" s="3" t="s">
        <v>717</v>
      </c>
      <c r="M26" s="3" t="s">
        <v>719</v>
      </c>
      <c r="W26" s="1"/>
      <c r="X26" s="1"/>
      <c r="Y26" s="2"/>
    </row>
    <row r="27" spans="1:25" ht="15" customHeight="1" x14ac:dyDescent="0.3">
      <c r="A27" s="1">
        <v>42404</v>
      </c>
      <c r="B27" s="2">
        <v>0.57708333333333328</v>
      </c>
      <c r="C27" s="11" t="s">
        <v>646</v>
      </c>
      <c r="D27" s="3" t="s">
        <v>40</v>
      </c>
      <c r="E27" s="3" t="s">
        <v>542</v>
      </c>
      <c r="F27" s="3">
        <v>1981</v>
      </c>
      <c r="G27" s="3" t="str">
        <f t="shared" si="1"/>
        <v>1980-1984</v>
      </c>
      <c r="H27" s="3" t="str">
        <f t="shared" si="5"/>
        <v>WFS</v>
      </c>
      <c r="I27" s="5"/>
      <c r="J27" s="3" t="s">
        <v>698</v>
      </c>
      <c r="K27" s="3" t="str">
        <f t="shared" si="0"/>
        <v>BJ</v>
      </c>
      <c r="L27" s="3" t="s">
        <v>717</v>
      </c>
      <c r="M27" s="3" t="s">
        <v>719</v>
      </c>
      <c r="W27" s="1"/>
      <c r="X27" s="1"/>
      <c r="Y27" s="2"/>
    </row>
    <row r="28" spans="1:25" ht="15" customHeight="1" x14ac:dyDescent="0.3">
      <c r="A28" s="1">
        <v>42382</v>
      </c>
      <c r="B28" s="2">
        <v>5.7638888888888885E-2</v>
      </c>
      <c r="C28" s="11" t="s">
        <v>41</v>
      </c>
      <c r="D28" s="3" t="s">
        <v>42</v>
      </c>
      <c r="E28" s="3" t="s">
        <v>543</v>
      </c>
      <c r="F28" s="3">
        <v>1989</v>
      </c>
      <c r="G28" s="3" t="str">
        <f t="shared" si="1"/>
        <v>1985-1989</v>
      </c>
      <c r="H28" s="3" t="str">
        <f t="shared" si="5"/>
        <v>DHS</v>
      </c>
      <c r="I28" s="5"/>
      <c r="K28" s="3" t="str">
        <f t="shared" si="0"/>
        <v>BO</v>
      </c>
      <c r="L28" s="3" t="s">
        <v>720</v>
      </c>
      <c r="M28" s="3" t="s">
        <v>721</v>
      </c>
      <c r="W28" s="1"/>
      <c r="X28" s="1"/>
      <c r="Y28" s="2"/>
    </row>
    <row r="29" spans="1:25" ht="15" customHeight="1" x14ac:dyDescent="0.3">
      <c r="A29" s="1">
        <v>42382</v>
      </c>
      <c r="B29" s="2">
        <v>5.7638888888888885E-2</v>
      </c>
      <c r="C29" s="11" t="s">
        <v>43</v>
      </c>
      <c r="D29" s="3" t="s">
        <v>44</v>
      </c>
      <c r="E29" s="3" t="s">
        <v>543</v>
      </c>
      <c r="F29" s="3">
        <v>1994</v>
      </c>
      <c r="G29" s="3" t="str">
        <f t="shared" si="1"/>
        <v>1990-1994</v>
      </c>
      <c r="H29" s="3" t="str">
        <f t="shared" si="5"/>
        <v>DHS</v>
      </c>
      <c r="I29" s="5"/>
      <c r="K29" s="3" t="str">
        <f t="shared" si="0"/>
        <v>BO</v>
      </c>
      <c r="L29" s="3" t="s">
        <v>720</v>
      </c>
      <c r="M29" s="3" t="s">
        <v>721</v>
      </c>
      <c r="W29" s="1"/>
      <c r="X29" s="1"/>
      <c r="Y29" s="2"/>
    </row>
    <row r="30" spans="1:25" ht="15" customHeight="1" x14ac:dyDescent="0.3">
      <c r="A30" s="1">
        <v>42382</v>
      </c>
      <c r="B30" s="2">
        <v>5.7638888888888885E-2</v>
      </c>
      <c r="C30" s="11" t="s">
        <v>45</v>
      </c>
      <c r="D30" s="3" t="s">
        <v>46</v>
      </c>
      <c r="E30" s="3" t="s">
        <v>543</v>
      </c>
      <c r="F30" s="3">
        <v>1998</v>
      </c>
      <c r="G30" s="3" t="str">
        <f t="shared" si="1"/>
        <v>1995-1999</v>
      </c>
      <c r="H30" s="3" t="str">
        <f t="shared" si="5"/>
        <v>DHS</v>
      </c>
      <c r="I30" s="5"/>
      <c r="K30" s="3" t="str">
        <f t="shared" si="0"/>
        <v>BO</v>
      </c>
      <c r="L30" s="3" t="s">
        <v>720</v>
      </c>
      <c r="M30" s="3" t="s">
        <v>721</v>
      </c>
      <c r="W30" s="1"/>
      <c r="X30" s="1"/>
      <c r="Y30" s="2"/>
    </row>
    <row r="31" spans="1:25" ht="15" customHeight="1" x14ac:dyDescent="0.3">
      <c r="A31" s="1">
        <v>42382</v>
      </c>
      <c r="B31" s="2">
        <v>5.7638888888888885E-2</v>
      </c>
      <c r="C31" s="11" t="s">
        <v>47</v>
      </c>
      <c r="D31" s="3" t="s">
        <v>48</v>
      </c>
      <c r="E31" s="3" t="s">
        <v>543</v>
      </c>
      <c r="F31" s="3">
        <v>2003</v>
      </c>
      <c r="G31" s="3" t="str">
        <f t="shared" si="1"/>
        <v>2000-2004</v>
      </c>
      <c r="H31" s="3" t="str">
        <f t="shared" si="5"/>
        <v>DHS</v>
      </c>
      <c r="I31" s="5"/>
      <c r="K31" s="3" t="str">
        <f t="shared" si="0"/>
        <v>BO</v>
      </c>
      <c r="L31" s="3" t="s">
        <v>720</v>
      </c>
      <c r="M31" s="3" t="s">
        <v>721</v>
      </c>
      <c r="W31" s="1"/>
      <c r="X31" s="1"/>
      <c r="Y31" s="2"/>
    </row>
    <row r="32" spans="1:25" ht="15" customHeight="1" x14ac:dyDescent="0.3">
      <c r="A32" s="1">
        <v>42382</v>
      </c>
      <c r="B32" s="2">
        <v>5.7638888888888885E-2</v>
      </c>
      <c r="C32" s="11" t="s">
        <v>49</v>
      </c>
      <c r="D32" s="3" t="s">
        <v>50</v>
      </c>
      <c r="E32" s="3" t="s">
        <v>543</v>
      </c>
      <c r="F32" s="3">
        <v>2008</v>
      </c>
      <c r="G32" s="3" t="str">
        <f t="shared" si="1"/>
        <v>2005-2009</v>
      </c>
      <c r="H32" s="3" t="str">
        <f t="shared" si="5"/>
        <v>DHS</v>
      </c>
      <c r="I32" s="5"/>
      <c r="K32" s="3" t="str">
        <f t="shared" si="0"/>
        <v>BO</v>
      </c>
      <c r="L32" s="3" t="s">
        <v>720</v>
      </c>
      <c r="M32" s="3" t="s">
        <v>721</v>
      </c>
      <c r="W32" s="1"/>
      <c r="X32" s="1"/>
      <c r="Y32" s="2"/>
    </row>
    <row r="33" spans="1:25" ht="15" customHeight="1" x14ac:dyDescent="0.3">
      <c r="A33" s="1">
        <v>42382</v>
      </c>
      <c r="B33" s="2">
        <v>5.7638888888888885E-2</v>
      </c>
      <c r="C33" s="11" t="s">
        <v>51</v>
      </c>
      <c r="D33" s="3" t="s">
        <v>52</v>
      </c>
      <c r="E33" s="3" t="s">
        <v>544</v>
      </c>
      <c r="F33" s="3">
        <v>1986</v>
      </c>
      <c r="G33" s="3" t="str">
        <f t="shared" si="1"/>
        <v>1985-1989</v>
      </c>
      <c r="H33" s="3" t="str">
        <f t="shared" si="5"/>
        <v>DHS</v>
      </c>
      <c r="I33" s="5"/>
      <c r="K33" s="3" t="str">
        <f t="shared" si="0"/>
        <v>BR</v>
      </c>
      <c r="L33" s="3" t="s">
        <v>720</v>
      </c>
      <c r="M33" s="3" t="s">
        <v>721</v>
      </c>
      <c r="W33" s="1"/>
      <c r="X33" s="1"/>
      <c r="Y33" s="2"/>
    </row>
    <row r="34" spans="1:25" ht="15" customHeight="1" x14ac:dyDescent="0.3">
      <c r="A34" s="1">
        <v>42382</v>
      </c>
      <c r="B34" s="2">
        <v>5.7638888888888885E-2</v>
      </c>
      <c r="C34" s="11" t="s">
        <v>53</v>
      </c>
      <c r="D34" s="3" t="s">
        <v>54</v>
      </c>
      <c r="E34" s="3" t="s">
        <v>544</v>
      </c>
      <c r="F34" s="3">
        <v>1991</v>
      </c>
      <c r="G34" s="3" t="str">
        <f t="shared" si="1"/>
        <v>1990-1994</v>
      </c>
      <c r="H34" s="3" t="str">
        <f t="shared" si="5"/>
        <v>DHS</v>
      </c>
      <c r="I34" s="5"/>
      <c r="K34" s="3" t="str">
        <f t="shared" si="0"/>
        <v>BR</v>
      </c>
      <c r="L34" s="3" t="s">
        <v>720</v>
      </c>
      <c r="M34" s="3" t="s">
        <v>721</v>
      </c>
      <c r="W34" s="1"/>
      <c r="X34" s="1"/>
      <c r="Y34" s="2"/>
    </row>
    <row r="35" spans="1:25" ht="15" customHeight="1" x14ac:dyDescent="0.3">
      <c r="A35" s="1">
        <v>42382</v>
      </c>
      <c r="B35" s="2">
        <v>5.7638888888888885E-2</v>
      </c>
      <c r="C35" s="11" t="s">
        <v>55</v>
      </c>
      <c r="D35" s="3" t="s">
        <v>56</v>
      </c>
      <c r="E35" s="3" t="s">
        <v>544</v>
      </c>
      <c r="F35" s="3">
        <v>1996</v>
      </c>
      <c r="G35" s="3" t="str">
        <f t="shared" si="1"/>
        <v>1995-1999</v>
      </c>
      <c r="H35" s="3" t="str">
        <f t="shared" si="5"/>
        <v>DHS</v>
      </c>
      <c r="I35" s="5"/>
      <c r="K35" s="3" t="str">
        <f t="shared" si="0"/>
        <v>BR</v>
      </c>
      <c r="L35" s="3" t="s">
        <v>720</v>
      </c>
      <c r="M35" s="3" t="s">
        <v>721</v>
      </c>
      <c r="W35" s="1"/>
      <c r="X35" s="1"/>
      <c r="Y35" s="2"/>
    </row>
    <row r="36" spans="1:25" ht="15" customHeight="1" x14ac:dyDescent="0.3">
      <c r="A36" s="1">
        <v>38915</v>
      </c>
      <c r="B36" s="2">
        <v>0.44444444444444442</v>
      </c>
      <c r="C36" s="11" t="s">
        <v>57</v>
      </c>
      <c r="D36" s="3" t="s">
        <v>58</v>
      </c>
      <c r="E36" s="3" t="s">
        <v>545</v>
      </c>
      <c r="F36" s="3">
        <v>1987</v>
      </c>
      <c r="G36" s="3" t="str">
        <f t="shared" si="1"/>
        <v>1985-1989</v>
      </c>
      <c r="H36" s="3" t="str">
        <f t="shared" si="5"/>
        <v>DHS</v>
      </c>
      <c r="I36" s="5"/>
      <c r="K36" s="3" t="str">
        <f t="shared" si="0"/>
        <v>BU</v>
      </c>
      <c r="L36" s="3" t="s">
        <v>717</v>
      </c>
      <c r="M36" s="3" t="s">
        <v>722</v>
      </c>
      <c r="W36" s="1"/>
      <c r="X36" s="1"/>
      <c r="Y36" s="2"/>
    </row>
    <row r="37" spans="1:25" ht="15" customHeight="1" x14ac:dyDescent="0.3">
      <c r="A37" s="1">
        <v>42382</v>
      </c>
      <c r="B37" s="2">
        <v>5.8333333333333327E-2</v>
      </c>
      <c r="C37" s="11" t="s">
        <v>59</v>
      </c>
      <c r="D37" s="3" t="s">
        <v>60</v>
      </c>
      <c r="E37" s="3" t="s">
        <v>545</v>
      </c>
      <c r="F37" s="3">
        <v>2010</v>
      </c>
      <c r="G37" s="3" t="str">
        <f t="shared" si="1"/>
        <v>2010-2014</v>
      </c>
      <c r="H37" s="3" t="str">
        <f t="shared" si="5"/>
        <v>DHS</v>
      </c>
      <c r="I37" s="5"/>
      <c r="K37" s="3" t="str">
        <f t="shared" si="0"/>
        <v>BU</v>
      </c>
      <c r="L37" s="3" t="s">
        <v>717</v>
      </c>
      <c r="M37" s="3" t="s">
        <v>722</v>
      </c>
      <c r="W37" s="1"/>
      <c r="X37" s="1"/>
      <c r="Y37" s="2"/>
    </row>
    <row r="38" spans="1:25" ht="15" customHeight="1" x14ac:dyDescent="0.3">
      <c r="A38" s="1">
        <v>43291</v>
      </c>
      <c r="B38" s="2">
        <v>0.38611111111111113</v>
      </c>
      <c r="C38" s="12" t="s">
        <v>727</v>
      </c>
      <c r="D38" s="3" t="s">
        <v>728</v>
      </c>
      <c r="E38" s="3" t="s">
        <v>545</v>
      </c>
      <c r="F38" s="3">
        <v>2016</v>
      </c>
      <c r="G38" s="3" t="str">
        <f t="shared" si="1"/>
        <v>2015-2019</v>
      </c>
      <c r="H38" s="3" t="s">
        <v>634</v>
      </c>
      <c r="I38" s="5"/>
      <c r="K38" s="3" t="str">
        <f t="shared" si="0"/>
        <v>BU</v>
      </c>
      <c r="L38" s="3" t="s">
        <v>717</v>
      </c>
      <c r="M38" s="3" t="s">
        <v>722</v>
      </c>
      <c r="W38" s="1"/>
      <c r="X38" s="1"/>
      <c r="Y38" s="2"/>
    </row>
    <row r="39" spans="1:25" ht="15" customHeight="1" x14ac:dyDescent="0.3">
      <c r="A39" s="1">
        <v>42382</v>
      </c>
      <c r="B39" s="2">
        <v>6.3194444444444442E-2</v>
      </c>
      <c r="C39" s="11" t="s">
        <v>61</v>
      </c>
      <c r="D39" s="3" t="s">
        <v>62</v>
      </c>
      <c r="E39" s="3" t="s">
        <v>797</v>
      </c>
      <c r="F39" s="3">
        <v>2007</v>
      </c>
      <c r="G39" s="3" t="str">
        <f t="shared" si="1"/>
        <v>2005-2009</v>
      </c>
      <c r="H39" s="3" t="str">
        <f t="shared" ref="H39:H58" si="6">IF(MID(D39,3,3)="WFS","WFS","DHS")</f>
        <v>DHS</v>
      </c>
      <c r="I39" s="5"/>
      <c r="K39" s="3" t="str">
        <f t="shared" si="0"/>
        <v>CD</v>
      </c>
      <c r="L39" s="3" t="s">
        <v>717</v>
      </c>
      <c r="M39" s="3" t="s">
        <v>718</v>
      </c>
      <c r="W39" s="1"/>
      <c r="X39" s="1"/>
      <c r="Y39" s="2"/>
    </row>
    <row r="40" spans="1:25" ht="15" customHeight="1" x14ac:dyDescent="0.3">
      <c r="A40" s="1">
        <v>42382</v>
      </c>
      <c r="B40" s="2">
        <v>6.3194444444444442E-2</v>
      </c>
      <c r="C40" s="11" t="s">
        <v>63</v>
      </c>
      <c r="D40" s="3" t="s">
        <v>64</v>
      </c>
      <c r="E40" s="3" t="s">
        <v>797</v>
      </c>
      <c r="F40" s="3">
        <v>2014</v>
      </c>
      <c r="G40" s="3" t="str">
        <f t="shared" si="1"/>
        <v>2010-2014</v>
      </c>
      <c r="H40" s="3" t="str">
        <f t="shared" si="6"/>
        <v>DHS</v>
      </c>
      <c r="I40" s="5"/>
      <c r="K40" s="3" t="str">
        <f t="shared" si="0"/>
        <v>CD</v>
      </c>
      <c r="L40" s="3" t="s">
        <v>717</v>
      </c>
      <c r="M40" s="3" t="s">
        <v>718</v>
      </c>
      <c r="W40" s="1"/>
      <c r="X40" s="1"/>
      <c r="Y40" s="2"/>
    </row>
    <row r="41" spans="1:25" ht="15" customHeight="1" x14ac:dyDescent="0.3">
      <c r="A41" s="1">
        <v>38915</v>
      </c>
      <c r="B41" s="2">
        <v>0.45416666666666666</v>
      </c>
      <c r="C41" s="11" t="s">
        <v>65</v>
      </c>
      <c r="D41" s="3" t="s">
        <v>66</v>
      </c>
      <c r="E41" s="3" t="s">
        <v>697</v>
      </c>
      <c r="F41" s="3">
        <v>1994</v>
      </c>
      <c r="G41" s="3" t="str">
        <f t="shared" si="1"/>
        <v>1990-1994</v>
      </c>
      <c r="H41" s="3" t="str">
        <f t="shared" si="6"/>
        <v>DHS</v>
      </c>
      <c r="I41" s="5"/>
      <c r="K41" s="3" t="str">
        <f t="shared" si="0"/>
        <v>CF</v>
      </c>
      <c r="L41" s="3" t="s">
        <v>717</v>
      </c>
      <c r="M41" s="3" t="s">
        <v>718</v>
      </c>
      <c r="W41" s="1"/>
      <c r="X41" s="1"/>
      <c r="Y41" s="2"/>
    </row>
    <row r="42" spans="1:25" ht="15" customHeight="1" x14ac:dyDescent="0.3">
      <c r="A42" s="1">
        <v>42382</v>
      </c>
      <c r="B42" s="2">
        <v>6.25E-2</v>
      </c>
      <c r="C42" s="11" t="s">
        <v>67</v>
      </c>
      <c r="D42" s="3" t="s">
        <v>68</v>
      </c>
      <c r="E42" s="3" t="s">
        <v>792</v>
      </c>
      <c r="F42" s="3">
        <v>2005</v>
      </c>
      <c r="G42" s="3" t="str">
        <f t="shared" si="1"/>
        <v>2005-2009</v>
      </c>
      <c r="H42" s="3" t="str">
        <f t="shared" si="6"/>
        <v>DHS</v>
      </c>
      <c r="I42" s="5"/>
      <c r="K42" s="3" t="str">
        <f t="shared" si="0"/>
        <v>CG</v>
      </c>
      <c r="L42" s="3" t="s">
        <v>717</v>
      </c>
      <c r="M42" s="3" t="s">
        <v>718</v>
      </c>
      <c r="W42" s="1"/>
      <c r="X42" s="1"/>
      <c r="Y42" s="2"/>
    </row>
    <row r="43" spans="1:25" ht="15" customHeight="1" x14ac:dyDescent="0.3">
      <c r="A43" s="1">
        <v>42382</v>
      </c>
      <c r="B43" s="2">
        <v>6.25E-2</v>
      </c>
      <c r="C43" s="11" t="s">
        <v>69</v>
      </c>
      <c r="D43" s="3" t="s">
        <v>70</v>
      </c>
      <c r="E43" s="3" t="s">
        <v>792</v>
      </c>
      <c r="F43" s="3">
        <v>2011</v>
      </c>
      <c r="G43" s="3" t="str">
        <f t="shared" si="1"/>
        <v>2010-2014</v>
      </c>
      <c r="H43" s="3" t="str">
        <f t="shared" si="6"/>
        <v>DHS</v>
      </c>
      <c r="I43" s="5"/>
      <c r="K43" s="3" t="str">
        <f t="shared" si="0"/>
        <v>CG</v>
      </c>
      <c r="L43" s="3" t="s">
        <v>717</v>
      </c>
      <c r="M43" s="3" t="s">
        <v>718</v>
      </c>
      <c r="W43" s="1"/>
      <c r="X43" s="1"/>
      <c r="Y43" s="2"/>
    </row>
    <row r="44" spans="1:25" ht="15" customHeight="1" x14ac:dyDescent="0.3">
      <c r="A44" s="1">
        <v>39029</v>
      </c>
      <c r="B44" s="2">
        <v>0.65277777777777779</v>
      </c>
      <c r="C44" s="11" t="s">
        <v>71</v>
      </c>
      <c r="D44" s="3" t="s">
        <v>72</v>
      </c>
      <c r="E44" s="3" t="s">
        <v>793</v>
      </c>
      <c r="F44" s="3">
        <v>1994</v>
      </c>
      <c r="G44" s="3" t="str">
        <f t="shared" si="1"/>
        <v>1990-1994</v>
      </c>
      <c r="H44" s="3" t="str">
        <f t="shared" si="6"/>
        <v>DHS</v>
      </c>
      <c r="K44" s="3" t="str">
        <f t="shared" si="0"/>
        <v>CI</v>
      </c>
      <c r="L44" s="3" t="s">
        <v>717</v>
      </c>
      <c r="M44" s="3" t="s">
        <v>719</v>
      </c>
      <c r="W44" s="1"/>
      <c r="X44" s="1"/>
      <c r="Y44" s="2"/>
    </row>
    <row r="45" spans="1:25" x14ac:dyDescent="0.3">
      <c r="A45" s="1">
        <v>38915</v>
      </c>
      <c r="B45" s="2">
        <v>0.49374999999999997</v>
      </c>
      <c r="C45" s="11" t="s">
        <v>73</v>
      </c>
      <c r="D45" s="3" t="s">
        <v>74</v>
      </c>
      <c r="E45" s="3" t="s">
        <v>793</v>
      </c>
      <c r="F45" s="3">
        <v>1998</v>
      </c>
      <c r="G45" s="3" t="str">
        <f t="shared" si="1"/>
        <v>1995-1999</v>
      </c>
      <c r="H45" s="3" t="str">
        <f t="shared" si="6"/>
        <v>DHS</v>
      </c>
      <c r="K45" s="3" t="str">
        <f t="shared" si="0"/>
        <v>CI</v>
      </c>
      <c r="L45" s="3" t="s">
        <v>717</v>
      </c>
      <c r="M45" s="3" t="s">
        <v>719</v>
      </c>
      <c r="W45" s="1"/>
      <c r="X45" s="1"/>
      <c r="Y45" s="2"/>
    </row>
    <row r="46" spans="1:25" ht="15" customHeight="1" x14ac:dyDescent="0.3">
      <c r="A46" s="1">
        <v>42382</v>
      </c>
      <c r="B46" s="2">
        <v>6.3194444444444442E-2</v>
      </c>
      <c r="C46" s="11" t="s">
        <v>75</v>
      </c>
      <c r="D46" s="3" t="s">
        <v>76</v>
      </c>
      <c r="E46" s="3" t="s">
        <v>793</v>
      </c>
      <c r="F46" s="3">
        <v>2001</v>
      </c>
      <c r="G46" s="3" t="str">
        <f t="shared" si="1"/>
        <v>2000-2004</v>
      </c>
      <c r="H46" s="3" t="str">
        <f t="shared" si="6"/>
        <v>DHS</v>
      </c>
      <c r="K46" s="3" t="str">
        <f t="shared" si="0"/>
        <v>CI</v>
      </c>
      <c r="L46" s="3" t="s">
        <v>717</v>
      </c>
      <c r="M46" s="3" t="s">
        <v>719</v>
      </c>
      <c r="W46" s="1"/>
      <c r="X46" s="1"/>
      <c r="Y46" s="2"/>
    </row>
    <row r="47" spans="1:25" ht="15" customHeight="1" x14ac:dyDescent="0.3">
      <c r="A47" s="1">
        <v>42404</v>
      </c>
      <c r="B47" s="2">
        <v>0.5493055555555556</v>
      </c>
      <c r="C47" s="11" t="s">
        <v>647</v>
      </c>
      <c r="D47" s="3" t="s">
        <v>77</v>
      </c>
      <c r="E47" s="3" t="s">
        <v>793</v>
      </c>
      <c r="F47" s="3">
        <v>1980</v>
      </c>
      <c r="G47" s="3" t="str">
        <f t="shared" si="1"/>
        <v>1980-1984</v>
      </c>
      <c r="H47" s="3" t="str">
        <f t="shared" si="6"/>
        <v>WFS</v>
      </c>
      <c r="J47" s="3" t="s">
        <v>698</v>
      </c>
      <c r="K47" s="3" t="str">
        <f t="shared" si="0"/>
        <v>CI</v>
      </c>
      <c r="L47" s="3" t="s">
        <v>717</v>
      </c>
      <c r="M47" s="3" t="s">
        <v>719</v>
      </c>
      <c r="W47" s="1"/>
      <c r="X47" s="1"/>
      <c r="Y47" s="2"/>
    </row>
    <row r="48" spans="1:25" ht="15" customHeight="1" x14ac:dyDescent="0.3">
      <c r="A48" s="1">
        <v>38915</v>
      </c>
      <c r="B48" s="2">
        <v>0.44722222222222219</v>
      </c>
      <c r="C48" s="11" t="s">
        <v>78</v>
      </c>
      <c r="D48" s="3" t="s">
        <v>79</v>
      </c>
      <c r="E48" s="3" t="s">
        <v>546</v>
      </c>
      <c r="F48" s="3">
        <v>1991</v>
      </c>
      <c r="G48" s="3" t="str">
        <f t="shared" si="1"/>
        <v>1990-1994</v>
      </c>
      <c r="H48" s="3" t="str">
        <f t="shared" si="6"/>
        <v>DHS</v>
      </c>
      <c r="I48" s="5"/>
      <c r="K48" s="3" t="str">
        <f t="shared" si="0"/>
        <v>CM</v>
      </c>
      <c r="L48" s="3" t="s">
        <v>717</v>
      </c>
      <c r="M48" s="3" t="s">
        <v>718</v>
      </c>
      <c r="W48" s="1"/>
      <c r="X48" s="1"/>
      <c r="Y48" s="2"/>
    </row>
    <row r="49" spans="1:25" ht="15" customHeight="1" x14ac:dyDescent="0.3">
      <c r="A49" s="1">
        <v>38915</v>
      </c>
      <c r="B49" s="2">
        <v>0.44791666666666669</v>
      </c>
      <c r="C49" s="11" t="s">
        <v>80</v>
      </c>
      <c r="D49" s="3" t="s">
        <v>81</v>
      </c>
      <c r="E49" s="3" t="s">
        <v>546</v>
      </c>
      <c r="F49" s="3">
        <v>1998</v>
      </c>
      <c r="G49" s="3" t="str">
        <f t="shared" si="1"/>
        <v>1995-1999</v>
      </c>
      <c r="H49" s="3" t="str">
        <f t="shared" si="6"/>
        <v>DHS</v>
      </c>
      <c r="I49" s="5"/>
      <c r="K49" s="3" t="str">
        <f t="shared" si="0"/>
        <v>CM</v>
      </c>
      <c r="L49" s="3" t="s">
        <v>717</v>
      </c>
      <c r="M49" s="3" t="s">
        <v>718</v>
      </c>
      <c r="W49" s="1"/>
      <c r="X49" s="1"/>
      <c r="Y49" s="2"/>
    </row>
    <row r="50" spans="1:25" x14ac:dyDescent="0.3">
      <c r="A50" s="1">
        <v>39577</v>
      </c>
      <c r="B50" s="2">
        <v>0.63541666666666663</v>
      </c>
      <c r="C50" s="11" t="s">
        <v>82</v>
      </c>
      <c r="D50" s="3" t="s">
        <v>83</v>
      </c>
      <c r="E50" s="3" t="s">
        <v>546</v>
      </c>
      <c r="F50" s="3">
        <v>2004</v>
      </c>
      <c r="G50" s="3" t="str">
        <f t="shared" si="1"/>
        <v>2000-2004</v>
      </c>
      <c r="H50" s="3" t="str">
        <f t="shared" si="6"/>
        <v>DHS</v>
      </c>
      <c r="I50" s="5"/>
      <c r="K50" s="3" t="str">
        <f t="shared" si="0"/>
        <v>CM</v>
      </c>
      <c r="L50" s="3" t="s">
        <v>717</v>
      </c>
      <c r="M50" s="3" t="s">
        <v>718</v>
      </c>
      <c r="W50" s="1"/>
      <c r="X50" s="1"/>
      <c r="Y50" s="2"/>
    </row>
    <row r="51" spans="1:25" ht="15" customHeight="1" x14ac:dyDescent="0.3">
      <c r="A51" s="1">
        <v>42382</v>
      </c>
      <c r="B51" s="2">
        <v>6.1805555555555558E-2</v>
      </c>
      <c r="C51" s="11" t="s">
        <v>84</v>
      </c>
      <c r="D51" s="3" t="s">
        <v>85</v>
      </c>
      <c r="E51" s="3" t="s">
        <v>546</v>
      </c>
      <c r="F51" s="3">
        <v>2011</v>
      </c>
      <c r="G51" s="3" t="str">
        <f t="shared" si="1"/>
        <v>2010-2014</v>
      </c>
      <c r="H51" s="3" t="str">
        <f t="shared" si="6"/>
        <v>DHS</v>
      </c>
      <c r="I51" s="5"/>
      <c r="K51" s="3" t="str">
        <f t="shared" si="0"/>
        <v>CM</v>
      </c>
      <c r="L51" s="3" t="s">
        <v>717</v>
      </c>
      <c r="M51" s="3" t="s">
        <v>718</v>
      </c>
      <c r="W51" s="1"/>
      <c r="X51" s="1"/>
      <c r="Y51" s="2"/>
    </row>
    <row r="52" spans="1:25" ht="15" customHeight="1" x14ac:dyDescent="0.3">
      <c r="A52" s="1">
        <v>42383</v>
      </c>
      <c r="B52" s="2">
        <v>0.91180555555555554</v>
      </c>
      <c r="C52" s="11" t="s">
        <v>86</v>
      </c>
      <c r="D52" s="3" t="s">
        <v>87</v>
      </c>
      <c r="E52" s="3" t="s">
        <v>546</v>
      </c>
      <c r="F52" s="3">
        <v>1978</v>
      </c>
      <c r="G52" s="3" t="str">
        <f t="shared" si="1"/>
        <v>1975-1979</v>
      </c>
      <c r="H52" s="3" t="str">
        <f t="shared" si="6"/>
        <v>WFS</v>
      </c>
      <c r="I52" s="5"/>
      <c r="J52" s="3" t="s">
        <v>698</v>
      </c>
      <c r="K52" s="3" t="str">
        <f t="shared" si="0"/>
        <v>CM</v>
      </c>
      <c r="L52" s="3" t="s">
        <v>717</v>
      </c>
      <c r="M52" s="3" t="s">
        <v>718</v>
      </c>
      <c r="W52" s="1"/>
      <c r="X52" s="1"/>
      <c r="Y52" s="2"/>
    </row>
    <row r="53" spans="1:25" ht="15" customHeight="1" x14ac:dyDescent="0.3">
      <c r="A53" s="1">
        <v>42382</v>
      </c>
      <c r="B53" s="2">
        <v>6.25E-2</v>
      </c>
      <c r="C53" s="11" t="s">
        <v>88</v>
      </c>
      <c r="D53" s="3" t="s">
        <v>89</v>
      </c>
      <c r="E53" s="3" t="s">
        <v>547</v>
      </c>
      <c r="F53" s="3">
        <v>1986</v>
      </c>
      <c r="G53" s="3" t="str">
        <f t="shared" si="1"/>
        <v>1985-1989</v>
      </c>
      <c r="H53" s="3" t="str">
        <f t="shared" si="6"/>
        <v>DHS</v>
      </c>
      <c r="I53" s="5"/>
      <c r="K53" s="3" t="str">
        <f t="shared" si="0"/>
        <v>CO</v>
      </c>
      <c r="L53" s="3" t="s">
        <v>720</v>
      </c>
      <c r="M53" s="3" t="s">
        <v>721</v>
      </c>
      <c r="W53" s="1"/>
      <c r="X53" s="1"/>
      <c r="Y53" s="2"/>
    </row>
    <row r="54" spans="1:25" ht="15" customHeight="1" x14ac:dyDescent="0.3">
      <c r="A54" s="1">
        <v>42382</v>
      </c>
      <c r="B54" s="2">
        <v>6.25E-2</v>
      </c>
      <c r="C54" s="11" t="s">
        <v>90</v>
      </c>
      <c r="D54" s="3" t="s">
        <v>91</v>
      </c>
      <c r="E54" s="3" t="s">
        <v>547</v>
      </c>
      <c r="F54" s="3">
        <v>1990</v>
      </c>
      <c r="G54" s="3" t="str">
        <f t="shared" si="1"/>
        <v>1990-1994</v>
      </c>
      <c r="H54" s="3" t="str">
        <f t="shared" si="6"/>
        <v>DHS</v>
      </c>
      <c r="I54" s="5"/>
      <c r="K54" s="3" t="str">
        <f t="shared" si="0"/>
        <v>CO</v>
      </c>
      <c r="L54" s="3" t="s">
        <v>720</v>
      </c>
      <c r="M54" s="3" t="s">
        <v>721</v>
      </c>
      <c r="W54" s="1"/>
      <c r="X54" s="1"/>
      <c r="Y54" s="2"/>
    </row>
    <row r="55" spans="1:25" ht="15" customHeight="1" x14ac:dyDescent="0.3">
      <c r="A55" s="1">
        <v>42382</v>
      </c>
      <c r="B55" s="2">
        <v>6.25E-2</v>
      </c>
      <c r="C55" s="11" t="s">
        <v>92</v>
      </c>
      <c r="D55" s="3" t="s">
        <v>93</v>
      </c>
      <c r="E55" s="3" t="s">
        <v>547</v>
      </c>
      <c r="F55" s="3">
        <v>1995</v>
      </c>
      <c r="G55" s="3" t="str">
        <f t="shared" si="1"/>
        <v>1995-1999</v>
      </c>
      <c r="H55" s="3" t="str">
        <f t="shared" si="6"/>
        <v>DHS</v>
      </c>
      <c r="I55" s="5"/>
      <c r="K55" s="3" t="str">
        <f t="shared" si="0"/>
        <v>CO</v>
      </c>
      <c r="L55" s="3" t="s">
        <v>720</v>
      </c>
      <c r="M55" s="3" t="s">
        <v>721</v>
      </c>
      <c r="W55" s="1"/>
      <c r="X55" s="1"/>
      <c r="Y55" s="2"/>
    </row>
    <row r="56" spans="1:25" ht="15" customHeight="1" x14ac:dyDescent="0.3">
      <c r="A56" s="1">
        <v>42382</v>
      </c>
      <c r="B56" s="2">
        <v>6.25E-2</v>
      </c>
      <c r="C56" s="11" t="s">
        <v>94</v>
      </c>
      <c r="D56" s="3" t="s">
        <v>95</v>
      </c>
      <c r="E56" s="3" t="s">
        <v>547</v>
      </c>
      <c r="F56" s="3">
        <v>2000</v>
      </c>
      <c r="G56" s="3" t="str">
        <f t="shared" si="1"/>
        <v>2000-2004</v>
      </c>
      <c r="H56" s="3" t="str">
        <f t="shared" si="6"/>
        <v>DHS</v>
      </c>
      <c r="I56" s="5"/>
      <c r="K56" s="3" t="str">
        <f t="shared" si="0"/>
        <v>CO</v>
      </c>
      <c r="L56" s="3" t="s">
        <v>720</v>
      </c>
      <c r="M56" s="3" t="s">
        <v>721</v>
      </c>
      <c r="W56" s="1"/>
      <c r="X56" s="1"/>
      <c r="Y56" s="2"/>
    </row>
    <row r="57" spans="1:25" x14ac:dyDescent="0.3">
      <c r="A57" s="1">
        <v>42382</v>
      </c>
      <c r="B57" s="2">
        <v>6.25E-2</v>
      </c>
      <c r="C57" s="11" t="s">
        <v>96</v>
      </c>
      <c r="D57" s="3" t="s">
        <v>97</v>
      </c>
      <c r="E57" s="3" t="s">
        <v>547</v>
      </c>
      <c r="F57" s="3">
        <v>2005</v>
      </c>
      <c r="G57" s="3" t="str">
        <f t="shared" si="1"/>
        <v>2005-2009</v>
      </c>
      <c r="H57" s="3" t="str">
        <f t="shared" si="6"/>
        <v>DHS</v>
      </c>
      <c r="I57" s="5"/>
      <c r="K57" s="3" t="str">
        <f t="shared" si="0"/>
        <v>CO</v>
      </c>
      <c r="L57" s="3" t="s">
        <v>720</v>
      </c>
      <c r="M57" s="3" t="s">
        <v>721</v>
      </c>
      <c r="W57" s="1"/>
      <c r="X57" s="1"/>
      <c r="Y57" s="2"/>
    </row>
    <row r="58" spans="1:25" x14ac:dyDescent="0.3">
      <c r="A58" s="1">
        <v>42382</v>
      </c>
      <c r="B58" s="2">
        <v>6.25E-2</v>
      </c>
      <c r="C58" s="11" t="s">
        <v>98</v>
      </c>
      <c r="D58" s="3" t="s">
        <v>99</v>
      </c>
      <c r="E58" s="3" t="s">
        <v>547</v>
      </c>
      <c r="F58" s="3">
        <v>2010</v>
      </c>
      <c r="G58" s="3" t="str">
        <f t="shared" si="1"/>
        <v>2010-2014</v>
      </c>
      <c r="H58" s="3" t="str">
        <f t="shared" si="6"/>
        <v>DHS</v>
      </c>
      <c r="I58" s="5"/>
      <c r="K58" s="3" t="str">
        <f t="shared" si="0"/>
        <v>CO</v>
      </c>
      <c r="L58" s="3" t="s">
        <v>720</v>
      </c>
      <c r="M58" s="3" t="s">
        <v>721</v>
      </c>
      <c r="W58" s="1"/>
      <c r="X58" s="1"/>
      <c r="Y58" s="2"/>
    </row>
    <row r="59" spans="1:25" x14ac:dyDescent="0.3">
      <c r="A59" s="1">
        <v>43291</v>
      </c>
      <c r="B59" s="2">
        <v>0.38680555555555557</v>
      </c>
      <c r="C59" s="12" t="s">
        <v>729</v>
      </c>
      <c r="D59" s="3" t="s">
        <v>730</v>
      </c>
      <c r="E59" s="3" t="s">
        <v>547</v>
      </c>
      <c r="F59" s="3">
        <v>2015</v>
      </c>
      <c r="G59" s="3" t="str">
        <f t="shared" si="1"/>
        <v>2015-2019</v>
      </c>
      <c r="H59" s="3" t="s">
        <v>634</v>
      </c>
      <c r="I59" s="5"/>
      <c r="K59" s="3" t="str">
        <f t="shared" si="0"/>
        <v>CO</v>
      </c>
      <c r="L59" s="3" t="s">
        <v>720</v>
      </c>
      <c r="M59" s="3" t="s">
        <v>721</v>
      </c>
      <c r="W59" s="1"/>
      <c r="X59" s="1"/>
      <c r="Y59" s="2"/>
    </row>
    <row r="60" spans="1:25" ht="15" customHeight="1" x14ac:dyDescent="0.3">
      <c r="A60" s="1">
        <v>42383</v>
      </c>
      <c r="B60" s="2">
        <v>0.91180555555555554</v>
      </c>
      <c r="C60" s="11" t="s">
        <v>100</v>
      </c>
      <c r="D60" s="3" t="s">
        <v>101</v>
      </c>
      <c r="E60" s="3" t="s">
        <v>547</v>
      </c>
      <c r="F60" s="3">
        <v>1976</v>
      </c>
      <c r="G60" s="3" t="str">
        <f t="shared" si="1"/>
        <v>1975-1979</v>
      </c>
      <c r="H60" s="3" t="str">
        <f>IF(MID(D60,3,3)="WFS","WFS","DHS")</f>
        <v>WFS</v>
      </c>
      <c r="I60" s="5"/>
      <c r="J60" s="3" t="s">
        <v>698</v>
      </c>
      <c r="K60" s="3" t="str">
        <f t="shared" si="0"/>
        <v>CO</v>
      </c>
      <c r="L60" s="3" t="s">
        <v>720</v>
      </c>
      <c r="M60" s="3" t="s">
        <v>721</v>
      </c>
      <c r="W60" s="1"/>
      <c r="X60" s="1"/>
      <c r="Y60" s="2"/>
    </row>
    <row r="61" spans="1:25" ht="15" customHeight="1" x14ac:dyDescent="0.3">
      <c r="A61" s="1">
        <v>42704</v>
      </c>
      <c r="B61" s="2">
        <v>0.41319444444444442</v>
      </c>
      <c r="C61" s="11" t="s">
        <v>648</v>
      </c>
      <c r="D61" s="3" t="s">
        <v>638</v>
      </c>
      <c r="E61" s="3" t="s">
        <v>548</v>
      </c>
      <c r="F61" s="3">
        <v>1993</v>
      </c>
      <c r="G61" s="3" t="str">
        <f t="shared" si="1"/>
        <v>1990-1994</v>
      </c>
      <c r="H61" s="3" t="s">
        <v>637</v>
      </c>
      <c r="K61" s="3" t="str">
        <f t="shared" si="0"/>
        <v>CR</v>
      </c>
      <c r="L61" s="3" t="s">
        <v>720</v>
      </c>
      <c r="M61" s="3" t="s">
        <v>780</v>
      </c>
      <c r="W61" s="1"/>
      <c r="X61" s="1"/>
      <c r="Y61" s="2"/>
    </row>
    <row r="62" spans="1:25" ht="15" customHeight="1" x14ac:dyDescent="0.3">
      <c r="A62" s="1">
        <v>42383</v>
      </c>
      <c r="B62" s="2">
        <v>0.91249999999999998</v>
      </c>
      <c r="C62" s="11" t="s">
        <v>102</v>
      </c>
      <c r="D62" s="3" t="s">
        <v>103</v>
      </c>
      <c r="E62" s="3" t="s">
        <v>548</v>
      </c>
      <c r="F62" s="3">
        <v>1976</v>
      </c>
      <c r="G62" s="3" t="str">
        <f t="shared" si="1"/>
        <v>1975-1979</v>
      </c>
      <c r="H62" s="3" t="str">
        <f t="shared" ref="H62:H71" si="7">IF(MID(D62,3,3)="WFS","WFS","DHS")</f>
        <v>WFS</v>
      </c>
      <c r="J62" s="3" t="s">
        <v>698</v>
      </c>
      <c r="K62" s="3" t="str">
        <f t="shared" si="0"/>
        <v>CR</v>
      </c>
      <c r="L62" s="3" t="s">
        <v>720</v>
      </c>
      <c r="M62" s="3" t="s">
        <v>780</v>
      </c>
      <c r="W62" s="1"/>
      <c r="X62" s="1"/>
      <c r="Y62" s="2"/>
    </row>
    <row r="63" spans="1:25" ht="15" customHeight="1" x14ac:dyDescent="0.3">
      <c r="A63" s="1">
        <v>42382</v>
      </c>
      <c r="B63" s="2">
        <v>6.5277777777777782E-2</v>
      </c>
      <c r="C63" s="11" t="s">
        <v>104</v>
      </c>
      <c r="D63" s="3" t="s">
        <v>105</v>
      </c>
      <c r="E63" s="3" t="s">
        <v>791</v>
      </c>
      <c r="F63" s="3">
        <v>1986</v>
      </c>
      <c r="G63" s="3" t="str">
        <f t="shared" si="1"/>
        <v>1985-1989</v>
      </c>
      <c r="H63" s="3" t="str">
        <f t="shared" si="7"/>
        <v>DHS</v>
      </c>
      <c r="K63" s="3" t="str">
        <f t="shared" si="0"/>
        <v>DR</v>
      </c>
      <c r="L63" s="3" t="s">
        <v>720</v>
      </c>
      <c r="M63" s="3" t="s">
        <v>723</v>
      </c>
      <c r="W63" s="1"/>
      <c r="X63" s="1"/>
      <c r="Y63" s="2"/>
    </row>
    <row r="64" spans="1:25" ht="15" customHeight="1" x14ac:dyDescent="0.3">
      <c r="A64" s="1">
        <v>42382</v>
      </c>
      <c r="B64" s="2">
        <v>6.5972222222222224E-2</v>
      </c>
      <c r="C64" s="11" t="s">
        <v>106</v>
      </c>
      <c r="D64" s="3" t="s">
        <v>107</v>
      </c>
      <c r="E64" s="3" t="s">
        <v>791</v>
      </c>
      <c r="F64" s="3">
        <v>1991</v>
      </c>
      <c r="G64" s="3" t="str">
        <f t="shared" si="1"/>
        <v>1990-1994</v>
      </c>
      <c r="H64" s="3" t="str">
        <f t="shared" si="7"/>
        <v>DHS</v>
      </c>
      <c r="K64" s="3" t="str">
        <f t="shared" si="0"/>
        <v>DR</v>
      </c>
      <c r="L64" s="3" t="s">
        <v>720</v>
      </c>
      <c r="M64" s="3" t="s">
        <v>723</v>
      </c>
      <c r="W64" s="1"/>
      <c r="X64" s="1"/>
      <c r="Y64" s="2"/>
    </row>
    <row r="65" spans="1:25" ht="15" customHeight="1" x14ac:dyDescent="0.3">
      <c r="A65" s="1">
        <v>42382</v>
      </c>
      <c r="B65" s="2">
        <v>6.5972222222222224E-2</v>
      </c>
      <c r="C65" s="11" t="s">
        <v>108</v>
      </c>
      <c r="D65" s="3" t="s">
        <v>109</v>
      </c>
      <c r="E65" s="3" t="s">
        <v>791</v>
      </c>
      <c r="F65" s="3">
        <v>1996</v>
      </c>
      <c r="G65" s="3" t="str">
        <f t="shared" si="1"/>
        <v>1995-1999</v>
      </c>
      <c r="H65" s="3" t="str">
        <f t="shared" si="7"/>
        <v>DHS</v>
      </c>
      <c r="K65" s="3" t="str">
        <f t="shared" si="0"/>
        <v>DR</v>
      </c>
      <c r="L65" s="3" t="s">
        <v>720</v>
      </c>
      <c r="M65" s="3" t="s">
        <v>723</v>
      </c>
      <c r="W65" s="1"/>
      <c r="X65" s="1"/>
      <c r="Y65" s="2"/>
    </row>
    <row r="66" spans="1:25" ht="15" customHeight="1" x14ac:dyDescent="0.3">
      <c r="A66" s="1">
        <v>42382</v>
      </c>
      <c r="B66" s="2">
        <v>6.5972222222222224E-2</v>
      </c>
      <c r="C66" s="11" t="s">
        <v>110</v>
      </c>
      <c r="D66" s="3" t="s">
        <v>111</v>
      </c>
      <c r="E66" s="3" t="s">
        <v>791</v>
      </c>
      <c r="F66" s="3">
        <v>1999</v>
      </c>
      <c r="G66" s="3" t="str">
        <f t="shared" si="1"/>
        <v>1995-1999</v>
      </c>
      <c r="H66" s="3" t="str">
        <f t="shared" si="7"/>
        <v>DHS</v>
      </c>
      <c r="K66" s="3" t="str">
        <f t="shared" ref="K66:K129" si="8">UPPER(LEFT(D66,2))</f>
        <v>DR</v>
      </c>
      <c r="L66" s="3" t="s">
        <v>720</v>
      </c>
      <c r="M66" s="3" t="s">
        <v>723</v>
      </c>
      <c r="W66" s="1"/>
      <c r="X66" s="1"/>
      <c r="Y66" s="2"/>
    </row>
    <row r="67" spans="1:25" x14ac:dyDescent="0.3">
      <c r="A67" s="1">
        <v>42382</v>
      </c>
      <c r="B67" s="2">
        <v>6.5972222222222224E-2</v>
      </c>
      <c r="C67" s="11" t="s">
        <v>112</v>
      </c>
      <c r="D67" s="3" t="s">
        <v>113</v>
      </c>
      <c r="E67" s="3" t="s">
        <v>791</v>
      </c>
      <c r="F67" s="3">
        <v>2002</v>
      </c>
      <c r="G67" s="3" t="str">
        <f t="shared" ref="G67:G130" si="9">5*INT(F67/5)&amp;"-"&amp;5*INT(F67/5)+4</f>
        <v>2000-2004</v>
      </c>
      <c r="H67" s="3" t="str">
        <f t="shared" si="7"/>
        <v>DHS</v>
      </c>
      <c r="K67" s="3" t="str">
        <f t="shared" si="8"/>
        <v>DR</v>
      </c>
      <c r="L67" s="3" t="s">
        <v>720</v>
      </c>
      <c r="M67" s="3" t="s">
        <v>723</v>
      </c>
      <c r="W67" s="1"/>
      <c r="X67" s="1"/>
      <c r="Y67" s="2"/>
    </row>
    <row r="68" spans="1:25" x14ac:dyDescent="0.3">
      <c r="A68" s="1">
        <v>42382</v>
      </c>
      <c r="B68" s="2">
        <v>6.5972222222222224E-2</v>
      </c>
      <c r="C68" s="11" t="s">
        <v>114</v>
      </c>
      <c r="D68" s="3" t="s">
        <v>115</v>
      </c>
      <c r="E68" s="3" t="s">
        <v>791</v>
      </c>
      <c r="F68" s="3">
        <v>2007</v>
      </c>
      <c r="G68" s="3" t="str">
        <f t="shared" si="9"/>
        <v>2005-2009</v>
      </c>
      <c r="H68" s="3" t="str">
        <f t="shared" si="7"/>
        <v>DHS</v>
      </c>
      <c r="K68" s="3" t="str">
        <f t="shared" si="8"/>
        <v>DR</v>
      </c>
      <c r="L68" s="3" t="s">
        <v>720</v>
      </c>
      <c r="M68" s="3" t="s">
        <v>723</v>
      </c>
      <c r="W68" s="1"/>
      <c r="X68" s="1"/>
      <c r="Y68" s="2"/>
    </row>
    <row r="69" spans="1:25" x14ac:dyDescent="0.3">
      <c r="A69" s="1">
        <v>42382</v>
      </c>
      <c r="B69" s="2">
        <v>6.5972222222222224E-2</v>
      </c>
      <c r="C69" s="11" t="s">
        <v>116</v>
      </c>
      <c r="D69" s="3" t="s">
        <v>117</v>
      </c>
      <c r="E69" s="3" t="s">
        <v>791</v>
      </c>
      <c r="F69" s="3">
        <v>2013</v>
      </c>
      <c r="G69" s="3" t="str">
        <f t="shared" si="9"/>
        <v>2010-2014</v>
      </c>
      <c r="H69" s="3" t="str">
        <f t="shared" si="7"/>
        <v>DHS</v>
      </c>
      <c r="K69" s="3" t="str">
        <f t="shared" si="8"/>
        <v>DR</v>
      </c>
      <c r="L69" s="3" t="s">
        <v>720</v>
      </c>
      <c r="M69" s="3" t="s">
        <v>723</v>
      </c>
      <c r="W69" s="1"/>
      <c r="X69" s="1"/>
      <c r="Y69" s="2"/>
    </row>
    <row r="70" spans="1:25" x14ac:dyDescent="0.3">
      <c r="A70" s="1">
        <v>42383</v>
      </c>
      <c r="B70" s="2">
        <v>0.91249999999999998</v>
      </c>
      <c r="C70" s="11" t="s">
        <v>118</v>
      </c>
      <c r="D70" s="3" t="s">
        <v>119</v>
      </c>
      <c r="E70" s="3" t="s">
        <v>791</v>
      </c>
      <c r="F70" s="3">
        <v>1975</v>
      </c>
      <c r="G70" s="3" t="str">
        <f t="shared" si="9"/>
        <v>1975-1979</v>
      </c>
      <c r="H70" s="3" t="str">
        <f t="shared" si="7"/>
        <v>WFS</v>
      </c>
      <c r="J70" s="3" t="s">
        <v>698</v>
      </c>
      <c r="K70" s="3" t="str">
        <f t="shared" si="8"/>
        <v>DR</v>
      </c>
      <c r="L70" s="3" t="s">
        <v>720</v>
      </c>
      <c r="M70" s="3" t="s">
        <v>723</v>
      </c>
      <c r="W70" s="1"/>
      <c r="X70" s="1"/>
      <c r="Y70" s="2"/>
    </row>
    <row r="71" spans="1:25" x14ac:dyDescent="0.3">
      <c r="A71" s="1">
        <v>42383</v>
      </c>
      <c r="B71" s="2">
        <v>0.91319444444444453</v>
      </c>
      <c r="C71" s="11" t="s">
        <v>120</v>
      </c>
      <c r="D71" s="3" t="s">
        <v>121</v>
      </c>
      <c r="E71" s="3" t="s">
        <v>791</v>
      </c>
      <c r="F71" s="3">
        <v>1980</v>
      </c>
      <c r="G71" s="3" t="str">
        <f t="shared" si="9"/>
        <v>1980-1984</v>
      </c>
      <c r="H71" s="3" t="str">
        <f t="shared" si="7"/>
        <v>WFS</v>
      </c>
      <c r="J71" s="3" t="s">
        <v>698</v>
      </c>
      <c r="K71" s="3" t="str">
        <f t="shared" si="8"/>
        <v>DR</v>
      </c>
      <c r="L71" s="3" t="s">
        <v>720</v>
      </c>
      <c r="M71" s="3" t="s">
        <v>723</v>
      </c>
      <c r="W71" s="1"/>
      <c r="X71" s="1"/>
      <c r="Y71" s="2"/>
    </row>
    <row r="72" spans="1:25" ht="15" customHeight="1" x14ac:dyDescent="0.3">
      <c r="A72" s="1">
        <v>42704</v>
      </c>
      <c r="B72" s="2">
        <v>0.41319444444444442</v>
      </c>
      <c r="C72" s="11" t="s">
        <v>649</v>
      </c>
      <c r="D72" s="3" t="s">
        <v>641</v>
      </c>
      <c r="E72" s="3" t="s">
        <v>549</v>
      </c>
      <c r="F72" s="3">
        <v>2003</v>
      </c>
      <c r="G72" s="3" t="str">
        <f t="shared" si="9"/>
        <v>2000-2004</v>
      </c>
      <c r="H72" s="3" t="s">
        <v>637</v>
      </c>
      <c r="K72" s="3" t="str">
        <f t="shared" si="8"/>
        <v>EC</v>
      </c>
      <c r="L72" s="3" t="s">
        <v>720</v>
      </c>
      <c r="M72" s="3" t="s">
        <v>721</v>
      </c>
      <c r="W72" s="1"/>
      <c r="X72" s="1"/>
      <c r="Y72" s="2"/>
    </row>
    <row r="73" spans="1:25" x14ac:dyDescent="0.3">
      <c r="A73" s="1">
        <v>42704</v>
      </c>
      <c r="B73" s="2">
        <v>0.41319444444444442</v>
      </c>
      <c r="C73" s="11" t="s">
        <v>650</v>
      </c>
      <c r="D73" s="3" t="s">
        <v>639</v>
      </c>
      <c r="E73" s="3" t="s">
        <v>549</v>
      </c>
      <c r="F73" s="3">
        <v>1994</v>
      </c>
      <c r="G73" s="3" t="str">
        <f t="shared" si="9"/>
        <v>1990-1994</v>
      </c>
      <c r="H73" s="3" t="s">
        <v>637</v>
      </c>
      <c r="K73" s="3" t="str">
        <f t="shared" si="8"/>
        <v>EC</v>
      </c>
      <c r="L73" s="3" t="s">
        <v>720</v>
      </c>
      <c r="M73" s="3" t="s">
        <v>721</v>
      </c>
      <c r="W73" s="1"/>
      <c r="X73" s="1"/>
      <c r="Y73" s="2"/>
    </row>
    <row r="74" spans="1:25" ht="15" customHeight="1" x14ac:dyDescent="0.3">
      <c r="A74" s="1">
        <v>42704</v>
      </c>
      <c r="B74" s="2">
        <v>0.41319444444444442</v>
      </c>
      <c r="C74" s="11" t="s">
        <v>651</v>
      </c>
      <c r="D74" s="3" t="s">
        <v>640</v>
      </c>
      <c r="E74" s="3" t="s">
        <v>549</v>
      </c>
      <c r="F74" s="3">
        <v>1999</v>
      </c>
      <c r="G74" s="3" t="str">
        <f t="shared" si="9"/>
        <v>1995-1999</v>
      </c>
      <c r="H74" s="3" t="s">
        <v>637</v>
      </c>
      <c r="K74" s="3" t="str">
        <f t="shared" si="8"/>
        <v>EC</v>
      </c>
      <c r="L74" s="3" t="s">
        <v>720</v>
      </c>
      <c r="M74" s="3" t="s">
        <v>721</v>
      </c>
      <c r="W74" s="1"/>
      <c r="X74" s="1"/>
      <c r="Y74" s="2"/>
    </row>
    <row r="75" spans="1:25" ht="15" customHeight="1" x14ac:dyDescent="0.3">
      <c r="A75" s="1">
        <v>42382</v>
      </c>
      <c r="B75" s="2">
        <v>6.5972222222222224E-2</v>
      </c>
      <c r="C75" s="11" t="s">
        <v>122</v>
      </c>
      <c r="D75" s="3" t="s">
        <v>123</v>
      </c>
      <c r="E75" s="3" t="s">
        <v>549</v>
      </c>
      <c r="F75" s="3">
        <v>1987</v>
      </c>
      <c r="G75" s="3" t="str">
        <f t="shared" si="9"/>
        <v>1985-1989</v>
      </c>
      <c r="H75" s="3" t="str">
        <f t="shared" ref="H75:H84" si="10">IF(MID(D75,3,3)="WFS","WFS","DHS")</f>
        <v>DHS</v>
      </c>
      <c r="K75" s="3" t="str">
        <f t="shared" si="8"/>
        <v>EC</v>
      </c>
      <c r="L75" s="3" t="s">
        <v>720</v>
      </c>
      <c r="M75" s="3" t="s">
        <v>721</v>
      </c>
      <c r="W75" s="1"/>
      <c r="X75" s="1"/>
      <c r="Y75" s="2"/>
    </row>
    <row r="76" spans="1:25" ht="15" customHeight="1" x14ac:dyDescent="0.3">
      <c r="A76" s="1">
        <v>42383</v>
      </c>
      <c r="B76" s="2">
        <v>0.91319444444444453</v>
      </c>
      <c r="C76" s="11" t="s">
        <v>124</v>
      </c>
      <c r="D76" s="3" t="s">
        <v>125</v>
      </c>
      <c r="E76" s="3" t="s">
        <v>549</v>
      </c>
      <c r="F76" s="3">
        <v>1979</v>
      </c>
      <c r="G76" s="3" t="str">
        <f t="shared" si="9"/>
        <v>1975-1979</v>
      </c>
      <c r="H76" s="3" t="str">
        <f t="shared" si="10"/>
        <v>WFS</v>
      </c>
      <c r="J76" s="3" t="s">
        <v>698</v>
      </c>
      <c r="K76" s="3" t="str">
        <f t="shared" si="8"/>
        <v>EC</v>
      </c>
      <c r="L76" s="3" t="s">
        <v>720</v>
      </c>
      <c r="M76" s="3" t="s">
        <v>721</v>
      </c>
      <c r="W76" s="1"/>
      <c r="X76" s="1"/>
      <c r="Y76" s="2"/>
    </row>
    <row r="77" spans="1:25" ht="15" customHeight="1" x14ac:dyDescent="0.3">
      <c r="A77" s="1">
        <v>42382</v>
      </c>
      <c r="B77" s="2">
        <v>6.5972222222222224E-2</v>
      </c>
      <c r="C77" s="11" t="s">
        <v>126</v>
      </c>
      <c r="D77" s="3" t="s">
        <v>127</v>
      </c>
      <c r="E77" s="3" t="s">
        <v>550</v>
      </c>
      <c r="F77" s="3">
        <v>1988</v>
      </c>
      <c r="G77" s="3" t="str">
        <f t="shared" si="9"/>
        <v>1985-1989</v>
      </c>
      <c r="H77" s="3" t="str">
        <f t="shared" si="10"/>
        <v>DHS</v>
      </c>
      <c r="K77" s="3" t="str">
        <f t="shared" si="8"/>
        <v>EG</v>
      </c>
      <c r="L77" s="3" t="s">
        <v>716</v>
      </c>
      <c r="M77" s="3" t="s">
        <v>716</v>
      </c>
      <c r="W77" s="1"/>
      <c r="X77" s="1"/>
      <c r="Y77" s="2"/>
    </row>
    <row r="78" spans="1:25" ht="15" customHeight="1" x14ac:dyDescent="0.3">
      <c r="A78" s="1">
        <v>42382</v>
      </c>
      <c r="B78" s="2">
        <v>6.5972222222222224E-2</v>
      </c>
      <c r="C78" s="11" t="s">
        <v>128</v>
      </c>
      <c r="D78" s="3" t="s">
        <v>129</v>
      </c>
      <c r="E78" s="3" t="s">
        <v>550</v>
      </c>
      <c r="F78" s="3">
        <v>1992</v>
      </c>
      <c r="G78" s="3" t="str">
        <f t="shared" si="9"/>
        <v>1990-1994</v>
      </c>
      <c r="H78" s="3" t="str">
        <f t="shared" si="10"/>
        <v>DHS</v>
      </c>
      <c r="K78" s="3" t="str">
        <f t="shared" si="8"/>
        <v>EG</v>
      </c>
      <c r="L78" s="3" t="s">
        <v>716</v>
      </c>
      <c r="M78" s="3" t="s">
        <v>716</v>
      </c>
      <c r="W78" s="1"/>
      <c r="X78" s="1"/>
      <c r="Y78" s="2"/>
    </row>
    <row r="79" spans="1:25" ht="15" customHeight="1" x14ac:dyDescent="0.3">
      <c r="A79" s="1">
        <v>42382</v>
      </c>
      <c r="B79" s="2">
        <v>6.5972222222222224E-2</v>
      </c>
      <c r="C79" s="11" t="s">
        <v>130</v>
      </c>
      <c r="D79" s="3" t="s">
        <v>131</v>
      </c>
      <c r="E79" s="3" t="s">
        <v>550</v>
      </c>
      <c r="F79" s="3">
        <v>1995</v>
      </c>
      <c r="G79" s="3" t="str">
        <f t="shared" si="9"/>
        <v>1995-1999</v>
      </c>
      <c r="H79" s="3" t="str">
        <f t="shared" si="10"/>
        <v>DHS</v>
      </c>
      <c r="K79" s="3" t="str">
        <f t="shared" si="8"/>
        <v>EG</v>
      </c>
      <c r="L79" s="3" t="s">
        <v>716</v>
      </c>
      <c r="M79" s="3" t="s">
        <v>716</v>
      </c>
      <c r="W79" s="1"/>
      <c r="X79" s="1"/>
      <c r="Y79" s="2"/>
    </row>
    <row r="80" spans="1:25" ht="15" customHeight="1" x14ac:dyDescent="0.3">
      <c r="A80" s="1">
        <v>42382</v>
      </c>
      <c r="B80" s="2">
        <v>6.6666666666666666E-2</v>
      </c>
      <c r="C80" s="11" t="s">
        <v>132</v>
      </c>
      <c r="D80" s="3" t="s">
        <v>133</v>
      </c>
      <c r="E80" s="3" t="s">
        <v>550</v>
      </c>
      <c r="F80" s="3">
        <v>2000</v>
      </c>
      <c r="G80" s="3" t="str">
        <f t="shared" si="9"/>
        <v>2000-2004</v>
      </c>
      <c r="H80" s="3" t="str">
        <f t="shared" si="10"/>
        <v>DHS</v>
      </c>
      <c r="K80" s="3" t="str">
        <f t="shared" si="8"/>
        <v>EG</v>
      </c>
      <c r="L80" s="3" t="s">
        <v>716</v>
      </c>
      <c r="M80" s="3" t="s">
        <v>716</v>
      </c>
      <c r="W80" s="1"/>
      <c r="X80" s="1"/>
      <c r="Y80" s="2"/>
    </row>
    <row r="81" spans="1:25" x14ac:dyDescent="0.3">
      <c r="A81" s="1">
        <v>42382</v>
      </c>
      <c r="B81" s="2">
        <v>6.6666666666666666E-2</v>
      </c>
      <c r="C81" s="11" t="s">
        <v>134</v>
      </c>
      <c r="D81" s="3" t="s">
        <v>135</v>
      </c>
      <c r="E81" s="3" t="s">
        <v>550</v>
      </c>
      <c r="F81" s="3">
        <v>2005</v>
      </c>
      <c r="G81" s="3" t="str">
        <f t="shared" si="9"/>
        <v>2005-2009</v>
      </c>
      <c r="H81" s="3" t="str">
        <f t="shared" si="10"/>
        <v>DHS</v>
      </c>
      <c r="K81" s="3" t="str">
        <f t="shared" si="8"/>
        <v>EG</v>
      </c>
      <c r="L81" s="3" t="s">
        <v>716</v>
      </c>
      <c r="M81" s="3" t="s">
        <v>716</v>
      </c>
      <c r="W81" s="1"/>
      <c r="X81" s="1"/>
      <c r="Y81" s="2"/>
    </row>
    <row r="82" spans="1:25" x14ac:dyDescent="0.3">
      <c r="A82" s="1">
        <v>42382</v>
      </c>
      <c r="B82" s="2">
        <v>6.6666666666666666E-2</v>
      </c>
      <c r="C82" s="11" t="s">
        <v>136</v>
      </c>
      <c r="D82" s="3" t="s">
        <v>137</v>
      </c>
      <c r="E82" s="3" t="s">
        <v>550</v>
      </c>
      <c r="F82" s="3">
        <v>2008</v>
      </c>
      <c r="G82" s="3" t="str">
        <f t="shared" si="9"/>
        <v>2005-2009</v>
      </c>
      <c r="H82" s="3" t="str">
        <f t="shared" si="10"/>
        <v>DHS</v>
      </c>
      <c r="K82" s="3" t="str">
        <f t="shared" si="8"/>
        <v>EG</v>
      </c>
      <c r="L82" s="3" t="s">
        <v>716</v>
      </c>
      <c r="M82" s="3" t="s">
        <v>716</v>
      </c>
      <c r="W82" s="1"/>
      <c r="X82" s="1"/>
      <c r="Y82" s="2"/>
    </row>
    <row r="83" spans="1:25" x14ac:dyDescent="0.3">
      <c r="A83" s="1">
        <v>42382</v>
      </c>
      <c r="B83" s="2">
        <v>6.6666666666666666E-2</v>
      </c>
      <c r="C83" s="11" t="s">
        <v>138</v>
      </c>
      <c r="D83" s="3" t="s">
        <v>139</v>
      </c>
      <c r="E83" s="3" t="s">
        <v>550</v>
      </c>
      <c r="F83" s="3">
        <v>2014</v>
      </c>
      <c r="G83" s="3" t="str">
        <f t="shared" si="9"/>
        <v>2010-2014</v>
      </c>
      <c r="H83" s="3" t="str">
        <f t="shared" si="10"/>
        <v>DHS</v>
      </c>
      <c r="K83" s="3" t="str">
        <f t="shared" si="8"/>
        <v>EG</v>
      </c>
      <c r="L83" s="3" t="s">
        <v>716</v>
      </c>
      <c r="M83" s="3" t="s">
        <v>716</v>
      </c>
      <c r="W83" s="1"/>
      <c r="X83" s="1"/>
      <c r="Y83" s="2"/>
    </row>
    <row r="84" spans="1:25" x14ac:dyDescent="0.3">
      <c r="A84" s="1">
        <v>42383</v>
      </c>
      <c r="B84" s="2">
        <v>0.91388888888888886</v>
      </c>
      <c r="C84" s="11" t="s">
        <v>140</v>
      </c>
      <c r="D84" s="3" t="s">
        <v>141</v>
      </c>
      <c r="E84" s="3" t="s">
        <v>550</v>
      </c>
      <c r="F84" s="3">
        <v>1980</v>
      </c>
      <c r="G84" s="3" t="str">
        <f t="shared" si="9"/>
        <v>1980-1984</v>
      </c>
      <c r="H84" s="3" t="str">
        <f t="shared" si="10"/>
        <v>WFS</v>
      </c>
      <c r="J84" s="3" t="s">
        <v>700</v>
      </c>
      <c r="K84" s="3" t="str">
        <f t="shared" si="8"/>
        <v>EG</v>
      </c>
      <c r="L84" s="3" t="s">
        <v>716</v>
      </c>
      <c r="M84" s="3" t="s">
        <v>716</v>
      </c>
      <c r="W84" s="1"/>
      <c r="X84" s="1"/>
      <c r="Y84" s="2"/>
    </row>
    <row r="85" spans="1:25" ht="15" customHeight="1" x14ac:dyDescent="0.3">
      <c r="A85" s="1">
        <v>42704</v>
      </c>
      <c r="B85" s="2">
        <v>0.41319444444444442</v>
      </c>
      <c r="C85" s="11" t="s">
        <v>652</v>
      </c>
      <c r="D85" s="3" t="s">
        <v>653</v>
      </c>
      <c r="E85" s="3" t="s">
        <v>551</v>
      </c>
      <c r="F85" s="3">
        <v>2003</v>
      </c>
      <c r="G85" s="3" t="str">
        <f t="shared" si="9"/>
        <v>2000-2004</v>
      </c>
      <c r="H85" s="3" t="s">
        <v>637</v>
      </c>
      <c r="K85" s="3" t="str">
        <f t="shared" si="8"/>
        <v>ES</v>
      </c>
      <c r="L85" s="3" t="s">
        <v>720</v>
      </c>
      <c r="M85" s="3" t="s">
        <v>780</v>
      </c>
      <c r="W85" s="1"/>
      <c r="X85" s="1"/>
      <c r="Y85" s="2"/>
    </row>
    <row r="86" spans="1:25" ht="15" customHeight="1" x14ac:dyDescent="0.3">
      <c r="A86" s="1">
        <v>42704</v>
      </c>
      <c r="B86" s="2">
        <v>0.41319444444444442</v>
      </c>
      <c r="C86" s="11" t="s">
        <v>654</v>
      </c>
      <c r="D86" s="3" t="s">
        <v>655</v>
      </c>
      <c r="E86" s="3" t="s">
        <v>551</v>
      </c>
      <c r="F86" s="3">
        <v>2008</v>
      </c>
      <c r="G86" s="3" t="str">
        <f t="shared" si="9"/>
        <v>2005-2009</v>
      </c>
      <c r="H86" s="3" t="s">
        <v>637</v>
      </c>
      <c r="K86" s="3" t="str">
        <f t="shared" si="8"/>
        <v>ES</v>
      </c>
      <c r="L86" s="3" t="s">
        <v>720</v>
      </c>
      <c r="M86" s="3" t="s">
        <v>780</v>
      </c>
      <c r="W86" s="1"/>
      <c r="X86" s="1"/>
      <c r="Y86" s="2"/>
    </row>
    <row r="87" spans="1:25" ht="15" customHeight="1" x14ac:dyDescent="0.3">
      <c r="A87" s="1">
        <v>42704</v>
      </c>
      <c r="B87" s="2">
        <v>0.41319444444444442</v>
      </c>
      <c r="C87" s="11" t="s">
        <v>656</v>
      </c>
      <c r="D87" s="3" t="s">
        <v>657</v>
      </c>
      <c r="E87" s="3" t="s">
        <v>551</v>
      </c>
      <c r="F87" s="3">
        <v>1998</v>
      </c>
      <c r="G87" s="3" t="str">
        <f t="shared" si="9"/>
        <v>1995-1999</v>
      </c>
      <c r="H87" s="3" t="s">
        <v>637</v>
      </c>
      <c r="K87" s="3" t="str">
        <f t="shared" si="8"/>
        <v>ES</v>
      </c>
      <c r="L87" s="3" t="s">
        <v>720</v>
      </c>
      <c r="M87" s="3" t="s">
        <v>780</v>
      </c>
      <c r="W87" s="1"/>
      <c r="X87" s="1"/>
      <c r="Y87" s="2"/>
    </row>
    <row r="88" spans="1:25" ht="15" customHeight="1" x14ac:dyDescent="0.3">
      <c r="A88" s="1">
        <v>42382</v>
      </c>
      <c r="B88" s="2">
        <v>6.7361111111111108E-2</v>
      </c>
      <c r="C88" s="11" t="s">
        <v>142</v>
      </c>
      <c r="D88" s="3" t="s">
        <v>143</v>
      </c>
      <c r="E88" s="3" t="s">
        <v>551</v>
      </c>
      <c r="F88" s="3">
        <v>1985</v>
      </c>
      <c r="G88" s="3" t="str">
        <f t="shared" si="9"/>
        <v>1985-1989</v>
      </c>
      <c r="H88" s="3" t="str">
        <f t="shared" ref="H88:H106" si="11">IF(MID(D88,3,3)="WFS","WFS","DHS")</f>
        <v>DHS</v>
      </c>
      <c r="K88" s="3" t="str">
        <f t="shared" si="8"/>
        <v>ES</v>
      </c>
      <c r="L88" s="3" t="s">
        <v>720</v>
      </c>
      <c r="M88" s="3" t="s">
        <v>780</v>
      </c>
      <c r="W88" s="1"/>
      <c r="X88" s="1"/>
      <c r="Y88" s="2"/>
    </row>
    <row r="89" spans="1:25" x14ac:dyDescent="0.3">
      <c r="A89" s="1">
        <v>38915</v>
      </c>
      <c r="B89" s="2">
        <v>0.60625000000000007</v>
      </c>
      <c r="C89" s="11" t="s">
        <v>144</v>
      </c>
      <c r="D89" s="3" t="s">
        <v>145</v>
      </c>
      <c r="E89" s="3" t="s">
        <v>552</v>
      </c>
      <c r="F89" s="3">
        <v>2000</v>
      </c>
      <c r="G89" s="3" t="str">
        <f t="shared" si="9"/>
        <v>2000-2004</v>
      </c>
      <c r="H89" s="3" t="str">
        <f t="shared" si="11"/>
        <v>DHS</v>
      </c>
      <c r="I89" s="5"/>
      <c r="K89" s="3" t="str">
        <f t="shared" si="8"/>
        <v>ET</v>
      </c>
      <c r="L89" s="3" t="s">
        <v>717</v>
      </c>
      <c r="M89" s="3" t="s">
        <v>722</v>
      </c>
      <c r="W89" s="1"/>
      <c r="X89" s="1"/>
      <c r="Y89" s="2"/>
    </row>
    <row r="90" spans="1:25" ht="15" customHeight="1" x14ac:dyDescent="0.3">
      <c r="A90" s="1">
        <v>40037</v>
      </c>
      <c r="B90" s="2">
        <v>0.58124999999999993</v>
      </c>
      <c r="C90" s="11" t="s">
        <v>146</v>
      </c>
      <c r="D90" s="3" t="s">
        <v>147</v>
      </c>
      <c r="E90" s="3" t="s">
        <v>552</v>
      </c>
      <c r="F90" s="3">
        <v>2005</v>
      </c>
      <c r="G90" s="3" t="str">
        <f t="shared" si="9"/>
        <v>2005-2009</v>
      </c>
      <c r="H90" s="3" t="str">
        <f t="shared" si="11"/>
        <v>DHS</v>
      </c>
      <c r="I90" s="5"/>
      <c r="K90" s="3" t="str">
        <f t="shared" si="8"/>
        <v>ET</v>
      </c>
      <c r="L90" s="3" t="s">
        <v>717</v>
      </c>
      <c r="M90" s="3" t="s">
        <v>722</v>
      </c>
      <c r="W90" s="1"/>
      <c r="X90" s="1"/>
      <c r="Y90" s="2"/>
    </row>
    <row r="91" spans="1:25" ht="15" customHeight="1" x14ac:dyDescent="0.3">
      <c r="A91" s="1">
        <v>42382</v>
      </c>
      <c r="B91" s="2">
        <v>6.7361111111111108E-2</v>
      </c>
      <c r="C91" s="11" t="s">
        <v>148</v>
      </c>
      <c r="D91" s="3" t="s">
        <v>149</v>
      </c>
      <c r="E91" s="3" t="s">
        <v>552</v>
      </c>
      <c r="F91" s="3">
        <v>2011</v>
      </c>
      <c r="G91" s="3" t="str">
        <f t="shared" si="9"/>
        <v>2010-2014</v>
      </c>
      <c r="H91" s="3" t="str">
        <f t="shared" si="11"/>
        <v>DHS</v>
      </c>
      <c r="I91" s="5"/>
      <c r="K91" s="3" t="str">
        <f t="shared" si="8"/>
        <v>ET</v>
      </c>
      <c r="L91" s="3" t="s">
        <v>717</v>
      </c>
      <c r="M91" s="3" t="s">
        <v>722</v>
      </c>
      <c r="W91" s="14"/>
      <c r="X91" s="1"/>
      <c r="Y91" s="2"/>
    </row>
    <row r="92" spans="1:25" ht="15" customHeight="1" x14ac:dyDescent="0.3">
      <c r="A92" s="1">
        <v>42990</v>
      </c>
      <c r="B92" s="2">
        <v>0.53819444444444442</v>
      </c>
      <c r="C92" s="11" t="s">
        <v>712</v>
      </c>
      <c r="D92" s="3" t="s">
        <v>713</v>
      </c>
      <c r="E92" s="3" t="s">
        <v>552</v>
      </c>
      <c r="F92" s="3">
        <v>2016</v>
      </c>
      <c r="G92" s="3" t="str">
        <f t="shared" si="9"/>
        <v>2015-2019</v>
      </c>
      <c r="H92" s="3" t="str">
        <f t="shared" si="11"/>
        <v>DHS</v>
      </c>
      <c r="I92" s="5"/>
      <c r="K92" s="3" t="str">
        <f t="shared" si="8"/>
        <v>ET</v>
      </c>
      <c r="L92" s="3" t="s">
        <v>717</v>
      </c>
      <c r="M92" s="3" t="s">
        <v>722</v>
      </c>
    </row>
    <row r="93" spans="1:25" ht="15" customHeight="1" x14ac:dyDescent="0.3">
      <c r="A93" s="24">
        <v>42383</v>
      </c>
      <c r="B93" s="25">
        <v>0.91388888888888886</v>
      </c>
      <c r="C93" s="13" t="s">
        <v>150</v>
      </c>
      <c r="D93" s="26" t="s">
        <v>151</v>
      </c>
      <c r="E93" s="26" t="s">
        <v>553</v>
      </c>
      <c r="F93" s="26">
        <v>1974</v>
      </c>
      <c r="G93" s="26" t="str">
        <f t="shared" si="9"/>
        <v>1970-1974</v>
      </c>
      <c r="H93" s="26" t="str">
        <f t="shared" si="11"/>
        <v>WFS</v>
      </c>
      <c r="I93" s="27">
        <v>1</v>
      </c>
      <c r="J93" s="3" t="s">
        <v>700</v>
      </c>
      <c r="K93" s="3" t="str">
        <f t="shared" si="8"/>
        <v>FJ</v>
      </c>
      <c r="W93" s="1"/>
      <c r="X93" s="1"/>
      <c r="Y93" s="2"/>
    </row>
    <row r="94" spans="1:25" ht="15" customHeight="1" x14ac:dyDescent="0.3">
      <c r="A94" s="1">
        <v>42382</v>
      </c>
      <c r="B94" s="2">
        <v>6.7361111111111108E-2</v>
      </c>
      <c r="C94" s="11" t="s">
        <v>152</v>
      </c>
      <c r="D94" s="3" t="s">
        <v>153</v>
      </c>
      <c r="E94" s="3" t="s">
        <v>554</v>
      </c>
      <c r="F94" s="3">
        <v>2000</v>
      </c>
      <c r="G94" s="3" t="str">
        <f t="shared" si="9"/>
        <v>2000-2004</v>
      </c>
      <c r="H94" s="3" t="str">
        <f t="shared" si="11"/>
        <v>DHS</v>
      </c>
      <c r="I94" s="5"/>
      <c r="K94" s="3" t="str">
        <f t="shared" si="8"/>
        <v>GA</v>
      </c>
      <c r="L94" s="3" t="s">
        <v>717</v>
      </c>
      <c r="M94" s="3" t="s">
        <v>718</v>
      </c>
      <c r="W94" s="1"/>
      <c r="X94" s="1"/>
      <c r="Y94" s="2"/>
    </row>
    <row r="95" spans="1:25" ht="15" customHeight="1" x14ac:dyDescent="0.3">
      <c r="A95" s="1">
        <v>42382</v>
      </c>
      <c r="B95" s="2">
        <v>6.8749999999999992E-2</v>
      </c>
      <c r="C95" s="11" t="s">
        <v>154</v>
      </c>
      <c r="D95" s="3" t="s">
        <v>155</v>
      </c>
      <c r="E95" s="3" t="s">
        <v>554</v>
      </c>
      <c r="F95" s="3">
        <v>2012</v>
      </c>
      <c r="G95" s="3" t="str">
        <f t="shared" si="9"/>
        <v>2010-2014</v>
      </c>
      <c r="H95" s="3" t="str">
        <f t="shared" si="11"/>
        <v>DHS</v>
      </c>
      <c r="I95" s="5"/>
      <c r="K95" s="3" t="str">
        <f t="shared" si="8"/>
        <v>GA</v>
      </c>
      <c r="L95" s="3" t="s">
        <v>717</v>
      </c>
      <c r="M95" s="3" t="s">
        <v>718</v>
      </c>
      <c r="W95" s="1"/>
      <c r="X95" s="1"/>
      <c r="Y95" s="2"/>
    </row>
    <row r="96" spans="1:25" ht="15" customHeight="1" x14ac:dyDescent="0.3">
      <c r="A96" s="1">
        <v>38915</v>
      </c>
      <c r="B96" s="2">
        <v>0.61249999999999993</v>
      </c>
      <c r="C96" s="11" t="s">
        <v>156</v>
      </c>
      <c r="D96" s="3" t="s">
        <v>157</v>
      </c>
      <c r="E96" s="3" t="s">
        <v>555</v>
      </c>
      <c r="F96" s="3">
        <v>1988</v>
      </c>
      <c r="G96" s="3" t="str">
        <f t="shared" si="9"/>
        <v>1985-1989</v>
      </c>
      <c r="H96" s="3" t="str">
        <f t="shared" si="11"/>
        <v>DHS</v>
      </c>
      <c r="I96" s="5"/>
      <c r="K96" s="3" t="str">
        <f t="shared" si="8"/>
        <v>GH</v>
      </c>
      <c r="L96" s="3" t="s">
        <v>717</v>
      </c>
      <c r="M96" s="3" t="s">
        <v>719</v>
      </c>
      <c r="W96" s="1"/>
      <c r="X96" s="1"/>
      <c r="Y96" s="2"/>
    </row>
    <row r="97" spans="1:26" ht="15" customHeight="1" x14ac:dyDescent="0.3">
      <c r="A97" s="1">
        <v>38915</v>
      </c>
      <c r="B97" s="2">
        <v>0.61249999999999993</v>
      </c>
      <c r="C97" s="11" t="s">
        <v>158</v>
      </c>
      <c r="D97" s="3" t="s">
        <v>159</v>
      </c>
      <c r="E97" s="3" t="s">
        <v>555</v>
      </c>
      <c r="F97" s="3">
        <v>1993</v>
      </c>
      <c r="G97" s="3" t="str">
        <f t="shared" si="9"/>
        <v>1990-1994</v>
      </c>
      <c r="H97" s="3" t="str">
        <f t="shared" si="11"/>
        <v>DHS</v>
      </c>
      <c r="I97" s="5"/>
      <c r="K97" s="3" t="str">
        <f t="shared" si="8"/>
        <v>GH</v>
      </c>
      <c r="L97" s="3" t="s">
        <v>717</v>
      </c>
      <c r="M97" s="3" t="s">
        <v>719</v>
      </c>
      <c r="W97" s="1"/>
      <c r="X97" s="1"/>
      <c r="Y97" s="2"/>
    </row>
    <row r="98" spans="1:26" ht="15" customHeight="1" x14ac:dyDescent="0.3">
      <c r="A98" s="1">
        <v>38915</v>
      </c>
      <c r="B98" s="2">
        <v>0.61249999999999993</v>
      </c>
      <c r="C98" s="11" t="s">
        <v>160</v>
      </c>
      <c r="D98" s="3" t="s">
        <v>161</v>
      </c>
      <c r="E98" s="3" t="s">
        <v>555</v>
      </c>
      <c r="F98" s="3">
        <v>1998</v>
      </c>
      <c r="G98" s="3" t="str">
        <f t="shared" si="9"/>
        <v>1995-1999</v>
      </c>
      <c r="H98" s="3" t="str">
        <f t="shared" si="11"/>
        <v>DHS</v>
      </c>
      <c r="I98" s="5"/>
      <c r="K98" s="3" t="str">
        <f t="shared" si="8"/>
        <v>GH</v>
      </c>
      <c r="L98" s="3" t="s">
        <v>717</v>
      </c>
      <c r="M98" s="3" t="s">
        <v>719</v>
      </c>
      <c r="W98" s="1"/>
      <c r="X98" s="1"/>
      <c r="Y98" s="2"/>
    </row>
    <row r="99" spans="1:26" x14ac:dyDescent="0.3">
      <c r="A99" s="1">
        <v>38915</v>
      </c>
      <c r="B99" s="2">
        <v>0.61319444444444449</v>
      </c>
      <c r="C99" s="11" t="s">
        <v>162</v>
      </c>
      <c r="D99" s="3" t="s">
        <v>163</v>
      </c>
      <c r="E99" s="3" t="s">
        <v>555</v>
      </c>
      <c r="F99" s="3">
        <v>2003</v>
      </c>
      <c r="G99" s="3" t="str">
        <f t="shared" si="9"/>
        <v>2000-2004</v>
      </c>
      <c r="H99" s="3" t="str">
        <f t="shared" si="11"/>
        <v>DHS</v>
      </c>
      <c r="I99" s="5"/>
      <c r="K99" s="3" t="str">
        <f t="shared" si="8"/>
        <v>GH</v>
      </c>
      <c r="L99" s="3" t="s">
        <v>717</v>
      </c>
      <c r="M99" s="3" t="s">
        <v>719</v>
      </c>
      <c r="W99" s="1"/>
      <c r="X99" s="1"/>
      <c r="Y99" s="2"/>
    </row>
    <row r="100" spans="1:26" ht="15" customHeight="1" x14ac:dyDescent="0.3">
      <c r="A100" s="1">
        <v>40094</v>
      </c>
      <c r="B100" s="2">
        <v>0.37361111111111112</v>
      </c>
      <c r="C100" s="11" t="s">
        <v>164</v>
      </c>
      <c r="D100" s="3" t="s">
        <v>165</v>
      </c>
      <c r="E100" s="3" t="s">
        <v>555</v>
      </c>
      <c r="F100" s="3">
        <v>2008</v>
      </c>
      <c r="G100" s="3" t="str">
        <f t="shared" si="9"/>
        <v>2005-2009</v>
      </c>
      <c r="H100" s="3" t="str">
        <f t="shared" si="11"/>
        <v>DHS</v>
      </c>
      <c r="I100" s="5"/>
      <c r="K100" s="3" t="str">
        <f t="shared" si="8"/>
        <v>GH</v>
      </c>
      <c r="L100" s="3" t="s">
        <v>717</v>
      </c>
      <c r="M100" s="3" t="s">
        <v>719</v>
      </c>
      <c r="W100" s="1"/>
      <c r="X100" s="1"/>
      <c r="Y100" s="2"/>
    </row>
    <row r="101" spans="1:26" ht="15" customHeight="1" x14ac:dyDescent="0.3">
      <c r="A101" s="1">
        <v>42382</v>
      </c>
      <c r="B101" s="2">
        <v>7.2222222222222229E-2</v>
      </c>
      <c r="C101" s="11" t="s">
        <v>166</v>
      </c>
      <c r="D101" s="3" t="s">
        <v>167</v>
      </c>
      <c r="E101" s="3" t="s">
        <v>555</v>
      </c>
      <c r="F101" s="3">
        <v>2014</v>
      </c>
      <c r="G101" s="3" t="str">
        <f t="shared" si="9"/>
        <v>2010-2014</v>
      </c>
      <c r="H101" s="3" t="str">
        <f t="shared" si="11"/>
        <v>DHS</v>
      </c>
      <c r="I101" s="5"/>
      <c r="K101" s="3" t="str">
        <f t="shared" si="8"/>
        <v>GH</v>
      </c>
      <c r="L101" s="3" t="s">
        <v>717</v>
      </c>
      <c r="M101" s="3" t="s">
        <v>719</v>
      </c>
      <c r="W101" s="1"/>
      <c r="X101" s="1"/>
      <c r="Y101" s="2"/>
    </row>
    <row r="102" spans="1:26" ht="15" customHeight="1" x14ac:dyDescent="0.3">
      <c r="A102" s="1">
        <v>42383</v>
      </c>
      <c r="B102" s="2">
        <v>0.9145833333333333</v>
      </c>
      <c r="C102" s="11" t="s">
        <v>168</v>
      </c>
      <c r="D102" s="3" t="s">
        <v>169</v>
      </c>
      <c r="E102" s="3" t="s">
        <v>555</v>
      </c>
      <c r="F102" s="3">
        <v>1979</v>
      </c>
      <c r="G102" s="3" t="str">
        <f t="shared" si="9"/>
        <v>1975-1979</v>
      </c>
      <c r="H102" s="3" t="str">
        <f t="shared" si="11"/>
        <v>WFS</v>
      </c>
      <c r="I102" s="5"/>
      <c r="J102" s="3" t="s">
        <v>698</v>
      </c>
      <c r="K102" s="3" t="str">
        <f t="shared" si="8"/>
        <v>GH</v>
      </c>
      <c r="L102" s="3" t="s">
        <v>717</v>
      </c>
      <c r="M102" s="3" t="s">
        <v>719</v>
      </c>
      <c r="W102" s="1"/>
      <c r="X102" s="1"/>
      <c r="Y102" s="2"/>
    </row>
    <row r="103" spans="1:26" ht="15" customHeight="1" x14ac:dyDescent="0.3">
      <c r="A103" s="1">
        <v>42382</v>
      </c>
      <c r="B103" s="2">
        <v>7.1527777777777787E-2</v>
      </c>
      <c r="C103" s="11" t="s">
        <v>170</v>
      </c>
      <c r="D103" s="3" t="s">
        <v>171</v>
      </c>
      <c r="E103" s="3" t="s">
        <v>556</v>
      </c>
      <c r="F103" s="4">
        <v>2013</v>
      </c>
      <c r="G103" s="4" t="str">
        <f t="shared" si="9"/>
        <v>2010-2014</v>
      </c>
      <c r="H103" s="3" t="str">
        <f t="shared" si="11"/>
        <v>DHS</v>
      </c>
      <c r="I103" s="5"/>
      <c r="K103" s="3" t="str">
        <f t="shared" si="8"/>
        <v>GM</v>
      </c>
      <c r="L103" s="3" t="s">
        <v>717</v>
      </c>
      <c r="M103" s="3" t="s">
        <v>719</v>
      </c>
      <c r="W103" s="1"/>
      <c r="X103" s="1"/>
      <c r="Y103" s="2"/>
    </row>
    <row r="104" spans="1:26" x14ac:dyDescent="0.3">
      <c r="A104" s="1">
        <v>38915</v>
      </c>
      <c r="B104" s="2">
        <v>0.63194444444444442</v>
      </c>
      <c r="C104" s="11" t="s">
        <v>172</v>
      </c>
      <c r="D104" s="3" t="s">
        <v>173</v>
      </c>
      <c r="E104" s="3" t="s">
        <v>557</v>
      </c>
      <c r="F104" s="3">
        <v>1999</v>
      </c>
      <c r="G104" s="3" t="str">
        <f t="shared" si="9"/>
        <v>1995-1999</v>
      </c>
      <c r="H104" s="3" t="str">
        <f t="shared" si="11"/>
        <v>DHS</v>
      </c>
      <c r="I104" s="5"/>
      <c r="K104" s="3" t="str">
        <f t="shared" si="8"/>
        <v>GN</v>
      </c>
      <c r="L104" s="3" t="s">
        <v>717</v>
      </c>
      <c r="M104" s="3" t="s">
        <v>719</v>
      </c>
      <c r="W104" s="1"/>
      <c r="X104" s="1"/>
      <c r="Y104" s="2"/>
    </row>
    <row r="105" spans="1:26" x14ac:dyDescent="0.3">
      <c r="A105" s="1">
        <v>39770</v>
      </c>
      <c r="B105" s="2">
        <v>0.45694444444444443</v>
      </c>
      <c r="C105" s="11" t="s">
        <v>174</v>
      </c>
      <c r="D105" s="3" t="s">
        <v>175</v>
      </c>
      <c r="E105" s="3" t="s">
        <v>557</v>
      </c>
      <c r="F105" s="3">
        <v>2005</v>
      </c>
      <c r="G105" s="3" t="str">
        <f t="shared" si="9"/>
        <v>2005-2009</v>
      </c>
      <c r="H105" s="3" t="str">
        <f t="shared" si="11"/>
        <v>DHS</v>
      </c>
      <c r="I105" s="5"/>
      <c r="K105" s="3" t="str">
        <f t="shared" si="8"/>
        <v>GN</v>
      </c>
      <c r="L105" s="3" t="s">
        <v>717</v>
      </c>
      <c r="M105" s="3" t="s">
        <v>719</v>
      </c>
      <c r="W105" s="1"/>
      <c r="X105" s="1"/>
      <c r="Y105" s="2"/>
    </row>
    <row r="106" spans="1:26" ht="15" customHeight="1" x14ac:dyDescent="0.3">
      <c r="A106" s="1">
        <v>42382</v>
      </c>
      <c r="B106" s="2">
        <v>7.2916666666666671E-2</v>
      </c>
      <c r="C106" s="11" t="s">
        <v>176</v>
      </c>
      <c r="D106" s="3" t="s">
        <v>177</v>
      </c>
      <c r="E106" s="3" t="s">
        <v>557</v>
      </c>
      <c r="F106" s="3">
        <v>2012</v>
      </c>
      <c r="G106" s="3" t="str">
        <f t="shared" si="9"/>
        <v>2010-2014</v>
      </c>
      <c r="H106" s="3" t="str">
        <f t="shared" si="11"/>
        <v>DHS</v>
      </c>
      <c r="I106" s="5"/>
      <c r="K106" s="3" t="str">
        <f t="shared" si="8"/>
        <v>GN</v>
      </c>
      <c r="L106" s="3" t="s">
        <v>717</v>
      </c>
      <c r="M106" s="3" t="s">
        <v>719</v>
      </c>
      <c r="W106" s="1"/>
      <c r="X106" s="1"/>
      <c r="Y106" s="2"/>
    </row>
    <row r="107" spans="1:26" ht="15" customHeight="1" x14ac:dyDescent="0.3">
      <c r="A107" s="1">
        <v>42704</v>
      </c>
      <c r="B107" s="2">
        <v>0.41319444444444442</v>
      </c>
      <c r="C107" s="11" t="s">
        <v>658</v>
      </c>
      <c r="D107" s="3" t="s">
        <v>659</v>
      </c>
      <c r="E107" s="3" t="s">
        <v>559</v>
      </c>
      <c r="F107" s="3">
        <v>2002</v>
      </c>
      <c r="G107" s="3" t="str">
        <f t="shared" si="9"/>
        <v>2000-2004</v>
      </c>
      <c r="H107" s="3" t="s">
        <v>637</v>
      </c>
      <c r="K107" s="3" t="str">
        <f t="shared" si="8"/>
        <v>GU</v>
      </c>
      <c r="L107" s="3" t="s">
        <v>720</v>
      </c>
      <c r="M107" s="3" t="s">
        <v>780</v>
      </c>
      <c r="W107" s="1"/>
      <c r="X107" s="1"/>
      <c r="Y107" s="2"/>
    </row>
    <row r="108" spans="1:26" ht="15" customHeight="1" x14ac:dyDescent="0.3">
      <c r="A108" s="1">
        <v>42704</v>
      </c>
      <c r="B108" s="2">
        <v>0.41319444444444442</v>
      </c>
      <c r="C108" s="11" t="s">
        <v>660</v>
      </c>
      <c r="D108" s="3" t="s">
        <v>661</v>
      </c>
      <c r="E108" s="3" t="s">
        <v>559</v>
      </c>
      <c r="F108" s="3">
        <v>2008</v>
      </c>
      <c r="G108" s="3" t="str">
        <f t="shared" si="9"/>
        <v>2005-2009</v>
      </c>
      <c r="H108" s="3" t="s">
        <v>637</v>
      </c>
      <c r="K108" s="3" t="str">
        <f t="shared" si="8"/>
        <v>GU</v>
      </c>
      <c r="L108" s="3" t="s">
        <v>720</v>
      </c>
      <c r="M108" s="3" t="s">
        <v>780</v>
      </c>
      <c r="W108" s="1"/>
      <c r="X108" s="14"/>
      <c r="Y108" s="15"/>
      <c r="Z108" s="9"/>
    </row>
    <row r="109" spans="1:26" x14ac:dyDescent="0.3">
      <c r="A109" s="1">
        <v>42382</v>
      </c>
      <c r="B109" s="2">
        <v>7.2916666666666671E-2</v>
      </c>
      <c r="C109" s="11" t="s">
        <v>178</v>
      </c>
      <c r="D109" s="3" t="s">
        <v>179</v>
      </c>
      <c r="E109" s="3" t="s">
        <v>559</v>
      </c>
      <c r="F109" s="3">
        <v>1987</v>
      </c>
      <c r="G109" s="3" t="str">
        <f t="shared" si="9"/>
        <v>1985-1989</v>
      </c>
      <c r="H109" s="3" t="str">
        <f>IF(MID(D109,3,3)="WFS","WFS","DHS")</f>
        <v>DHS</v>
      </c>
      <c r="I109" s="5"/>
      <c r="K109" s="3" t="str">
        <f t="shared" si="8"/>
        <v>GU</v>
      </c>
      <c r="L109" s="3" t="s">
        <v>720</v>
      </c>
      <c r="M109" s="3" t="s">
        <v>780</v>
      </c>
      <c r="W109" s="1"/>
      <c r="X109" s="1"/>
      <c r="Y109" s="2"/>
    </row>
    <row r="110" spans="1:26" x14ac:dyDescent="0.3">
      <c r="A110" s="1">
        <v>42382</v>
      </c>
      <c r="B110" s="2">
        <v>7.2916666666666671E-2</v>
      </c>
      <c r="C110" s="11" t="s">
        <v>180</v>
      </c>
      <c r="D110" s="3" t="s">
        <v>181</v>
      </c>
      <c r="E110" s="3" t="s">
        <v>559</v>
      </c>
      <c r="F110" s="3">
        <v>1995</v>
      </c>
      <c r="G110" s="3" t="str">
        <f t="shared" si="9"/>
        <v>1995-1999</v>
      </c>
      <c r="H110" s="3" t="str">
        <f>IF(MID(D110,3,3)="WFS","WFS","DHS")</f>
        <v>DHS</v>
      </c>
      <c r="I110" s="5"/>
      <c r="K110" s="3" t="str">
        <f t="shared" si="8"/>
        <v>GU</v>
      </c>
      <c r="L110" s="3" t="s">
        <v>720</v>
      </c>
      <c r="M110" s="3" t="s">
        <v>780</v>
      </c>
      <c r="W110" s="1"/>
      <c r="X110" s="1"/>
      <c r="Y110" s="2"/>
    </row>
    <row r="111" spans="1:26" x14ac:dyDescent="0.3">
      <c r="A111" s="1">
        <v>42804</v>
      </c>
      <c r="B111" s="2">
        <v>0.49236111111111108</v>
      </c>
      <c r="C111" s="12" t="s">
        <v>704</v>
      </c>
      <c r="D111" s="3" t="s">
        <v>705</v>
      </c>
      <c r="E111" s="3" t="s">
        <v>559</v>
      </c>
      <c r="F111" s="3">
        <v>2014</v>
      </c>
      <c r="G111" s="3" t="str">
        <f t="shared" si="9"/>
        <v>2010-2014</v>
      </c>
      <c r="H111" s="3" t="s">
        <v>634</v>
      </c>
      <c r="K111" s="3" t="str">
        <f t="shared" si="8"/>
        <v>GU</v>
      </c>
      <c r="L111" s="3" t="s">
        <v>720</v>
      </c>
      <c r="M111" s="3" t="s">
        <v>780</v>
      </c>
      <c r="W111" s="1"/>
      <c r="X111" s="1"/>
      <c r="Y111" s="2"/>
    </row>
    <row r="112" spans="1:26" ht="15" customHeight="1" x14ac:dyDescent="0.3">
      <c r="A112" s="1">
        <v>42382</v>
      </c>
      <c r="B112" s="2">
        <v>7.3611111111111113E-2</v>
      </c>
      <c r="C112" s="11" t="s">
        <v>182</v>
      </c>
      <c r="D112" s="3" t="s">
        <v>183</v>
      </c>
      <c r="E112" s="3" t="s">
        <v>558</v>
      </c>
      <c r="F112" s="3">
        <v>2009</v>
      </c>
      <c r="G112" s="3" t="str">
        <f t="shared" si="9"/>
        <v>2005-2009</v>
      </c>
      <c r="H112" s="3" t="str">
        <f>IF(MID(D112,3,3)="WFS","WFS","DHS")</f>
        <v>DHS</v>
      </c>
      <c r="I112" s="5"/>
      <c r="K112" s="3" t="str">
        <f t="shared" si="8"/>
        <v>GY</v>
      </c>
      <c r="L112" s="3" t="s">
        <v>720</v>
      </c>
      <c r="M112" s="3" t="s">
        <v>721</v>
      </c>
      <c r="W112" s="1"/>
      <c r="X112" s="1"/>
      <c r="Y112" s="2"/>
    </row>
    <row r="113" spans="1:25" ht="15" customHeight="1" x14ac:dyDescent="0.3">
      <c r="A113" s="1">
        <v>42383</v>
      </c>
      <c r="B113" s="2">
        <v>0.9145833333333333</v>
      </c>
      <c r="C113" s="11" t="s">
        <v>184</v>
      </c>
      <c r="D113" s="3" t="s">
        <v>185</v>
      </c>
      <c r="E113" s="3" t="s">
        <v>558</v>
      </c>
      <c r="F113" s="3">
        <v>1975</v>
      </c>
      <c r="G113" s="3" t="str">
        <f t="shared" si="9"/>
        <v>1975-1979</v>
      </c>
      <c r="H113" s="3" t="str">
        <f>IF(MID(D113,3,3)="WFS","WFS","DHS")</f>
        <v>WFS</v>
      </c>
      <c r="I113" s="5"/>
      <c r="J113" s="3" t="s">
        <v>698</v>
      </c>
      <c r="K113" s="3" t="str">
        <f t="shared" si="8"/>
        <v>GY</v>
      </c>
      <c r="L113" s="3" t="s">
        <v>720</v>
      </c>
      <c r="M113" s="3" t="s">
        <v>721</v>
      </c>
      <c r="W113" s="1"/>
      <c r="X113" s="1"/>
      <c r="Y113" s="2"/>
    </row>
    <row r="114" spans="1:25" ht="15" customHeight="1" x14ac:dyDescent="0.3">
      <c r="A114" s="1">
        <v>42704</v>
      </c>
      <c r="B114" s="2">
        <v>0.41319444444444442</v>
      </c>
      <c r="C114" s="11" t="s">
        <v>662</v>
      </c>
      <c r="D114" s="3" t="s">
        <v>663</v>
      </c>
      <c r="E114" s="3" t="s">
        <v>560</v>
      </c>
      <c r="F114" s="3">
        <v>2001</v>
      </c>
      <c r="G114" s="3" t="str">
        <f t="shared" si="9"/>
        <v>2000-2004</v>
      </c>
      <c r="H114" s="3" t="s">
        <v>637</v>
      </c>
      <c r="K114" s="3" t="str">
        <f t="shared" si="8"/>
        <v>HN</v>
      </c>
      <c r="L114" s="3" t="s">
        <v>720</v>
      </c>
      <c r="M114" s="3" t="s">
        <v>780</v>
      </c>
      <c r="T114" s="3"/>
      <c r="W114" s="1"/>
      <c r="X114" s="1"/>
      <c r="Y114" s="2"/>
    </row>
    <row r="115" spans="1:25" ht="15" customHeight="1" x14ac:dyDescent="0.3">
      <c r="A115" s="1">
        <v>42704</v>
      </c>
      <c r="B115" s="2">
        <v>0.41319444444444442</v>
      </c>
      <c r="C115" s="11" t="s">
        <v>664</v>
      </c>
      <c r="D115" s="3" t="s">
        <v>665</v>
      </c>
      <c r="E115" s="3" t="s">
        <v>560</v>
      </c>
      <c r="F115" s="3">
        <v>1996</v>
      </c>
      <c r="G115" s="3" t="str">
        <f t="shared" si="9"/>
        <v>1995-1999</v>
      </c>
      <c r="H115" s="3" t="s">
        <v>637</v>
      </c>
      <c r="K115" s="3" t="str">
        <f t="shared" si="8"/>
        <v>HN</v>
      </c>
      <c r="L115" s="3" t="s">
        <v>720</v>
      </c>
      <c r="M115" s="3" t="s">
        <v>780</v>
      </c>
      <c r="W115" s="1"/>
      <c r="X115" s="1"/>
      <c r="Y115" s="2"/>
    </row>
    <row r="116" spans="1:25" ht="15" customHeight="1" x14ac:dyDescent="0.3">
      <c r="A116" s="1">
        <v>42382</v>
      </c>
      <c r="B116" s="2">
        <v>7.3611111111111113E-2</v>
      </c>
      <c r="C116" s="11" t="s">
        <v>186</v>
      </c>
      <c r="D116" s="3" t="s">
        <v>187</v>
      </c>
      <c r="E116" s="3" t="s">
        <v>560</v>
      </c>
      <c r="F116" s="3">
        <v>2005</v>
      </c>
      <c r="G116" s="3" t="str">
        <f t="shared" si="9"/>
        <v>2005-2009</v>
      </c>
      <c r="H116" s="3" t="str">
        <f t="shared" ref="H116:H121" si="12">IF(MID(D116,3,3)="WFS","WFS","DHS")</f>
        <v>DHS</v>
      </c>
      <c r="I116" s="5"/>
      <c r="K116" s="3" t="str">
        <f t="shared" si="8"/>
        <v>HN</v>
      </c>
      <c r="L116" s="3" t="s">
        <v>720</v>
      </c>
      <c r="M116" s="3" t="s">
        <v>780</v>
      </c>
      <c r="W116" s="1"/>
      <c r="X116" s="1"/>
      <c r="Y116" s="2"/>
    </row>
    <row r="117" spans="1:25" ht="15" customHeight="1" x14ac:dyDescent="0.3">
      <c r="A117" s="1">
        <v>42382</v>
      </c>
      <c r="B117" s="2">
        <v>7.3611111111111113E-2</v>
      </c>
      <c r="C117" s="11" t="s">
        <v>188</v>
      </c>
      <c r="D117" s="3" t="s">
        <v>189</v>
      </c>
      <c r="E117" s="3" t="s">
        <v>560</v>
      </c>
      <c r="F117" s="3">
        <v>2011</v>
      </c>
      <c r="G117" s="3" t="str">
        <f t="shared" si="9"/>
        <v>2010-2014</v>
      </c>
      <c r="H117" s="3" t="str">
        <f t="shared" si="12"/>
        <v>DHS</v>
      </c>
      <c r="I117" s="5"/>
      <c r="K117" s="3" t="str">
        <f t="shared" si="8"/>
        <v>HN</v>
      </c>
      <c r="L117" s="3" t="s">
        <v>720</v>
      </c>
      <c r="M117" s="3" t="s">
        <v>780</v>
      </c>
      <c r="W117" s="1"/>
      <c r="X117" s="1"/>
      <c r="Y117" s="2"/>
    </row>
    <row r="118" spans="1:25" ht="15" customHeight="1" x14ac:dyDescent="0.3">
      <c r="A118" s="1">
        <v>42382</v>
      </c>
      <c r="B118" s="2">
        <v>7.3611111111111113E-2</v>
      </c>
      <c r="C118" s="11" t="s">
        <v>190</v>
      </c>
      <c r="D118" s="3" t="s">
        <v>191</v>
      </c>
      <c r="E118" s="3" t="s">
        <v>561</v>
      </c>
      <c r="F118" s="3">
        <v>1994</v>
      </c>
      <c r="G118" s="3" t="str">
        <f t="shared" si="9"/>
        <v>1990-1994</v>
      </c>
      <c r="H118" s="3" t="str">
        <f t="shared" si="12"/>
        <v>DHS</v>
      </c>
      <c r="I118" s="5"/>
      <c r="K118" s="3" t="str">
        <f t="shared" si="8"/>
        <v>HT</v>
      </c>
      <c r="L118" s="3" t="s">
        <v>720</v>
      </c>
      <c r="M118" s="3" t="s">
        <v>723</v>
      </c>
      <c r="W118" s="1"/>
      <c r="X118" s="1"/>
      <c r="Y118" s="2"/>
    </row>
    <row r="119" spans="1:25" x14ac:dyDescent="0.3">
      <c r="A119" s="1">
        <v>42382</v>
      </c>
      <c r="B119" s="2">
        <v>7.3611111111111113E-2</v>
      </c>
      <c r="C119" s="11" t="s">
        <v>192</v>
      </c>
      <c r="D119" s="3" t="s">
        <v>193</v>
      </c>
      <c r="E119" s="3" t="s">
        <v>561</v>
      </c>
      <c r="F119" s="3">
        <v>2000</v>
      </c>
      <c r="G119" s="3" t="str">
        <f t="shared" si="9"/>
        <v>2000-2004</v>
      </c>
      <c r="H119" s="3" t="str">
        <f t="shared" si="12"/>
        <v>DHS</v>
      </c>
      <c r="I119" s="5"/>
      <c r="K119" s="3" t="str">
        <f t="shared" si="8"/>
        <v>HT</v>
      </c>
      <c r="L119" s="3" t="s">
        <v>720</v>
      </c>
      <c r="M119" s="3" t="s">
        <v>723</v>
      </c>
      <c r="W119" s="1"/>
      <c r="X119" s="1"/>
      <c r="Y119" s="2"/>
    </row>
    <row r="120" spans="1:25" ht="15" customHeight="1" x14ac:dyDescent="0.3">
      <c r="A120" s="1">
        <v>42382</v>
      </c>
      <c r="B120" s="2">
        <v>7.3611111111111113E-2</v>
      </c>
      <c r="C120" s="11" t="s">
        <v>194</v>
      </c>
      <c r="D120" s="3" t="s">
        <v>195</v>
      </c>
      <c r="E120" s="3" t="s">
        <v>561</v>
      </c>
      <c r="F120" s="3">
        <v>2005</v>
      </c>
      <c r="G120" s="3" t="str">
        <f t="shared" si="9"/>
        <v>2005-2009</v>
      </c>
      <c r="H120" s="3" t="str">
        <f t="shared" si="12"/>
        <v>DHS</v>
      </c>
      <c r="I120" s="5"/>
      <c r="K120" s="3" t="str">
        <f t="shared" si="8"/>
        <v>HT</v>
      </c>
      <c r="L120" s="3" t="s">
        <v>720</v>
      </c>
      <c r="M120" s="3" t="s">
        <v>723</v>
      </c>
      <c r="W120" s="1"/>
      <c r="X120" s="1"/>
      <c r="Y120" s="2"/>
    </row>
    <row r="121" spans="1:25" ht="15" customHeight="1" x14ac:dyDescent="0.3">
      <c r="A121" s="1">
        <v>42382</v>
      </c>
      <c r="B121" s="2">
        <v>7.3611111111111113E-2</v>
      </c>
      <c r="C121" s="11" t="s">
        <v>196</v>
      </c>
      <c r="D121" s="3" t="s">
        <v>197</v>
      </c>
      <c r="E121" s="3" t="s">
        <v>561</v>
      </c>
      <c r="F121" s="3">
        <v>2012</v>
      </c>
      <c r="G121" s="3" t="str">
        <f t="shared" si="9"/>
        <v>2010-2014</v>
      </c>
      <c r="H121" s="3" t="str">
        <f t="shared" si="12"/>
        <v>DHS</v>
      </c>
      <c r="I121" s="5"/>
      <c r="K121" s="3" t="str">
        <f t="shared" si="8"/>
        <v>HT</v>
      </c>
      <c r="L121" s="3" t="s">
        <v>720</v>
      </c>
      <c r="M121" s="3" t="s">
        <v>723</v>
      </c>
      <c r="W121" s="1"/>
      <c r="X121" s="1"/>
      <c r="Y121" s="2"/>
    </row>
    <row r="122" spans="1:25" ht="15" customHeight="1" x14ac:dyDescent="0.3">
      <c r="A122" s="1">
        <v>43332</v>
      </c>
      <c r="B122" s="2">
        <v>0.61388888888888882</v>
      </c>
      <c r="C122" s="11" t="s">
        <v>777</v>
      </c>
      <c r="D122" s="3" t="s">
        <v>778</v>
      </c>
      <c r="E122" s="3" t="s">
        <v>561</v>
      </c>
      <c r="F122" s="3">
        <v>2016</v>
      </c>
      <c r="G122" s="3" t="str">
        <f t="shared" si="9"/>
        <v>2015-2019</v>
      </c>
      <c r="H122" s="3" t="s">
        <v>634</v>
      </c>
      <c r="K122" s="3" t="str">
        <f t="shared" si="8"/>
        <v>HT</v>
      </c>
      <c r="L122" s="3" t="s">
        <v>720</v>
      </c>
      <c r="M122" s="3" t="s">
        <v>723</v>
      </c>
      <c r="W122" s="1"/>
      <c r="X122" s="1"/>
      <c r="Y122" s="2"/>
    </row>
    <row r="123" spans="1:25" ht="15" customHeight="1" x14ac:dyDescent="0.3">
      <c r="A123" s="1">
        <v>42383</v>
      </c>
      <c r="B123" s="2">
        <v>0.91527777777777775</v>
      </c>
      <c r="C123" s="11" t="s">
        <v>198</v>
      </c>
      <c r="D123" s="3" t="s">
        <v>199</v>
      </c>
      <c r="E123" s="3" t="s">
        <v>561</v>
      </c>
      <c r="F123" s="3">
        <v>1977</v>
      </c>
      <c r="G123" s="3" t="str">
        <f t="shared" si="9"/>
        <v>1975-1979</v>
      </c>
      <c r="H123" s="3" t="str">
        <f>IF(MID(D123,3,3)="WFS","WFS","DHS")</f>
        <v>WFS</v>
      </c>
      <c r="I123" s="5"/>
      <c r="J123" s="3" t="s">
        <v>698</v>
      </c>
      <c r="K123" s="3" t="str">
        <f t="shared" si="8"/>
        <v>HT</v>
      </c>
      <c r="L123" s="3" t="s">
        <v>720</v>
      </c>
      <c r="M123" s="3" t="s">
        <v>723</v>
      </c>
      <c r="W123" s="1"/>
      <c r="X123" s="1"/>
      <c r="Y123" s="2"/>
    </row>
    <row r="124" spans="1:25" ht="15" customHeight="1" x14ac:dyDescent="0.3">
      <c r="A124" s="1">
        <v>42382</v>
      </c>
      <c r="B124" s="2">
        <v>7.4305555555555555E-2</v>
      </c>
      <c r="C124" s="11" t="s">
        <v>200</v>
      </c>
      <c r="D124" s="3" t="s">
        <v>201</v>
      </c>
      <c r="E124" s="3" t="s">
        <v>562</v>
      </c>
      <c r="F124" s="3">
        <v>1992</v>
      </c>
      <c r="G124" s="3" t="str">
        <f t="shared" si="9"/>
        <v>1990-1994</v>
      </c>
      <c r="H124" s="3" t="str">
        <f>IF(MID(D124,3,3)="WFS","WFS","DHS")</f>
        <v>DHS</v>
      </c>
      <c r="I124" s="5"/>
      <c r="K124" s="3" t="str">
        <f t="shared" si="8"/>
        <v>IA</v>
      </c>
      <c r="L124" s="3" t="s">
        <v>763</v>
      </c>
      <c r="M124" s="3" t="s">
        <v>764</v>
      </c>
      <c r="W124" s="1"/>
      <c r="X124" s="1"/>
      <c r="Y124" s="2"/>
    </row>
    <row r="125" spans="1:25" ht="15" customHeight="1" x14ac:dyDescent="0.3">
      <c r="A125" s="1">
        <v>42382</v>
      </c>
      <c r="B125" s="2">
        <v>7.4305555555555555E-2</v>
      </c>
      <c r="C125" s="11" t="s">
        <v>202</v>
      </c>
      <c r="D125" s="3" t="s">
        <v>203</v>
      </c>
      <c r="E125" s="3" t="s">
        <v>562</v>
      </c>
      <c r="F125" s="3">
        <v>1998</v>
      </c>
      <c r="G125" s="3" t="str">
        <f t="shared" si="9"/>
        <v>1995-1999</v>
      </c>
      <c r="H125" s="3" t="str">
        <f>IF(MID(D125,3,3)="WFS","WFS","DHS")</f>
        <v>DHS</v>
      </c>
      <c r="I125" s="5"/>
      <c r="K125" s="3" t="str">
        <f t="shared" si="8"/>
        <v>IA</v>
      </c>
      <c r="L125" s="3" t="s">
        <v>763</v>
      </c>
      <c r="M125" s="3" t="s">
        <v>764</v>
      </c>
      <c r="W125" s="1"/>
      <c r="X125" s="1"/>
      <c r="Y125" s="2"/>
    </row>
    <row r="126" spans="1:25" ht="15" customHeight="1" x14ac:dyDescent="0.3">
      <c r="A126" s="1">
        <v>42382</v>
      </c>
      <c r="B126" s="2">
        <v>7.4305555555555555E-2</v>
      </c>
      <c r="C126" s="11" t="s">
        <v>204</v>
      </c>
      <c r="D126" s="3" t="s">
        <v>205</v>
      </c>
      <c r="E126" s="3" t="s">
        <v>562</v>
      </c>
      <c r="F126" s="3">
        <v>2005</v>
      </c>
      <c r="G126" s="3" t="str">
        <f t="shared" si="9"/>
        <v>2005-2009</v>
      </c>
      <c r="H126" s="3" t="str">
        <f>IF(MID(D126,3,3)="WFS","WFS","DHS")</f>
        <v>DHS</v>
      </c>
      <c r="I126" s="5"/>
      <c r="K126" s="3" t="str">
        <f t="shared" si="8"/>
        <v>IA</v>
      </c>
      <c r="L126" s="3" t="s">
        <v>763</v>
      </c>
      <c r="M126" s="3" t="s">
        <v>764</v>
      </c>
      <c r="W126" s="1"/>
      <c r="X126" s="1"/>
      <c r="Y126" s="2"/>
    </row>
    <row r="127" spans="1:25" ht="15" customHeight="1" x14ac:dyDescent="0.3">
      <c r="A127" s="1">
        <v>43291</v>
      </c>
      <c r="B127" s="2">
        <v>0.39861111111111108</v>
      </c>
      <c r="C127" s="12" t="s">
        <v>731</v>
      </c>
      <c r="D127" s="3" t="s">
        <v>732</v>
      </c>
      <c r="E127" s="3" t="s">
        <v>562</v>
      </c>
      <c r="F127" s="3">
        <v>2015</v>
      </c>
      <c r="G127" s="3" t="str">
        <f t="shared" si="9"/>
        <v>2015-2019</v>
      </c>
      <c r="H127" s="3" t="s">
        <v>634</v>
      </c>
      <c r="I127" s="5"/>
      <c r="K127" s="3" t="str">
        <f t="shared" si="8"/>
        <v>IA</v>
      </c>
      <c r="L127" s="3" t="s">
        <v>763</v>
      </c>
      <c r="M127" s="3" t="s">
        <v>764</v>
      </c>
      <c r="W127" s="1"/>
      <c r="X127" s="1"/>
      <c r="Y127" s="2"/>
    </row>
    <row r="128" spans="1:25" ht="15" customHeight="1" x14ac:dyDescent="0.3">
      <c r="A128" s="1">
        <v>38915</v>
      </c>
      <c r="B128" s="2">
        <v>0.65902777777777777</v>
      </c>
      <c r="C128" s="11" t="s">
        <v>206</v>
      </c>
      <c r="D128" s="3" t="s">
        <v>207</v>
      </c>
      <c r="E128" s="3" t="s">
        <v>563</v>
      </c>
      <c r="F128" s="3">
        <v>1987</v>
      </c>
      <c r="G128" s="3" t="str">
        <f t="shared" si="9"/>
        <v>1985-1989</v>
      </c>
      <c r="H128" s="3" t="str">
        <f t="shared" ref="H128:H167" si="13">IF(MID(D128,3,3)="WFS","WFS","DHS")</f>
        <v>DHS</v>
      </c>
      <c r="I128" s="5"/>
      <c r="K128" s="3" t="str">
        <f t="shared" si="8"/>
        <v>ID</v>
      </c>
      <c r="L128" s="3" t="s">
        <v>763</v>
      </c>
      <c r="M128" s="3" t="s">
        <v>766</v>
      </c>
      <c r="W128" s="1"/>
      <c r="X128" s="1"/>
      <c r="Y128" s="2"/>
    </row>
    <row r="129" spans="1:25" ht="15" customHeight="1" x14ac:dyDescent="0.3">
      <c r="A129" s="1">
        <v>38915</v>
      </c>
      <c r="B129" s="2">
        <v>0.65972222222222221</v>
      </c>
      <c r="C129" s="11" t="s">
        <v>208</v>
      </c>
      <c r="D129" s="3" t="s">
        <v>209</v>
      </c>
      <c r="E129" s="3" t="s">
        <v>563</v>
      </c>
      <c r="F129" s="3">
        <v>1991</v>
      </c>
      <c r="G129" s="3" t="str">
        <f t="shared" si="9"/>
        <v>1990-1994</v>
      </c>
      <c r="H129" s="3" t="str">
        <f t="shared" si="13"/>
        <v>DHS</v>
      </c>
      <c r="I129" s="5"/>
      <c r="K129" s="3" t="str">
        <f t="shared" si="8"/>
        <v>ID</v>
      </c>
      <c r="L129" s="3" t="s">
        <v>763</v>
      </c>
      <c r="M129" s="3" t="s">
        <v>766</v>
      </c>
      <c r="W129" s="1"/>
      <c r="X129" s="1"/>
      <c r="Y129" s="2"/>
    </row>
    <row r="130" spans="1:25" x14ac:dyDescent="0.3">
      <c r="A130" s="1">
        <v>38915</v>
      </c>
      <c r="B130" s="2">
        <v>0.66041666666666665</v>
      </c>
      <c r="C130" s="11" t="s">
        <v>210</v>
      </c>
      <c r="D130" s="3" t="s">
        <v>211</v>
      </c>
      <c r="E130" s="3" t="s">
        <v>563</v>
      </c>
      <c r="F130" s="3">
        <v>1994</v>
      </c>
      <c r="G130" s="3" t="str">
        <f t="shared" si="9"/>
        <v>1990-1994</v>
      </c>
      <c r="H130" s="3" t="str">
        <f t="shared" si="13"/>
        <v>DHS</v>
      </c>
      <c r="I130" s="5"/>
      <c r="K130" s="3" t="str">
        <f t="shared" ref="K130:K193" si="14">UPPER(LEFT(D130,2))</f>
        <v>ID</v>
      </c>
      <c r="L130" s="3" t="s">
        <v>763</v>
      </c>
      <c r="M130" s="3" t="s">
        <v>766</v>
      </c>
      <c r="W130" s="1"/>
      <c r="X130" s="1"/>
      <c r="Y130" s="2"/>
    </row>
    <row r="131" spans="1:25" x14ac:dyDescent="0.3">
      <c r="A131" s="1">
        <v>38915</v>
      </c>
      <c r="B131" s="2">
        <v>0.66111111111111109</v>
      </c>
      <c r="C131" s="11" t="s">
        <v>212</v>
      </c>
      <c r="D131" s="3" t="s">
        <v>213</v>
      </c>
      <c r="E131" s="3" t="s">
        <v>563</v>
      </c>
      <c r="F131" s="3">
        <v>1997</v>
      </c>
      <c r="G131" s="3" t="str">
        <f t="shared" ref="G131:G194" si="15">5*INT(F131/5)&amp;"-"&amp;5*INT(F131/5)+4</f>
        <v>1995-1999</v>
      </c>
      <c r="H131" s="3" t="str">
        <f t="shared" si="13"/>
        <v>DHS</v>
      </c>
      <c r="I131" s="5"/>
      <c r="K131" s="3" t="str">
        <f t="shared" si="14"/>
        <v>ID</v>
      </c>
      <c r="L131" s="3" t="s">
        <v>763</v>
      </c>
      <c r="M131" s="3" t="s">
        <v>766</v>
      </c>
      <c r="W131" s="1"/>
      <c r="X131" s="1"/>
      <c r="Y131" s="2"/>
    </row>
    <row r="132" spans="1:25" ht="15" customHeight="1" x14ac:dyDescent="0.3">
      <c r="A132" s="1">
        <v>38915</v>
      </c>
      <c r="B132" s="2">
        <v>0.66249999999999998</v>
      </c>
      <c r="C132" s="11" t="s">
        <v>214</v>
      </c>
      <c r="D132" s="3" t="s">
        <v>215</v>
      </c>
      <c r="E132" s="3" t="s">
        <v>563</v>
      </c>
      <c r="F132" s="3">
        <v>2002</v>
      </c>
      <c r="G132" s="3" t="str">
        <f t="shared" si="15"/>
        <v>2000-2004</v>
      </c>
      <c r="H132" s="3" t="str">
        <f t="shared" si="13"/>
        <v>DHS</v>
      </c>
      <c r="I132" s="5"/>
      <c r="K132" s="3" t="str">
        <f t="shared" si="14"/>
        <v>ID</v>
      </c>
      <c r="L132" s="3" t="s">
        <v>763</v>
      </c>
      <c r="M132" s="3" t="s">
        <v>766</v>
      </c>
      <c r="W132" s="1"/>
      <c r="X132" s="1"/>
      <c r="Y132" s="2"/>
    </row>
    <row r="133" spans="1:25" ht="15" customHeight="1" x14ac:dyDescent="0.3">
      <c r="A133" s="1">
        <v>39934</v>
      </c>
      <c r="B133" s="2">
        <v>0.55902777777777779</v>
      </c>
      <c r="C133" s="11" t="s">
        <v>216</v>
      </c>
      <c r="D133" s="3" t="s">
        <v>217</v>
      </c>
      <c r="E133" s="3" t="s">
        <v>563</v>
      </c>
      <c r="F133" s="3">
        <v>2007</v>
      </c>
      <c r="G133" s="3" t="str">
        <f t="shared" si="15"/>
        <v>2005-2009</v>
      </c>
      <c r="H133" s="3" t="str">
        <f t="shared" si="13"/>
        <v>DHS</v>
      </c>
      <c r="I133" s="5"/>
      <c r="K133" s="3" t="str">
        <f t="shared" si="14"/>
        <v>ID</v>
      </c>
      <c r="L133" s="3" t="s">
        <v>763</v>
      </c>
      <c r="M133" s="3" t="s">
        <v>766</v>
      </c>
      <c r="W133" s="1"/>
      <c r="X133" s="1"/>
      <c r="Y133" s="2"/>
    </row>
    <row r="134" spans="1:25" ht="15" customHeight="1" x14ac:dyDescent="0.3">
      <c r="A134" s="1">
        <v>42382</v>
      </c>
      <c r="B134" s="2">
        <v>7.4999999999999997E-2</v>
      </c>
      <c r="C134" s="11" t="s">
        <v>218</v>
      </c>
      <c r="D134" s="3" t="s">
        <v>219</v>
      </c>
      <c r="E134" s="3" t="s">
        <v>563</v>
      </c>
      <c r="F134" s="3">
        <v>2012</v>
      </c>
      <c r="G134" s="3" t="str">
        <f t="shared" si="15"/>
        <v>2010-2014</v>
      </c>
      <c r="H134" s="3" t="str">
        <f t="shared" si="13"/>
        <v>DHS</v>
      </c>
      <c r="I134" s="5"/>
      <c r="K134" s="3" t="str">
        <f t="shared" si="14"/>
        <v>ID</v>
      </c>
      <c r="L134" s="3" t="s">
        <v>763</v>
      </c>
      <c r="M134" s="3" t="s">
        <v>766</v>
      </c>
    </row>
    <row r="135" spans="1:25" ht="15" customHeight="1" x14ac:dyDescent="0.3">
      <c r="A135" s="1">
        <v>42383</v>
      </c>
      <c r="B135" s="2">
        <v>0.91527777777777775</v>
      </c>
      <c r="C135" s="11" t="s">
        <v>220</v>
      </c>
      <c r="D135" s="3" t="s">
        <v>221</v>
      </c>
      <c r="E135" s="3" t="s">
        <v>563</v>
      </c>
      <c r="F135" s="3">
        <v>1976</v>
      </c>
      <c r="G135" s="3" t="str">
        <f t="shared" si="15"/>
        <v>1975-1979</v>
      </c>
      <c r="H135" s="3" t="str">
        <f t="shared" si="13"/>
        <v>WFS</v>
      </c>
      <c r="I135" s="5"/>
      <c r="J135" s="3" t="s">
        <v>700</v>
      </c>
      <c r="K135" s="3" t="str">
        <f t="shared" si="14"/>
        <v>ID</v>
      </c>
      <c r="L135" s="3" t="s">
        <v>763</v>
      </c>
      <c r="M135" s="3" t="s">
        <v>766</v>
      </c>
      <c r="W135" s="14"/>
      <c r="X135" s="1"/>
      <c r="Y135" s="2"/>
    </row>
    <row r="136" spans="1:25" ht="15" customHeight="1" x14ac:dyDescent="0.3">
      <c r="A136" s="24">
        <v>42396</v>
      </c>
      <c r="B136" s="25">
        <v>0.70000000000000007</v>
      </c>
      <c r="C136" s="13" t="s">
        <v>222</v>
      </c>
      <c r="D136" s="26" t="s">
        <v>223</v>
      </c>
      <c r="E136" s="26" t="s">
        <v>564</v>
      </c>
      <c r="F136" s="26">
        <v>1975</v>
      </c>
      <c r="G136" s="26" t="str">
        <f t="shared" si="15"/>
        <v>1975-1979</v>
      </c>
      <c r="H136" s="26" t="str">
        <f t="shared" si="13"/>
        <v>WFS</v>
      </c>
      <c r="I136" s="27">
        <v>1</v>
      </c>
      <c r="J136" s="3" t="s">
        <v>698</v>
      </c>
      <c r="K136" s="3" t="str">
        <f t="shared" si="14"/>
        <v>JM</v>
      </c>
      <c r="W136" s="1"/>
      <c r="X136" s="1"/>
      <c r="Y136" s="2"/>
    </row>
    <row r="137" spans="1:25" x14ac:dyDescent="0.3">
      <c r="A137" s="1">
        <v>42382</v>
      </c>
      <c r="B137" s="2">
        <v>7.8472222222222221E-2</v>
      </c>
      <c r="C137" s="11" t="s">
        <v>224</v>
      </c>
      <c r="D137" s="3" t="s">
        <v>225</v>
      </c>
      <c r="E137" s="3" t="s">
        <v>565</v>
      </c>
      <c r="F137" s="3">
        <v>1990</v>
      </c>
      <c r="G137" s="3" t="str">
        <f t="shared" si="15"/>
        <v>1990-1994</v>
      </c>
      <c r="H137" s="3" t="str">
        <f t="shared" si="13"/>
        <v>DHS</v>
      </c>
      <c r="I137" s="5"/>
      <c r="K137" s="3" t="str">
        <f t="shared" si="14"/>
        <v>JO</v>
      </c>
      <c r="L137" s="3" t="s">
        <v>716</v>
      </c>
      <c r="M137" s="3" t="s">
        <v>716</v>
      </c>
      <c r="W137" s="1"/>
      <c r="X137" s="1"/>
      <c r="Y137" s="2"/>
    </row>
    <row r="138" spans="1:25" ht="15" customHeight="1" x14ac:dyDescent="0.3">
      <c r="A138" s="1">
        <v>42382</v>
      </c>
      <c r="B138" s="2">
        <v>7.7777777777777779E-2</v>
      </c>
      <c r="C138" s="11" t="s">
        <v>226</v>
      </c>
      <c r="D138" s="3" t="s">
        <v>227</v>
      </c>
      <c r="E138" s="3" t="s">
        <v>565</v>
      </c>
      <c r="F138" s="3">
        <v>1997</v>
      </c>
      <c r="G138" s="3" t="str">
        <f t="shared" si="15"/>
        <v>1995-1999</v>
      </c>
      <c r="H138" s="3" t="str">
        <f t="shared" si="13"/>
        <v>DHS</v>
      </c>
      <c r="I138" s="5"/>
      <c r="K138" s="3" t="str">
        <f t="shared" si="14"/>
        <v>JO</v>
      </c>
      <c r="L138" s="3" t="s">
        <v>716</v>
      </c>
      <c r="M138" s="3" t="s">
        <v>716</v>
      </c>
      <c r="W138" s="1"/>
      <c r="X138" s="1"/>
      <c r="Y138" s="2"/>
    </row>
    <row r="139" spans="1:25" ht="15" customHeight="1" x14ac:dyDescent="0.3">
      <c r="A139" s="1">
        <v>42382</v>
      </c>
      <c r="B139" s="2">
        <v>7.7777777777777779E-2</v>
      </c>
      <c r="C139" s="11" t="s">
        <v>228</v>
      </c>
      <c r="D139" s="3" t="s">
        <v>229</v>
      </c>
      <c r="E139" s="3" t="s">
        <v>565</v>
      </c>
      <c r="F139" s="3">
        <v>2002</v>
      </c>
      <c r="G139" s="3" t="str">
        <f t="shared" si="15"/>
        <v>2000-2004</v>
      </c>
      <c r="H139" s="3" t="str">
        <f t="shared" si="13"/>
        <v>DHS</v>
      </c>
      <c r="I139" s="5"/>
      <c r="K139" s="3" t="str">
        <f t="shared" si="14"/>
        <v>JO</v>
      </c>
      <c r="L139" s="3" t="s">
        <v>716</v>
      </c>
      <c r="M139" s="3" t="s">
        <v>716</v>
      </c>
      <c r="W139" s="1"/>
      <c r="X139" s="1"/>
      <c r="Y139" s="2"/>
    </row>
    <row r="140" spans="1:25" ht="15" customHeight="1" x14ac:dyDescent="0.3">
      <c r="A140" s="1">
        <v>42382</v>
      </c>
      <c r="B140" s="2">
        <v>7.7777777777777779E-2</v>
      </c>
      <c r="C140" s="11" t="s">
        <v>230</v>
      </c>
      <c r="D140" s="3" t="s">
        <v>231</v>
      </c>
      <c r="E140" s="3" t="s">
        <v>565</v>
      </c>
      <c r="F140" s="3">
        <v>2007</v>
      </c>
      <c r="G140" s="3" t="str">
        <f t="shared" si="15"/>
        <v>2005-2009</v>
      </c>
      <c r="H140" s="3" t="str">
        <f t="shared" si="13"/>
        <v>DHS</v>
      </c>
      <c r="I140" s="5"/>
      <c r="K140" s="3" t="str">
        <f t="shared" si="14"/>
        <v>JO</v>
      </c>
      <c r="L140" s="3" t="s">
        <v>716</v>
      </c>
      <c r="M140" s="3" t="s">
        <v>716</v>
      </c>
      <c r="W140" s="1"/>
      <c r="X140" s="1"/>
      <c r="Y140" s="2"/>
    </row>
    <row r="141" spans="1:25" ht="15" customHeight="1" x14ac:dyDescent="0.3">
      <c r="A141" s="1">
        <v>42382</v>
      </c>
      <c r="B141" s="2">
        <v>7.7777777777777779E-2</v>
      </c>
      <c r="C141" s="11" t="s">
        <v>232</v>
      </c>
      <c r="D141" s="3" t="s">
        <v>233</v>
      </c>
      <c r="E141" s="3" t="s">
        <v>565</v>
      </c>
      <c r="F141" s="3">
        <v>2012</v>
      </c>
      <c r="G141" s="3" t="str">
        <f t="shared" si="15"/>
        <v>2010-2014</v>
      </c>
      <c r="H141" s="3" t="str">
        <f t="shared" si="13"/>
        <v>DHS</v>
      </c>
      <c r="I141" s="5"/>
      <c r="K141" s="3" t="str">
        <f t="shared" si="14"/>
        <v>JO</v>
      </c>
      <c r="L141" s="3" t="s">
        <v>716</v>
      </c>
      <c r="M141" s="3" t="s">
        <v>716</v>
      </c>
      <c r="W141" s="1"/>
      <c r="X141" s="1"/>
      <c r="Y141" s="2"/>
    </row>
    <row r="142" spans="1:25" ht="15" customHeight="1" x14ac:dyDescent="0.3">
      <c r="A142" s="1">
        <v>42404</v>
      </c>
      <c r="B142" s="2">
        <v>0.56041666666666667</v>
      </c>
      <c r="C142" s="11" t="s">
        <v>666</v>
      </c>
      <c r="D142" s="3" t="s">
        <v>234</v>
      </c>
      <c r="E142" s="3" t="s">
        <v>565</v>
      </c>
      <c r="F142" s="3">
        <v>1976</v>
      </c>
      <c r="G142" s="3" t="str">
        <f t="shared" si="15"/>
        <v>1975-1979</v>
      </c>
      <c r="H142" s="3" t="str">
        <f t="shared" si="13"/>
        <v>WFS</v>
      </c>
      <c r="I142" s="5"/>
      <c r="J142" s="3" t="s">
        <v>701</v>
      </c>
      <c r="K142" s="3" t="str">
        <f t="shared" si="14"/>
        <v>JO</v>
      </c>
      <c r="L142" s="3" t="s">
        <v>716</v>
      </c>
      <c r="M142" s="3" t="s">
        <v>716</v>
      </c>
      <c r="W142" s="1"/>
      <c r="X142" s="1"/>
      <c r="Y142" s="2"/>
    </row>
    <row r="143" spans="1:25" ht="15" customHeight="1" x14ac:dyDescent="0.3">
      <c r="A143" s="1">
        <v>38916</v>
      </c>
      <c r="B143" s="2">
        <v>0.42499999999999999</v>
      </c>
      <c r="C143" s="11" t="s">
        <v>235</v>
      </c>
      <c r="D143" s="3" t="s">
        <v>236</v>
      </c>
      <c r="E143" s="3" t="s">
        <v>566</v>
      </c>
      <c r="F143" s="3">
        <v>1989</v>
      </c>
      <c r="G143" s="3" t="str">
        <f t="shared" si="15"/>
        <v>1985-1989</v>
      </c>
      <c r="H143" s="3" t="str">
        <f t="shared" si="13"/>
        <v>DHS</v>
      </c>
      <c r="I143" s="5"/>
      <c r="K143" s="3" t="str">
        <f t="shared" si="14"/>
        <v>KE</v>
      </c>
      <c r="L143" s="3" t="s">
        <v>717</v>
      </c>
      <c r="M143" s="3" t="s">
        <v>722</v>
      </c>
      <c r="W143" s="1"/>
      <c r="X143" s="1"/>
      <c r="Y143" s="2"/>
    </row>
    <row r="144" spans="1:25" x14ac:dyDescent="0.3">
      <c r="A144" s="1">
        <v>38916</v>
      </c>
      <c r="B144" s="2">
        <v>0.42499999999999999</v>
      </c>
      <c r="C144" s="11" t="s">
        <v>237</v>
      </c>
      <c r="D144" s="3" t="s">
        <v>238</v>
      </c>
      <c r="E144" s="3" t="s">
        <v>566</v>
      </c>
      <c r="F144" s="3">
        <v>1993</v>
      </c>
      <c r="G144" s="3" t="str">
        <f t="shared" si="15"/>
        <v>1990-1994</v>
      </c>
      <c r="H144" s="3" t="str">
        <f t="shared" si="13"/>
        <v>DHS</v>
      </c>
      <c r="I144" s="5"/>
      <c r="K144" s="3" t="str">
        <f t="shared" si="14"/>
        <v>KE</v>
      </c>
      <c r="L144" s="3" t="s">
        <v>717</v>
      </c>
      <c r="M144" s="3" t="s">
        <v>722</v>
      </c>
      <c r="W144" s="1"/>
      <c r="X144" s="1"/>
      <c r="Y144" s="2"/>
    </row>
    <row r="145" spans="1:26" ht="15" customHeight="1" x14ac:dyDescent="0.3">
      <c r="A145" s="1">
        <v>38916</v>
      </c>
      <c r="B145" s="2">
        <v>0.42569444444444443</v>
      </c>
      <c r="C145" s="11" t="s">
        <v>239</v>
      </c>
      <c r="D145" s="3" t="s">
        <v>240</v>
      </c>
      <c r="E145" s="3" t="s">
        <v>566</v>
      </c>
      <c r="F145" s="3">
        <v>1998</v>
      </c>
      <c r="G145" s="3" t="str">
        <f t="shared" si="15"/>
        <v>1995-1999</v>
      </c>
      <c r="H145" s="3" t="str">
        <f t="shared" si="13"/>
        <v>DHS</v>
      </c>
      <c r="I145" s="5"/>
      <c r="K145" s="3" t="str">
        <f t="shared" si="14"/>
        <v>KE</v>
      </c>
      <c r="L145" s="3" t="s">
        <v>717</v>
      </c>
      <c r="M145" s="3" t="s">
        <v>722</v>
      </c>
      <c r="W145" s="1"/>
      <c r="X145" s="1"/>
      <c r="Y145" s="2"/>
    </row>
    <row r="146" spans="1:26" ht="15" customHeight="1" x14ac:dyDescent="0.3">
      <c r="A146" s="1">
        <v>38916</v>
      </c>
      <c r="B146" s="2">
        <v>0.59236111111111112</v>
      </c>
      <c r="C146" s="11" t="s">
        <v>241</v>
      </c>
      <c r="D146" s="3" t="s">
        <v>242</v>
      </c>
      <c r="E146" s="3" t="s">
        <v>566</v>
      </c>
      <c r="F146" s="3">
        <v>2003</v>
      </c>
      <c r="G146" s="3" t="str">
        <f t="shared" si="15"/>
        <v>2000-2004</v>
      </c>
      <c r="H146" s="3" t="str">
        <f t="shared" si="13"/>
        <v>DHS</v>
      </c>
      <c r="I146" s="5"/>
      <c r="K146" s="3" t="str">
        <f t="shared" si="14"/>
        <v>KE</v>
      </c>
      <c r="L146" s="3" t="s">
        <v>717</v>
      </c>
      <c r="M146" s="3" t="s">
        <v>722</v>
      </c>
      <c r="W146" s="1"/>
      <c r="X146" s="1"/>
      <c r="Y146" s="2"/>
    </row>
    <row r="147" spans="1:26" ht="15" customHeight="1" x14ac:dyDescent="0.3">
      <c r="A147" s="1">
        <v>40486</v>
      </c>
      <c r="B147" s="2">
        <v>0.49791666666666662</v>
      </c>
      <c r="C147" s="11" t="s">
        <v>243</v>
      </c>
      <c r="D147" s="3" t="s">
        <v>244</v>
      </c>
      <c r="E147" s="3" t="s">
        <v>566</v>
      </c>
      <c r="F147" s="3">
        <v>2008</v>
      </c>
      <c r="G147" s="3" t="str">
        <f t="shared" si="15"/>
        <v>2005-2009</v>
      </c>
      <c r="H147" s="3" t="str">
        <f t="shared" si="13"/>
        <v>DHS</v>
      </c>
      <c r="I147" s="5"/>
      <c r="K147" s="3" t="str">
        <f t="shared" si="14"/>
        <v>KE</v>
      </c>
      <c r="L147" s="3" t="s">
        <v>717</v>
      </c>
      <c r="M147" s="3" t="s">
        <v>722</v>
      </c>
      <c r="W147" s="1"/>
      <c r="X147" s="1"/>
      <c r="Y147" s="2"/>
    </row>
    <row r="148" spans="1:26" ht="15" customHeight="1" x14ac:dyDescent="0.3">
      <c r="A148" s="1">
        <v>42375</v>
      </c>
      <c r="B148" s="2">
        <v>0.79722222222222217</v>
      </c>
      <c r="C148" s="11" t="s">
        <v>245</v>
      </c>
      <c r="D148" s="3" t="s">
        <v>246</v>
      </c>
      <c r="E148" s="3" t="s">
        <v>566</v>
      </c>
      <c r="F148" s="3">
        <v>2014</v>
      </c>
      <c r="G148" s="3" t="str">
        <f t="shared" si="15"/>
        <v>2010-2014</v>
      </c>
      <c r="H148" s="3" t="str">
        <f t="shared" si="13"/>
        <v>DHS</v>
      </c>
      <c r="I148" s="5"/>
      <c r="K148" s="3" t="str">
        <f t="shared" si="14"/>
        <v>KE</v>
      </c>
      <c r="L148" s="3" t="s">
        <v>717</v>
      </c>
      <c r="M148" s="3" t="s">
        <v>722</v>
      </c>
      <c r="W148" s="1"/>
      <c r="X148" s="1"/>
      <c r="Y148" s="2"/>
    </row>
    <row r="149" spans="1:26" ht="15" customHeight="1" x14ac:dyDescent="0.3">
      <c r="A149" s="1">
        <v>42383</v>
      </c>
      <c r="B149" s="2">
        <v>0.9159722222222223</v>
      </c>
      <c r="C149" s="11" t="s">
        <v>247</v>
      </c>
      <c r="D149" s="3" t="s">
        <v>248</v>
      </c>
      <c r="E149" s="3" t="s">
        <v>566</v>
      </c>
      <c r="F149" s="3">
        <v>1977</v>
      </c>
      <c r="G149" s="3" t="str">
        <f t="shared" si="15"/>
        <v>1975-1979</v>
      </c>
      <c r="H149" s="3" t="str">
        <f t="shared" si="13"/>
        <v>WFS</v>
      </c>
      <c r="I149" s="5"/>
      <c r="J149" s="3" t="s">
        <v>698</v>
      </c>
      <c r="K149" s="3" t="str">
        <f t="shared" si="14"/>
        <v>KE</v>
      </c>
      <c r="L149" s="3" t="s">
        <v>717</v>
      </c>
      <c r="M149" s="3" t="s">
        <v>722</v>
      </c>
      <c r="W149" s="1"/>
      <c r="X149" s="1"/>
      <c r="Y149" s="2"/>
    </row>
    <row r="150" spans="1:26" ht="15" customHeight="1" x14ac:dyDescent="0.3">
      <c r="A150" s="1">
        <v>42382</v>
      </c>
      <c r="B150" s="2">
        <v>6.1111111111111116E-2</v>
      </c>
      <c r="C150" s="11" t="s">
        <v>249</v>
      </c>
      <c r="D150" s="3" t="s">
        <v>250</v>
      </c>
      <c r="E150" s="3" t="s">
        <v>567</v>
      </c>
      <c r="F150" s="3">
        <v>2000</v>
      </c>
      <c r="G150" s="3" t="str">
        <f t="shared" si="15"/>
        <v>2000-2004</v>
      </c>
      <c r="H150" s="3" t="str">
        <f t="shared" si="13"/>
        <v>DHS</v>
      </c>
      <c r="I150" s="5"/>
      <c r="K150" s="3" t="str">
        <f t="shared" si="14"/>
        <v>KH</v>
      </c>
      <c r="L150" s="3" t="s">
        <v>763</v>
      </c>
      <c r="M150" s="3" t="s">
        <v>766</v>
      </c>
      <c r="W150" s="1"/>
      <c r="X150" s="1"/>
      <c r="Y150" s="2"/>
    </row>
    <row r="151" spans="1:26" x14ac:dyDescent="0.3">
      <c r="A151" s="1">
        <v>42382</v>
      </c>
      <c r="B151" s="2">
        <v>6.1111111111111116E-2</v>
      </c>
      <c r="C151" s="11" t="s">
        <v>251</v>
      </c>
      <c r="D151" s="3" t="s">
        <v>252</v>
      </c>
      <c r="E151" s="3" t="s">
        <v>567</v>
      </c>
      <c r="F151" s="3">
        <v>2005</v>
      </c>
      <c r="G151" s="3" t="str">
        <f t="shared" si="15"/>
        <v>2005-2009</v>
      </c>
      <c r="H151" s="3" t="str">
        <f t="shared" si="13"/>
        <v>DHS</v>
      </c>
      <c r="I151" s="5"/>
      <c r="K151" s="3" t="str">
        <f t="shared" si="14"/>
        <v>KH</v>
      </c>
      <c r="L151" s="3" t="s">
        <v>763</v>
      </c>
      <c r="M151" s="3" t="s">
        <v>766</v>
      </c>
      <c r="W151" s="1"/>
      <c r="X151" s="1"/>
      <c r="Y151" s="2"/>
    </row>
    <row r="152" spans="1:26" ht="15" customHeight="1" x14ac:dyDescent="0.3">
      <c r="A152" s="1">
        <v>42382</v>
      </c>
      <c r="B152" s="2">
        <v>6.1111111111111116E-2</v>
      </c>
      <c r="C152" s="11" t="s">
        <v>253</v>
      </c>
      <c r="D152" s="3" t="s">
        <v>254</v>
      </c>
      <c r="E152" s="3" t="s">
        <v>567</v>
      </c>
      <c r="F152" s="3">
        <v>2010</v>
      </c>
      <c r="G152" s="3" t="str">
        <f t="shared" si="15"/>
        <v>2010-2014</v>
      </c>
      <c r="H152" s="3" t="str">
        <f t="shared" si="13"/>
        <v>DHS</v>
      </c>
      <c r="I152" s="5"/>
      <c r="K152" s="3" t="str">
        <f t="shared" si="14"/>
        <v>KH</v>
      </c>
      <c r="L152" s="3" t="s">
        <v>763</v>
      </c>
      <c r="M152" s="3" t="s">
        <v>766</v>
      </c>
      <c r="W152" s="1"/>
      <c r="X152" s="1"/>
      <c r="Y152" s="2"/>
    </row>
    <row r="153" spans="1:26" ht="15" customHeight="1" x14ac:dyDescent="0.3">
      <c r="A153" s="1">
        <v>42382</v>
      </c>
      <c r="B153" s="2">
        <v>6.1111111111111116E-2</v>
      </c>
      <c r="C153" s="11" t="s">
        <v>255</v>
      </c>
      <c r="D153" s="3" t="s">
        <v>256</v>
      </c>
      <c r="E153" s="3" t="s">
        <v>567</v>
      </c>
      <c r="F153" s="3">
        <v>2014</v>
      </c>
      <c r="G153" s="3" t="str">
        <f t="shared" si="15"/>
        <v>2010-2014</v>
      </c>
      <c r="H153" s="3" t="str">
        <f t="shared" si="13"/>
        <v>DHS</v>
      </c>
      <c r="I153" s="5"/>
      <c r="K153" s="3" t="str">
        <f t="shared" si="14"/>
        <v>KH</v>
      </c>
      <c r="L153" s="3" t="s">
        <v>763</v>
      </c>
      <c r="M153" s="3" t="s">
        <v>766</v>
      </c>
      <c r="W153" s="1"/>
      <c r="X153" s="14"/>
      <c r="Y153" s="15"/>
      <c r="Z153" s="9"/>
    </row>
    <row r="154" spans="1:26" ht="15" customHeight="1" x14ac:dyDescent="0.3">
      <c r="A154" s="1">
        <v>43292</v>
      </c>
      <c r="B154" s="2">
        <v>0.34791666666666665</v>
      </c>
      <c r="C154" s="30" t="s">
        <v>740</v>
      </c>
      <c r="D154" s="1" t="s">
        <v>741</v>
      </c>
      <c r="E154" s="3" t="s">
        <v>754</v>
      </c>
      <c r="F154" s="3">
        <v>1995</v>
      </c>
      <c r="G154" s="3" t="str">
        <f t="shared" si="15"/>
        <v>1995-1999</v>
      </c>
      <c r="H154" s="3" t="str">
        <f t="shared" si="13"/>
        <v>DHS</v>
      </c>
      <c r="I154" s="5"/>
      <c r="K154" s="3" t="str">
        <f t="shared" si="14"/>
        <v>KK</v>
      </c>
      <c r="L154" s="3" t="s">
        <v>765</v>
      </c>
      <c r="M154" s="3" t="s">
        <v>765</v>
      </c>
      <c r="X154" s="1"/>
      <c r="Y154" s="2"/>
    </row>
    <row r="155" spans="1:26" ht="15" customHeight="1" x14ac:dyDescent="0.3">
      <c r="A155" s="1">
        <v>43292</v>
      </c>
      <c r="B155" s="2">
        <v>0.34791666666666665</v>
      </c>
      <c r="C155" s="30" t="s">
        <v>742</v>
      </c>
      <c r="D155" s="1" t="s">
        <v>743</v>
      </c>
      <c r="E155" s="3" t="s">
        <v>754</v>
      </c>
      <c r="F155" s="3">
        <v>1999</v>
      </c>
      <c r="G155" s="3" t="str">
        <f t="shared" si="15"/>
        <v>1995-1999</v>
      </c>
      <c r="H155" s="3" t="str">
        <f t="shared" si="13"/>
        <v>DHS</v>
      </c>
      <c r="I155" s="5"/>
      <c r="K155" s="3" t="str">
        <f t="shared" si="14"/>
        <v>KK</v>
      </c>
      <c r="L155" s="3" t="s">
        <v>765</v>
      </c>
      <c r="M155" s="3" t="s">
        <v>765</v>
      </c>
      <c r="W155" s="1"/>
      <c r="X155" s="1"/>
      <c r="Y155" s="2"/>
    </row>
    <row r="156" spans="1:26" x14ac:dyDescent="0.3">
      <c r="A156" s="1">
        <v>42382</v>
      </c>
      <c r="B156" s="2">
        <v>6.25E-2</v>
      </c>
      <c r="C156" s="11" t="s">
        <v>257</v>
      </c>
      <c r="D156" s="3" t="s">
        <v>258</v>
      </c>
      <c r="E156" s="3" t="s">
        <v>568</v>
      </c>
      <c r="F156" s="3">
        <v>1996</v>
      </c>
      <c r="G156" s="3" t="str">
        <f t="shared" si="15"/>
        <v>1995-1999</v>
      </c>
      <c r="H156" s="3" t="str">
        <f t="shared" si="13"/>
        <v>DHS</v>
      </c>
      <c r="I156" s="5"/>
      <c r="K156" s="3" t="str">
        <f t="shared" si="14"/>
        <v>KM</v>
      </c>
      <c r="L156" s="3" t="s">
        <v>717</v>
      </c>
      <c r="M156" s="3" t="s">
        <v>722</v>
      </c>
      <c r="W156" s="14"/>
    </row>
    <row r="157" spans="1:26" ht="15" customHeight="1" x14ac:dyDescent="0.3">
      <c r="A157" s="1">
        <v>42382</v>
      </c>
      <c r="B157" s="2">
        <v>6.25E-2</v>
      </c>
      <c r="C157" s="11" t="s">
        <v>259</v>
      </c>
      <c r="D157" s="3" t="s">
        <v>260</v>
      </c>
      <c r="E157" s="3" t="s">
        <v>568</v>
      </c>
      <c r="F157" s="3">
        <v>2012</v>
      </c>
      <c r="G157" s="3" t="str">
        <f t="shared" si="15"/>
        <v>2010-2014</v>
      </c>
      <c r="H157" s="3" t="str">
        <f t="shared" si="13"/>
        <v>DHS</v>
      </c>
      <c r="I157" s="5"/>
      <c r="K157" s="3" t="str">
        <f t="shared" si="14"/>
        <v>KM</v>
      </c>
      <c r="L157" s="3" t="s">
        <v>717</v>
      </c>
      <c r="M157" s="3" t="s">
        <v>722</v>
      </c>
      <c r="W157" s="1"/>
      <c r="X157" s="1"/>
      <c r="Y157" s="2"/>
    </row>
    <row r="158" spans="1:26" ht="15" customHeight="1" x14ac:dyDescent="0.3">
      <c r="A158" s="24">
        <v>42383</v>
      </c>
      <c r="B158" s="25">
        <v>0.92083333333333339</v>
      </c>
      <c r="C158" s="13" t="s">
        <v>261</v>
      </c>
      <c r="D158" s="26" t="s">
        <v>262</v>
      </c>
      <c r="E158" s="26" t="s">
        <v>569</v>
      </c>
      <c r="F158" s="26">
        <v>1974</v>
      </c>
      <c r="G158" s="26" t="str">
        <f t="shared" si="15"/>
        <v>1970-1974</v>
      </c>
      <c r="H158" s="26" t="str">
        <f t="shared" si="13"/>
        <v>WFS</v>
      </c>
      <c r="I158" s="27">
        <v>1</v>
      </c>
      <c r="J158" s="3" t="s">
        <v>700</v>
      </c>
      <c r="K158" s="3" t="str">
        <f t="shared" si="14"/>
        <v>KR</v>
      </c>
      <c r="W158" s="1"/>
      <c r="X158" s="1"/>
      <c r="Y158" s="2"/>
    </row>
    <row r="159" spans="1:26" ht="15" customHeight="1" x14ac:dyDescent="0.3">
      <c r="A159" s="1">
        <v>43292</v>
      </c>
      <c r="B159" s="2">
        <v>0.34791666666666665</v>
      </c>
      <c r="C159" s="12" t="s">
        <v>744</v>
      </c>
      <c r="D159" s="3" t="s">
        <v>745</v>
      </c>
      <c r="E159" s="3" t="s">
        <v>798</v>
      </c>
      <c r="F159" s="3">
        <v>1997</v>
      </c>
      <c r="G159" s="3" t="str">
        <f t="shared" si="15"/>
        <v>1995-1999</v>
      </c>
      <c r="H159" s="3" t="str">
        <f t="shared" si="13"/>
        <v>DHS</v>
      </c>
      <c r="I159" s="5"/>
      <c r="K159" s="3" t="str">
        <f t="shared" si="14"/>
        <v>KY</v>
      </c>
      <c r="L159" s="3" t="s">
        <v>765</v>
      </c>
      <c r="M159" s="3" t="s">
        <v>765</v>
      </c>
      <c r="W159" s="1"/>
      <c r="X159" s="1"/>
      <c r="Y159" s="2"/>
    </row>
    <row r="160" spans="1:26" x14ac:dyDescent="0.3">
      <c r="A160" s="1">
        <v>43292</v>
      </c>
      <c r="B160" s="2">
        <v>0.34791666666666665</v>
      </c>
      <c r="C160" s="12" t="s">
        <v>746</v>
      </c>
      <c r="D160" s="3" t="s">
        <v>747</v>
      </c>
      <c r="E160" s="3" t="s">
        <v>798</v>
      </c>
      <c r="F160" s="3">
        <v>2012</v>
      </c>
      <c r="G160" s="3" t="str">
        <f t="shared" si="15"/>
        <v>2010-2014</v>
      </c>
      <c r="H160" s="3" t="str">
        <f t="shared" si="13"/>
        <v>DHS</v>
      </c>
      <c r="I160" s="5"/>
      <c r="K160" s="3" t="str">
        <f t="shared" si="14"/>
        <v>KY</v>
      </c>
      <c r="L160" s="3" t="s">
        <v>765</v>
      </c>
      <c r="M160" s="3" t="s">
        <v>765</v>
      </c>
      <c r="W160" s="14"/>
      <c r="X160" s="1"/>
      <c r="Y160" s="2"/>
    </row>
    <row r="161" spans="1:26" ht="15" customHeight="1" x14ac:dyDescent="0.3">
      <c r="A161" s="1">
        <v>42382</v>
      </c>
      <c r="B161" s="2">
        <v>7.8472222222222221E-2</v>
      </c>
      <c r="C161" s="11" t="s">
        <v>263</v>
      </c>
      <c r="D161" s="3" t="s">
        <v>264</v>
      </c>
      <c r="E161" s="3" t="s">
        <v>570</v>
      </c>
      <c r="F161" s="3">
        <v>1986</v>
      </c>
      <c r="G161" s="3" t="str">
        <f t="shared" si="15"/>
        <v>1985-1989</v>
      </c>
      <c r="H161" s="3" t="str">
        <f t="shared" si="13"/>
        <v>DHS</v>
      </c>
      <c r="I161" s="5"/>
      <c r="K161" s="3" t="str">
        <f t="shared" si="14"/>
        <v>LB</v>
      </c>
      <c r="L161" s="3" t="s">
        <v>717</v>
      </c>
      <c r="M161" s="3" t="s">
        <v>719</v>
      </c>
      <c r="W161" s="14"/>
      <c r="X161" s="1"/>
      <c r="Y161" s="2"/>
    </row>
    <row r="162" spans="1:26" ht="15" customHeight="1" x14ac:dyDescent="0.3">
      <c r="A162" s="1">
        <v>42382</v>
      </c>
      <c r="B162" s="2">
        <v>7.8472222222222221E-2</v>
      </c>
      <c r="C162" s="11" t="s">
        <v>265</v>
      </c>
      <c r="D162" s="3" t="s">
        <v>266</v>
      </c>
      <c r="E162" s="3" t="s">
        <v>570</v>
      </c>
      <c r="F162" s="3">
        <v>2007</v>
      </c>
      <c r="G162" s="3" t="str">
        <f t="shared" si="15"/>
        <v>2005-2009</v>
      </c>
      <c r="H162" s="3" t="str">
        <f t="shared" si="13"/>
        <v>DHS</v>
      </c>
      <c r="I162" s="5"/>
      <c r="K162" s="3" t="str">
        <f t="shared" si="14"/>
        <v>LB</v>
      </c>
      <c r="L162" s="3" t="s">
        <v>717</v>
      </c>
      <c r="M162" s="3" t="s">
        <v>719</v>
      </c>
      <c r="W162" s="1"/>
      <c r="X162" s="1"/>
      <c r="Y162" s="2"/>
    </row>
    <row r="163" spans="1:26" ht="15" customHeight="1" x14ac:dyDescent="0.3">
      <c r="A163" s="1">
        <v>42382</v>
      </c>
      <c r="B163" s="2">
        <v>7.8472222222222221E-2</v>
      </c>
      <c r="C163" s="11" t="s">
        <v>267</v>
      </c>
      <c r="D163" s="3" t="s">
        <v>268</v>
      </c>
      <c r="E163" s="3" t="s">
        <v>570</v>
      </c>
      <c r="F163" s="3">
        <v>2013</v>
      </c>
      <c r="G163" s="3" t="str">
        <f t="shared" si="15"/>
        <v>2010-2014</v>
      </c>
      <c r="H163" s="3" t="str">
        <f t="shared" si="13"/>
        <v>DHS</v>
      </c>
      <c r="I163" s="5"/>
      <c r="K163" s="3" t="str">
        <f t="shared" si="14"/>
        <v>LB</v>
      </c>
      <c r="L163" s="3" t="s">
        <v>717</v>
      </c>
      <c r="M163" s="3" t="s">
        <v>719</v>
      </c>
      <c r="W163" s="1"/>
      <c r="X163" s="1"/>
      <c r="Y163" s="2"/>
    </row>
    <row r="164" spans="1:26" x14ac:dyDescent="0.3">
      <c r="A164" s="18">
        <v>42382</v>
      </c>
      <c r="B164" s="19">
        <v>0.17222222222222225</v>
      </c>
      <c r="C164" s="20" t="s">
        <v>269</v>
      </c>
      <c r="D164" s="21" t="s">
        <v>270</v>
      </c>
      <c r="E164" s="21" t="s">
        <v>571</v>
      </c>
      <c r="F164" s="21">
        <v>1987</v>
      </c>
      <c r="G164" s="21" t="str">
        <f t="shared" si="15"/>
        <v>1985-1989</v>
      </c>
      <c r="H164" s="21" t="str">
        <f t="shared" si="13"/>
        <v>DHS</v>
      </c>
      <c r="I164" s="22"/>
      <c r="K164" s="3" t="str">
        <f t="shared" si="14"/>
        <v>LK</v>
      </c>
      <c r="L164" s="3" t="s">
        <v>763</v>
      </c>
      <c r="M164" s="3" t="s">
        <v>764</v>
      </c>
      <c r="W164" s="1"/>
      <c r="X164" s="1"/>
      <c r="Y164" s="2"/>
    </row>
    <row r="165" spans="1:26" ht="15" customHeight="1" x14ac:dyDescent="0.3">
      <c r="A165" s="18">
        <v>42396</v>
      </c>
      <c r="B165" s="19">
        <v>0.70624999999999993</v>
      </c>
      <c r="C165" s="20" t="s">
        <v>271</v>
      </c>
      <c r="D165" s="21" t="s">
        <v>272</v>
      </c>
      <c r="E165" s="21" t="s">
        <v>571</v>
      </c>
      <c r="F165" s="21">
        <v>1975</v>
      </c>
      <c r="G165" s="21" t="str">
        <f t="shared" si="15"/>
        <v>1975-1979</v>
      </c>
      <c r="H165" s="21" t="str">
        <f t="shared" si="13"/>
        <v>WFS</v>
      </c>
      <c r="I165" s="22"/>
      <c r="J165" s="3" t="s">
        <v>702</v>
      </c>
      <c r="K165" s="3" t="str">
        <f t="shared" si="14"/>
        <v>LK</v>
      </c>
      <c r="L165" s="3" t="s">
        <v>763</v>
      </c>
      <c r="M165" s="3" t="s">
        <v>764</v>
      </c>
      <c r="W165" s="1"/>
      <c r="X165" s="1"/>
      <c r="Y165" s="2"/>
    </row>
    <row r="166" spans="1:26" ht="15" customHeight="1" x14ac:dyDescent="0.3">
      <c r="A166" s="1">
        <v>39247</v>
      </c>
      <c r="B166" s="2">
        <v>0.5131944444444444</v>
      </c>
      <c r="C166" s="11" t="s">
        <v>273</v>
      </c>
      <c r="D166" s="3" t="s">
        <v>274</v>
      </c>
      <c r="E166" s="3" t="s">
        <v>572</v>
      </c>
      <c r="F166" s="3">
        <v>2004</v>
      </c>
      <c r="G166" s="3" t="str">
        <f t="shared" si="15"/>
        <v>2000-2004</v>
      </c>
      <c r="H166" s="3" t="str">
        <f t="shared" si="13"/>
        <v>DHS</v>
      </c>
      <c r="I166" s="5"/>
      <c r="K166" s="3" t="str">
        <f t="shared" si="14"/>
        <v>LS</v>
      </c>
      <c r="L166" s="3" t="s">
        <v>717</v>
      </c>
      <c r="M166" s="3" t="s">
        <v>724</v>
      </c>
      <c r="W166" s="1"/>
      <c r="X166" s="1"/>
      <c r="Y166" s="2"/>
    </row>
    <row r="167" spans="1:26" ht="15" customHeight="1" x14ac:dyDescent="0.3">
      <c r="A167" s="1">
        <v>40602</v>
      </c>
      <c r="B167" s="2">
        <v>0.71875</v>
      </c>
      <c r="C167" s="11" t="s">
        <v>275</v>
      </c>
      <c r="D167" s="3" t="s">
        <v>276</v>
      </c>
      <c r="E167" s="3" t="s">
        <v>572</v>
      </c>
      <c r="F167" s="3">
        <v>2009</v>
      </c>
      <c r="G167" s="3" t="str">
        <f t="shared" si="15"/>
        <v>2005-2009</v>
      </c>
      <c r="H167" s="3" t="str">
        <f t="shared" si="13"/>
        <v>DHS</v>
      </c>
      <c r="I167" s="5"/>
      <c r="K167" s="3" t="str">
        <f t="shared" si="14"/>
        <v>LS</v>
      </c>
      <c r="L167" s="3" t="s">
        <v>717</v>
      </c>
      <c r="M167" s="3" t="s">
        <v>724</v>
      </c>
      <c r="W167" s="1"/>
      <c r="X167" s="1"/>
      <c r="Y167" s="2"/>
    </row>
    <row r="168" spans="1:26" ht="15" customHeight="1" x14ac:dyDescent="0.3">
      <c r="A168" s="1">
        <v>42563</v>
      </c>
      <c r="B168" s="2">
        <v>0.9277777777777777</v>
      </c>
      <c r="C168" s="11" t="s">
        <v>667</v>
      </c>
      <c r="D168" s="3" t="s">
        <v>668</v>
      </c>
      <c r="E168" s="3" t="s">
        <v>572</v>
      </c>
      <c r="F168" s="3">
        <v>2014</v>
      </c>
      <c r="G168" s="3" t="str">
        <f t="shared" si="15"/>
        <v>2010-2014</v>
      </c>
      <c r="H168" s="3" t="s">
        <v>634</v>
      </c>
      <c r="I168" s="5"/>
      <c r="K168" s="3" t="str">
        <f t="shared" si="14"/>
        <v>LS</v>
      </c>
      <c r="L168" s="3" t="s">
        <v>717</v>
      </c>
      <c r="M168" s="3" t="s">
        <v>724</v>
      </c>
      <c r="W168" s="1"/>
      <c r="X168" s="1"/>
      <c r="Y168" s="2"/>
    </row>
    <row r="169" spans="1:26" ht="15" customHeight="1" x14ac:dyDescent="0.3">
      <c r="A169" s="1">
        <v>42383</v>
      </c>
      <c r="B169" s="2">
        <v>0.91666666666666663</v>
      </c>
      <c r="C169" s="11" t="s">
        <v>277</v>
      </c>
      <c r="D169" s="3" t="s">
        <v>278</v>
      </c>
      <c r="E169" s="3" t="s">
        <v>572</v>
      </c>
      <c r="F169" s="3">
        <v>1977</v>
      </c>
      <c r="G169" s="3" t="str">
        <f t="shared" si="15"/>
        <v>1975-1979</v>
      </c>
      <c r="H169" s="3" t="str">
        <f t="shared" ref="H169:H183" si="16">IF(MID(D169,3,3)="WFS","WFS","DHS")</f>
        <v>WFS</v>
      </c>
      <c r="I169" s="5"/>
      <c r="J169" s="3" t="s">
        <v>700</v>
      </c>
      <c r="K169" s="3" t="str">
        <f t="shared" si="14"/>
        <v>LS</v>
      </c>
      <c r="L169" s="3" t="s">
        <v>717</v>
      </c>
      <c r="M169" s="3" t="s">
        <v>724</v>
      </c>
      <c r="W169" s="1"/>
      <c r="X169" s="1"/>
      <c r="Y169" s="2"/>
    </row>
    <row r="170" spans="1:26" ht="15" customHeight="1" x14ac:dyDescent="0.3">
      <c r="A170" s="1">
        <v>42382</v>
      </c>
      <c r="B170" s="2">
        <v>0.16111111111111112</v>
      </c>
      <c r="C170" s="11" t="s">
        <v>279</v>
      </c>
      <c r="D170" s="3" t="s">
        <v>280</v>
      </c>
      <c r="E170" s="3" t="s">
        <v>573</v>
      </c>
      <c r="F170" s="3">
        <v>1987</v>
      </c>
      <c r="G170" s="3" t="str">
        <f t="shared" si="15"/>
        <v>1985-1989</v>
      </c>
      <c r="H170" s="3" t="str">
        <f t="shared" si="16"/>
        <v>DHS</v>
      </c>
      <c r="I170" s="5"/>
      <c r="K170" s="3" t="str">
        <f t="shared" si="14"/>
        <v>MA</v>
      </c>
      <c r="L170" s="3" t="s">
        <v>716</v>
      </c>
      <c r="M170" s="3" t="s">
        <v>716</v>
      </c>
      <c r="W170" s="1"/>
      <c r="X170" s="1"/>
      <c r="Y170" s="2"/>
    </row>
    <row r="171" spans="1:26" ht="15" customHeight="1" x14ac:dyDescent="0.3">
      <c r="A171" s="1">
        <v>42382</v>
      </c>
      <c r="B171" s="2">
        <v>0.16111111111111112</v>
      </c>
      <c r="C171" s="11" t="s">
        <v>281</v>
      </c>
      <c r="D171" s="3" t="s">
        <v>282</v>
      </c>
      <c r="E171" s="3" t="s">
        <v>573</v>
      </c>
      <c r="F171" s="3">
        <v>1992</v>
      </c>
      <c r="G171" s="3" t="str">
        <f t="shared" si="15"/>
        <v>1990-1994</v>
      </c>
      <c r="H171" s="3" t="str">
        <f t="shared" si="16"/>
        <v>DHS</v>
      </c>
      <c r="I171" s="5"/>
      <c r="K171" s="3" t="str">
        <f t="shared" si="14"/>
        <v>MA</v>
      </c>
      <c r="L171" s="3" t="s">
        <v>716</v>
      </c>
      <c r="M171" s="3" t="s">
        <v>716</v>
      </c>
      <c r="W171" s="1"/>
      <c r="X171" s="1"/>
      <c r="Y171" s="2"/>
    </row>
    <row r="172" spans="1:26" ht="15" customHeight="1" x14ac:dyDescent="0.3">
      <c r="A172" s="1">
        <v>42382</v>
      </c>
      <c r="B172" s="2">
        <v>0.16180555555555556</v>
      </c>
      <c r="C172" s="11" t="s">
        <v>283</v>
      </c>
      <c r="D172" s="3" t="s">
        <v>284</v>
      </c>
      <c r="E172" s="3" t="s">
        <v>573</v>
      </c>
      <c r="F172" s="3">
        <v>2003</v>
      </c>
      <c r="G172" s="3" t="str">
        <f t="shared" si="15"/>
        <v>2000-2004</v>
      </c>
      <c r="H172" s="3" t="str">
        <f t="shared" si="16"/>
        <v>DHS</v>
      </c>
      <c r="I172" s="5"/>
      <c r="K172" s="3" t="str">
        <f t="shared" si="14"/>
        <v>MA</v>
      </c>
      <c r="L172" s="3" t="s">
        <v>716</v>
      </c>
      <c r="M172" s="3" t="s">
        <v>716</v>
      </c>
      <c r="W172" s="1"/>
      <c r="X172" s="1"/>
      <c r="Y172" s="2"/>
    </row>
    <row r="173" spans="1:26" ht="15" customHeight="1" x14ac:dyDescent="0.3">
      <c r="A173" s="1">
        <v>42383</v>
      </c>
      <c r="B173" s="2">
        <v>0.91666666666666663</v>
      </c>
      <c r="C173" s="11" t="s">
        <v>285</v>
      </c>
      <c r="D173" s="3" t="s">
        <v>286</v>
      </c>
      <c r="E173" s="3" t="s">
        <v>573</v>
      </c>
      <c r="F173" s="3">
        <v>1980</v>
      </c>
      <c r="G173" s="3" t="str">
        <f t="shared" si="15"/>
        <v>1980-1984</v>
      </c>
      <c r="H173" s="3" t="str">
        <f t="shared" si="16"/>
        <v>WFS</v>
      </c>
      <c r="I173" s="5"/>
      <c r="J173" s="3" t="s">
        <v>698</v>
      </c>
      <c r="K173" s="3" t="str">
        <f t="shared" si="14"/>
        <v>MA</v>
      </c>
      <c r="L173" s="3" t="s">
        <v>716</v>
      </c>
      <c r="M173" s="3" t="s">
        <v>716</v>
      </c>
      <c r="W173" s="1"/>
      <c r="X173" s="1"/>
      <c r="Y173" s="2"/>
    </row>
    <row r="174" spans="1:26" ht="15" customHeight="1" x14ac:dyDescent="0.3">
      <c r="A174" s="1">
        <v>42382</v>
      </c>
      <c r="B174" s="2">
        <v>0.16111111111111112</v>
      </c>
      <c r="C174" s="11" t="s">
        <v>287</v>
      </c>
      <c r="D174" s="3" t="s">
        <v>288</v>
      </c>
      <c r="E174" s="3" t="s">
        <v>574</v>
      </c>
      <c r="F174" s="3">
        <v>2005</v>
      </c>
      <c r="G174" s="3" t="str">
        <f t="shared" si="15"/>
        <v>2005-2009</v>
      </c>
      <c r="H174" s="3" t="str">
        <f t="shared" si="16"/>
        <v>DHS</v>
      </c>
      <c r="I174" s="5"/>
      <c r="K174" s="3" t="str">
        <f t="shared" si="14"/>
        <v>MB</v>
      </c>
      <c r="L174" s="3" t="s">
        <v>765</v>
      </c>
      <c r="M174" s="3" t="s">
        <v>765</v>
      </c>
      <c r="W174" s="1"/>
      <c r="X174" s="1"/>
      <c r="Y174" s="2"/>
    </row>
    <row r="175" spans="1:26" ht="15" customHeight="1" x14ac:dyDescent="0.3">
      <c r="A175" s="1">
        <v>42382</v>
      </c>
      <c r="B175" s="2">
        <v>0.16041666666666668</v>
      </c>
      <c r="C175" s="11" t="s">
        <v>289</v>
      </c>
      <c r="D175" s="3" t="s">
        <v>290</v>
      </c>
      <c r="E175" s="3" t="s">
        <v>575</v>
      </c>
      <c r="F175" s="3">
        <v>1992</v>
      </c>
      <c r="G175" s="3" t="str">
        <f t="shared" si="15"/>
        <v>1990-1994</v>
      </c>
      <c r="H175" s="3" t="str">
        <f t="shared" si="16"/>
        <v>DHS</v>
      </c>
      <c r="I175" s="5"/>
      <c r="K175" s="3" t="str">
        <f t="shared" si="14"/>
        <v>MD</v>
      </c>
      <c r="L175" s="3" t="s">
        <v>717</v>
      </c>
      <c r="M175" s="3" t="s">
        <v>722</v>
      </c>
      <c r="W175" s="1"/>
      <c r="X175" s="14"/>
      <c r="Y175" s="15"/>
      <c r="Z175" s="9"/>
    </row>
    <row r="176" spans="1:26" x14ac:dyDescent="0.3">
      <c r="A176" s="1">
        <v>42382</v>
      </c>
      <c r="B176" s="2">
        <v>0.16041666666666668</v>
      </c>
      <c r="C176" s="11" t="s">
        <v>291</v>
      </c>
      <c r="D176" s="3" t="s">
        <v>292</v>
      </c>
      <c r="E176" s="3" t="s">
        <v>575</v>
      </c>
      <c r="F176" s="3">
        <v>1997</v>
      </c>
      <c r="G176" s="3" t="str">
        <f t="shared" si="15"/>
        <v>1995-1999</v>
      </c>
      <c r="H176" s="3" t="str">
        <f t="shared" si="16"/>
        <v>DHS</v>
      </c>
      <c r="I176" s="5"/>
      <c r="K176" s="3" t="str">
        <f t="shared" si="14"/>
        <v>MD</v>
      </c>
      <c r="L176" s="3" t="s">
        <v>717</v>
      </c>
      <c r="M176" s="3" t="s">
        <v>722</v>
      </c>
      <c r="W176" s="1"/>
      <c r="X176" s="1"/>
      <c r="Y176" s="2"/>
    </row>
    <row r="177" spans="1:26" ht="15" customHeight="1" x14ac:dyDescent="0.3">
      <c r="A177" s="1">
        <v>42382</v>
      </c>
      <c r="B177" s="2">
        <v>0.16041666666666668</v>
      </c>
      <c r="C177" s="11" t="s">
        <v>293</v>
      </c>
      <c r="D177" s="3" t="s">
        <v>294</v>
      </c>
      <c r="E177" s="3" t="s">
        <v>575</v>
      </c>
      <c r="F177" s="3">
        <v>2003</v>
      </c>
      <c r="G177" s="3" t="str">
        <f t="shared" si="15"/>
        <v>2000-2004</v>
      </c>
      <c r="H177" s="3" t="str">
        <f t="shared" si="16"/>
        <v>DHS</v>
      </c>
      <c r="I177" s="5"/>
      <c r="K177" s="3" t="str">
        <f t="shared" si="14"/>
        <v>MD</v>
      </c>
      <c r="L177" s="3" t="s">
        <v>717</v>
      </c>
      <c r="M177" s="3" t="s">
        <v>722</v>
      </c>
      <c r="W177" s="1"/>
      <c r="X177" s="1"/>
      <c r="Y177" s="2"/>
    </row>
    <row r="178" spans="1:26" ht="15" customHeight="1" x14ac:dyDescent="0.3">
      <c r="A178" s="1">
        <v>42382</v>
      </c>
      <c r="B178" s="2">
        <v>0.16041666666666668</v>
      </c>
      <c r="C178" s="11" t="s">
        <v>295</v>
      </c>
      <c r="D178" s="3" t="s">
        <v>296</v>
      </c>
      <c r="E178" s="3" t="s">
        <v>575</v>
      </c>
      <c r="F178" s="3">
        <v>2008</v>
      </c>
      <c r="G178" s="3" t="str">
        <f t="shared" si="15"/>
        <v>2005-2009</v>
      </c>
      <c r="H178" s="3" t="str">
        <f t="shared" si="16"/>
        <v>DHS</v>
      </c>
      <c r="I178" s="5"/>
      <c r="K178" s="3" t="str">
        <f t="shared" si="14"/>
        <v>MD</v>
      </c>
      <c r="L178" s="3" t="s">
        <v>717</v>
      </c>
      <c r="M178" s="3" t="s">
        <v>722</v>
      </c>
      <c r="X178" s="1"/>
      <c r="Y178" s="2"/>
    </row>
    <row r="179" spans="1:26" ht="15" customHeight="1" x14ac:dyDescent="0.3">
      <c r="A179" s="1">
        <v>38916</v>
      </c>
      <c r="B179" s="2">
        <v>0.5541666666666667</v>
      </c>
      <c r="C179" s="11" t="s">
        <v>297</v>
      </c>
      <c r="D179" s="3" t="s">
        <v>298</v>
      </c>
      <c r="E179" s="3" t="s">
        <v>576</v>
      </c>
      <c r="F179" s="3">
        <v>1987</v>
      </c>
      <c r="G179" s="3" t="str">
        <f t="shared" si="15"/>
        <v>1985-1989</v>
      </c>
      <c r="H179" s="3" t="str">
        <f t="shared" si="16"/>
        <v>DHS</v>
      </c>
      <c r="I179" s="5"/>
      <c r="K179" s="3" t="str">
        <f t="shared" si="14"/>
        <v>ML</v>
      </c>
      <c r="L179" s="3" t="s">
        <v>717</v>
      </c>
      <c r="M179" s="3" t="s">
        <v>719</v>
      </c>
      <c r="W179" s="1"/>
      <c r="X179" s="14"/>
      <c r="Y179" s="15"/>
      <c r="Z179" s="9"/>
    </row>
    <row r="180" spans="1:26" ht="15" customHeight="1" x14ac:dyDescent="0.3">
      <c r="A180" s="1">
        <v>38916</v>
      </c>
      <c r="B180" s="2">
        <v>0.5541666666666667</v>
      </c>
      <c r="C180" s="11" t="s">
        <v>299</v>
      </c>
      <c r="D180" s="3" t="s">
        <v>300</v>
      </c>
      <c r="E180" s="3" t="s">
        <v>576</v>
      </c>
      <c r="F180" s="3">
        <v>1995</v>
      </c>
      <c r="G180" s="3" t="str">
        <f t="shared" si="15"/>
        <v>1995-1999</v>
      </c>
      <c r="H180" s="3" t="str">
        <f t="shared" si="16"/>
        <v>DHS</v>
      </c>
      <c r="I180" s="5"/>
      <c r="K180" s="3" t="str">
        <f t="shared" si="14"/>
        <v>ML</v>
      </c>
      <c r="L180" s="3" t="s">
        <v>717</v>
      </c>
      <c r="M180" s="3" t="s">
        <v>719</v>
      </c>
      <c r="W180" s="1"/>
      <c r="X180" s="14"/>
      <c r="Y180" s="15"/>
      <c r="Z180" s="9"/>
    </row>
    <row r="181" spans="1:26" ht="15" customHeight="1" x14ac:dyDescent="0.3">
      <c r="A181" s="1">
        <v>38916</v>
      </c>
      <c r="B181" s="2">
        <v>0.55486111111111114</v>
      </c>
      <c r="C181" s="11" t="s">
        <v>301</v>
      </c>
      <c r="D181" s="3" t="s">
        <v>302</v>
      </c>
      <c r="E181" s="3" t="s">
        <v>576</v>
      </c>
      <c r="F181" s="3">
        <v>2001</v>
      </c>
      <c r="G181" s="3" t="str">
        <f t="shared" si="15"/>
        <v>2000-2004</v>
      </c>
      <c r="H181" s="3" t="str">
        <f t="shared" si="16"/>
        <v>DHS</v>
      </c>
      <c r="I181" s="5"/>
      <c r="K181" s="3" t="str">
        <f t="shared" si="14"/>
        <v>ML</v>
      </c>
      <c r="L181" s="3" t="s">
        <v>717</v>
      </c>
      <c r="M181" s="3" t="s">
        <v>719</v>
      </c>
      <c r="W181" s="1"/>
      <c r="X181" s="1"/>
      <c r="Y181" s="2"/>
    </row>
    <row r="182" spans="1:26" ht="15" customHeight="1" x14ac:dyDescent="0.3">
      <c r="A182" s="1">
        <v>39975</v>
      </c>
      <c r="B182" s="2">
        <v>0.56944444444444442</v>
      </c>
      <c r="C182" s="11" t="s">
        <v>303</v>
      </c>
      <c r="D182" s="3" t="s">
        <v>304</v>
      </c>
      <c r="E182" s="3" t="s">
        <v>576</v>
      </c>
      <c r="F182" s="3">
        <v>2006</v>
      </c>
      <c r="G182" s="3" t="str">
        <f t="shared" si="15"/>
        <v>2005-2009</v>
      </c>
      <c r="H182" s="3" t="str">
        <f t="shared" si="16"/>
        <v>DHS</v>
      </c>
      <c r="I182" s="5"/>
      <c r="K182" s="3" t="str">
        <f t="shared" si="14"/>
        <v>ML</v>
      </c>
      <c r="L182" s="3" t="s">
        <v>717</v>
      </c>
      <c r="M182" s="3" t="s">
        <v>719</v>
      </c>
      <c r="W182" s="14"/>
    </row>
    <row r="183" spans="1:26" x14ac:dyDescent="0.3">
      <c r="A183" s="1">
        <v>42382</v>
      </c>
      <c r="B183" s="2">
        <v>0.16111111111111112</v>
      </c>
      <c r="C183" s="11" t="s">
        <v>305</v>
      </c>
      <c r="D183" s="3" t="s">
        <v>306</v>
      </c>
      <c r="E183" s="3" t="s">
        <v>576</v>
      </c>
      <c r="F183" s="3">
        <v>2012</v>
      </c>
      <c r="G183" s="3" t="str">
        <f t="shared" si="15"/>
        <v>2010-2014</v>
      </c>
      <c r="H183" s="3" t="str">
        <f t="shared" si="16"/>
        <v>DHS</v>
      </c>
      <c r="I183" s="5"/>
      <c r="K183" s="3" t="str">
        <f t="shared" si="14"/>
        <v>ML</v>
      </c>
      <c r="L183" s="3" t="s">
        <v>717</v>
      </c>
      <c r="M183" s="3" t="s">
        <v>719</v>
      </c>
      <c r="W183" s="1"/>
      <c r="X183" s="1"/>
      <c r="Y183" s="2"/>
    </row>
    <row r="184" spans="1:26" x14ac:dyDescent="0.3">
      <c r="A184" s="1">
        <v>43292</v>
      </c>
      <c r="B184" s="2">
        <v>0.34375</v>
      </c>
      <c r="C184" s="12" t="s">
        <v>748</v>
      </c>
      <c r="D184" s="3" t="s">
        <v>749</v>
      </c>
      <c r="E184" s="3" t="s">
        <v>755</v>
      </c>
      <c r="F184" s="3">
        <v>2016</v>
      </c>
      <c r="G184" s="3" t="str">
        <f t="shared" si="15"/>
        <v>2015-2019</v>
      </c>
      <c r="H184" s="3" t="s">
        <v>634</v>
      </c>
      <c r="I184" s="5"/>
      <c r="K184" s="3" t="str">
        <f t="shared" si="14"/>
        <v>MM</v>
      </c>
      <c r="L184" s="3" t="s">
        <v>763</v>
      </c>
      <c r="M184" s="3" t="s">
        <v>766</v>
      </c>
      <c r="W184" s="1"/>
      <c r="X184" s="1"/>
      <c r="Y184" s="2"/>
    </row>
    <row r="185" spans="1:26" ht="15" customHeight="1" x14ac:dyDescent="0.3">
      <c r="A185" s="24">
        <v>42399</v>
      </c>
      <c r="B185" s="25">
        <v>0.87361111111111101</v>
      </c>
      <c r="C185" s="13" t="s">
        <v>307</v>
      </c>
      <c r="D185" s="26" t="s">
        <v>308</v>
      </c>
      <c r="E185" s="26" t="s">
        <v>577</v>
      </c>
      <c r="F185" s="26">
        <v>1981</v>
      </c>
      <c r="G185" s="26" t="str">
        <f t="shared" si="15"/>
        <v>1980-1984</v>
      </c>
      <c r="H185" s="26" t="str">
        <f t="shared" ref="H185:H197" si="17">IF(MID(D185,3,3)="WFS","WFS","DHS")</f>
        <v>WFS</v>
      </c>
      <c r="I185" s="27">
        <v>1</v>
      </c>
      <c r="J185" s="23" t="s">
        <v>699</v>
      </c>
      <c r="K185" s="3" t="str">
        <f t="shared" si="14"/>
        <v>MR</v>
      </c>
      <c r="W185" s="1"/>
      <c r="X185" s="1"/>
      <c r="Y185" s="2"/>
    </row>
    <row r="186" spans="1:26" ht="15" customHeight="1" x14ac:dyDescent="0.3">
      <c r="A186" s="1">
        <v>40946</v>
      </c>
      <c r="B186" s="2">
        <v>0.62569444444444444</v>
      </c>
      <c r="C186" s="11" t="s">
        <v>309</v>
      </c>
      <c r="D186" s="3" t="s">
        <v>310</v>
      </c>
      <c r="E186" s="3" t="s">
        <v>578</v>
      </c>
      <c r="F186" s="3">
        <v>2009</v>
      </c>
      <c r="G186" s="3" t="str">
        <f t="shared" si="15"/>
        <v>2005-2009</v>
      </c>
      <c r="H186" s="3" t="str">
        <f t="shared" si="17"/>
        <v>DHS</v>
      </c>
      <c r="I186" s="5"/>
      <c r="K186" s="3" t="str">
        <f t="shared" si="14"/>
        <v>MV</v>
      </c>
      <c r="L186" s="3" t="s">
        <v>763</v>
      </c>
      <c r="M186" s="3" t="s">
        <v>764</v>
      </c>
      <c r="W186" s="1"/>
      <c r="X186" s="1"/>
      <c r="Y186" s="2"/>
    </row>
    <row r="187" spans="1:26" ht="15" customHeight="1" x14ac:dyDescent="0.3">
      <c r="A187" s="1">
        <v>38916</v>
      </c>
      <c r="B187" s="2">
        <v>0.44930555555555557</v>
      </c>
      <c r="C187" s="11" t="s">
        <v>616</v>
      </c>
      <c r="D187" s="3" t="s">
        <v>579</v>
      </c>
      <c r="E187" s="3" t="s">
        <v>581</v>
      </c>
      <c r="F187" s="3">
        <v>1992</v>
      </c>
      <c r="G187" s="3" t="str">
        <f t="shared" si="15"/>
        <v>1990-1994</v>
      </c>
      <c r="H187" s="3" t="str">
        <f t="shared" si="17"/>
        <v>DHS</v>
      </c>
      <c r="I187" s="5"/>
      <c r="K187" s="3" t="str">
        <f t="shared" si="14"/>
        <v>MW</v>
      </c>
      <c r="L187" s="3" t="s">
        <v>717</v>
      </c>
      <c r="M187" s="3" t="s">
        <v>722</v>
      </c>
      <c r="X187" s="1"/>
      <c r="Y187" s="2"/>
    </row>
    <row r="188" spans="1:26" x14ac:dyDescent="0.3">
      <c r="A188" s="1">
        <v>38916</v>
      </c>
      <c r="B188" s="2">
        <v>0.45</v>
      </c>
      <c r="C188" s="11" t="s">
        <v>617</v>
      </c>
      <c r="D188" s="3" t="s">
        <v>580</v>
      </c>
      <c r="E188" s="3" t="s">
        <v>581</v>
      </c>
      <c r="F188" s="3">
        <v>2000</v>
      </c>
      <c r="G188" s="3" t="str">
        <f t="shared" si="15"/>
        <v>2000-2004</v>
      </c>
      <c r="H188" s="3" t="str">
        <f t="shared" si="17"/>
        <v>DHS</v>
      </c>
      <c r="I188" s="5"/>
      <c r="K188" s="3" t="str">
        <f t="shared" si="14"/>
        <v>MW</v>
      </c>
      <c r="L188" s="3" t="s">
        <v>717</v>
      </c>
      <c r="M188" s="3" t="s">
        <v>722</v>
      </c>
      <c r="W188" s="1"/>
      <c r="X188" s="1"/>
      <c r="Y188" s="2"/>
    </row>
    <row r="189" spans="1:26" x14ac:dyDescent="0.3">
      <c r="A189" s="1">
        <v>39277</v>
      </c>
      <c r="B189" s="2">
        <v>0.3576388888888889</v>
      </c>
      <c r="C189" s="11" t="s">
        <v>618</v>
      </c>
      <c r="D189" s="3" t="s">
        <v>619</v>
      </c>
      <c r="E189" s="3" t="s">
        <v>581</v>
      </c>
      <c r="F189" s="3">
        <v>2004</v>
      </c>
      <c r="G189" s="3" t="str">
        <f t="shared" si="15"/>
        <v>2000-2004</v>
      </c>
      <c r="H189" s="3" t="str">
        <f t="shared" si="17"/>
        <v>DHS</v>
      </c>
      <c r="I189" s="5"/>
      <c r="K189" s="3" t="str">
        <f t="shared" si="14"/>
        <v>MW</v>
      </c>
      <c r="L189" s="3" t="s">
        <v>717</v>
      </c>
      <c r="M189" s="3" t="s">
        <v>722</v>
      </c>
      <c r="W189" s="14"/>
      <c r="X189" s="1"/>
      <c r="Y189" s="2"/>
    </row>
    <row r="190" spans="1:26" ht="15" customHeight="1" x14ac:dyDescent="0.3">
      <c r="A190" s="1">
        <v>40805</v>
      </c>
      <c r="B190" s="2">
        <v>0.58124999999999993</v>
      </c>
      <c r="C190" s="11" t="s">
        <v>311</v>
      </c>
      <c r="D190" s="3" t="s">
        <v>312</v>
      </c>
      <c r="E190" s="3" t="s">
        <v>581</v>
      </c>
      <c r="F190" s="3">
        <v>2010</v>
      </c>
      <c r="G190" s="3" t="str">
        <f t="shared" si="15"/>
        <v>2010-2014</v>
      </c>
      <c r="H190" s="3" t="str">
        <f t="shared" si="17"/>
        <v>DHS</v>
      </c>
      <c r="I190" s="5"/>
      <c r="K190" s="3" t="str">
        <f t="shared" si="14"/>
        <v>MW</v>
      </c>
      <c r="L190" s="3" t="s">
        <v>717</v>
      </c>
      <c r="M190" s="3" t="s">
        <v>722</v>
      </c>
      <c r="W190" s="14"/>
      <c r="X190" s="1"/>
      <c r="Y190" s="2"/>
    </row>
    <row r="191" spans="1:26" ht="15" customHeight="1" x14ac:dyDescent="0.3">
      <c r="A191" s="1">
        <v>42809</v>
      </c>
      <c r="B191" s="2">
        <v>0.8979166666666667</v>
      </c>
      <c r="C191" s="12" t="s">
        <v>707</v>
      </c>
      <c r="D191" s="3" t="s">
        <v>706</v>
      </c>
      <c r="E191" s="3" t="s">
        <v>581</v>
      </c>
      <c r="F191" s="3">
        <v>2015</v>
      </c>
      <c r="G191" s="3" t="str">
        <f t="shared" si="15"/>
        <v>2015-2019</v>
      </c>
      <c r="H191" s="3" t="str">
        <f t="shared" si="17"/>
        <v>DHS</v>
      </c>
      <c r="I191" s="5"/>
      <c r="K191" s="3" t="str">
        <f t="shared" si="14"/>
        <v>MW</v>
      </c>
      <c r="L191" s="3" t="s">
        <v>717</v>
      </c>
      <c r="M191" s="3" t="s">
        <v>722</v>
      </c>
      <c r="W191" s="14"/>
      <c r="X191" s="1"/>
      <c r="Y191" s="2"/>
    </row>
    <row r="192" spans="1:26" ht="15" customHeight="1" x14ac:dyDescent="0.3">
      <c r="A192" s="18">
        <v>42382</v>
      </c>
      <c r="B192" s="19">
        <v>0.16111111111111112</v>
      </c>
      <c r="C192" s="20" t="s">
        <v>313</v>
      </c>
      <c r="D192" s="21" t="s">
        <v>314</v>
      </c>
      <c r="E192" s="21" t="s">
        <v>582</v>
      </c>
      <c r="F192" s="21">
        <v>1987</v>
      </c>
      <c r="G192" s="21" t="str">
        <f t="shared" si="15"/>
        <v>1985-1989</v>
      </c>
      <c r="H192" s="21" t="str">
        <f t="shared" si="17"/>
        <v>DHS</v>
      </c>
      <c r="I192" s="22"/>
      <c r="K192" s="3" t="str">
        <f t="shared" si="14"/>
        <v>MX</v>
      </c>
      <c r="L192" s="3" t="s">
        <v>720</v>
      </c>
      <c r="M192" s="3" t="s">
        <v>780</v>
      </c>
      <c r="W192" s="1"/>
    </row>
    <row r="193" spans="1:26" ht="15" customHeight="1" x14ac:dyDescent="0.3">
      <c r="A193" s="18">
        <v>42396</v>
      </c>
      <c r="B193" s="19">
        <v>0.70486111111111116</v>
      </c>
      <c r="C193" s="20" t="s">
        <v>222</v>
      </c>
      <c r="D193" s="21" t="s">
        <v>315</v>
      </c>
      <c r="E193" s="21" t="s">
        <v>582</v>
      </c>
      <c r="F193" s="21">
        <v>1976</v>
      </c>
      <c r="G193" s="21" t="str">
        <f t="shared" si="15"/>
        <v>1975-1979</v>
      </c>
      <c r="H193" s="21" t="str">
        <f t="shared" si="17"/>
        <v>WFS</v>
      </c>
      <c r="I193" s="22"/>
      <c r="J193" s="3" t="s">
        <v>698</v>
      </c>
      <c r="K193" s="3" t="str">
        <f t="shared" si="14"/>
        <v>MX</v>
      </c>
      <c r="L193" s="3" t="s">
        <v>720</v>
      </c>
      <c r="M193" s="3" t="s">
        <v>780</v>
      </c>
      <c r="W193" s="1"/>
      <c r="X193" s="1"/>
      <c r="Y193" s="2"/>
    </row>
    <row r="194" spans="1:26" ht="15" customHeight="1" x14ac:dyDescent="0.3">
      <c r="A194" s="24">
        <v>42399</v>
      </c>
      <c r="B194" s="25">
        <v>0.78749999999999998</v>
      </c>
      <c r="C194" s="13" t="s">
        <v>316</v>
      </c>
      <c r="D194" s="26" t="s">
        <v>317</v>
      </c>
      <c r="E194" s="26" t="s">
        <v>583</v>
      </c>
      <c r="F194" s="26">
        <v>1974</v>
      </c>
      <c r="G194" s="26" t="str">
        <f t="shared" si="15"/>
        <v>1970-1974</v>
      </c>
      <c r="H194" s="26" t="str">
        <f t="shared" si="17"/>
        <v>WFS</v>
      </c>
      <c r="I194" s="27">
        <v>1</v>
      </c>
      <c r="J194" s="23" t="s">
        <v>699</v>
      </c>
      <c r="K194" s="3" t="str">
        <f t="shared" ref="K194:K257" si="18">UPPER(LEFT(D194,2))</f>
        <v>MY</v>
      </c>
      <c r="W194" s="1"/>
      <c r="X194" s="1"/>
      <c r="Y194" s="2"/>
    </row>
    <row r="195" spans="1:26" ht="15" customHeight="1" x14ac:dyDescent="0.3">
      <c r="A195" s="1">
        <v>38916</v>
      </c>
      <c r="B195" s="2">
        <v>0.56458333333333333</v>
      </c>
      <c r="C195" s="11" t="s">
        <v>318</v>
      </c>
      <c r="D195" s="3" t="s">
        <v>319</v>
      </c>
      <c r="E195" s="3" t="s">
        <v>584</v>
      </c>
      <c r="F195" s="3">
        <v>1997</v>
      </c>
      <c r="G195" s="3" t="str">
        <f t="shared" ref="G195:G258" si="19">5*INT(F195/5)&amp;"-"&amp;5*INT(F195/5)+4</f>
        <v>1995-1999</v>
      </c>
      <c r="H195" s="3" t="str">
        <f t="shared" si="17"/>
        <v>DHS</v>
      </c>
      <c r="I195" s="5"/>
      <c r="K195" s="3" t="str">
        <f t="shared" si="18"/>
        <v>MZ</v>
      </c>
      <c r="L195" s="3" t="s">
        <v>717</v>
      </c>
      <c r="M195" s="3" t="s">
        <v>722</v>
      </c>
      <c r="W195" s="1"/>
      <c r="X195" s="1"/>
      <c r="Y195" s="2"/>
    </row>
    <row r="196" spans="1:26" ht="15" customHeight="1" x14ac:dyDescent="0.3">
      <c r="A196" s="1">
        <v>38916</v>
      </c>
      <c r="B196" s="2">
        <v>0.56527777777777777</v>
      </c>
      <c r="C196" s="11" t="s">
        <v>320</v>
      </c>
      <c r="D196" s="3" t="s">
        <v>321</v>
      </c>
      <c r="E196" s="3" t="s">
        <v>584</v>
      </c>
      <c r="F196" s="3">
        <v>2003</v>
      </c>
      <c r="G196" s="3" t="str">
        <f t="shared" si="19"/>
        <v>2000-2004</v>
      </c>
      <c r="H196" s="3" t="str">
        <f t="shared" si="17"/>
        <v>DHS</v>
      </c>
      <c r="I196" s="5"/>
      <c r="K196" s="3" t="str">
        <f t="shared" si="18"/>
        <v>MZ</v>
      </c>
      <c r="L196" s="3" t="s">
        <v>717</v>
      </c>
      <c r="M196" s="3" t="s">
        <v>722</v>
      </c>
      <c r="W196" s="1"/>
      <c r="X196" s="1"/>
      <c r="Y196" s="2"/>
    </row>
    <row r="197" spans="1:26" x14ac:dyDescent="0.3">
      <c r="A197" s="1">
        <v>42382</v>
      </c>
      <c r="B197" s="2">
        <v>0.16180555555555556</v>
      </c>
      <c r="C197" s="11" t="s">
        <v>322</v>
      </c>
      <c r="D197" s="3" t="s">
        <v>323</v>
      </c>
      <c r="E197" s="3" t="s">
        <v>584</v>
      </c>
      <c r="F197" s="3">
        <v>2011</v>
      </c>
      <c r="G197" s="3" t="str">
        <f t="shared" si="19"/>
        <v>2010-2014</v>
      </c>
      <c r="H197" s="3" t="str">
        <f t="shared" si="17"/>
        <v>DHS</v>
      </c>
      <c r="I197" s="5"/>
      <c r="K197" s="3" t="str">
        <f t="shared" si="18"/>
        <v>MZ</v>
      </c>
      <c r="L197" s="3" t="s">
        <v>717</v>
      </c>
      <c r="M197" s="3" t="s">
        <v>722</v>
      </c>
      <c r="W197" s="1"/>
      <c r="X197" s="1"/>
      <c r="Y197" s="2"/>
    </row>
    <row r="198" spans="1:26" ht="15" customHeight="1" x14ac:dyDescent="0.3">
      <c r="A198" s="1">
        <v>42704</v>
      </c>
      <c r="B198" s="2">
        <v>0.41319444444444442</v>
      </c>
      <c r="C198" s="11" t="s">
        <v>669</v>
      </c>
      <c r="D198" s="3" t="s">
        <v>670</v>
      </c>
      <c r="E198" s="3" t="s">
        <v>585</v>
      </c>
      <c r="F198" s="3">
        <v>2006</v>
      </c>
      <c r="G198" s="3" t="str">
        <f t="shared" si="19"/>
        <v>2005-2009</v>
      </c>
      <c r="H198" s="3" t="s">
        <v>637</v>
      </c>
      <c r="K198" s="3" t="str">
        <f t="shared" si="18"/>
        <v>NC</v>
      </c>
      <c r="L198" s="3" t="s">
        <v>720</v>
      </c>
      <c r="M198" s="3" t="s">
        <v>780</v>
      </c>
      <c r="O198" s="2"/>
      <c r="W198" s="1"/>
      <c r="X198" s="1"/>
      <c r="Y198" s="2"/>
    </row>
    <row r="199" spans="1:26" ht="15" customHeight="1" x14ac:dyDescent="0.3">
      <c r="A199" s="1">
        <v>42704</v>
      </c>
      <c r="B199" s="2">
        <v>0.41319444444444442</v>
      </c>
      <c r="C199" s="11" t="s">
        <v>671</v>
      </c>
      <c r="D199" s="3" t="s">
        <v>672</v>
      </c>
      <c r="E199" s="3" t="s">
        <v>585</v>
      </c>
      <c r="F199" s="3">
        <v>1992</v>
      </c>
      <c r="G199" s="3" t="str">
        <f t="shared" si="19"/>
        <v>1990-1994</v>
      </c>
      <c r="H199" s="3" t="s">
        <v>637</v>
      </c>
      <c r="K199" s="3" t="str">
        <f t="shared" si="18"/>
        <v>NC</v>
      </c>
      <c r="L199" s="3" t="s">
        <v>720</v>
      </c>
      <c r="M199" s="3" t="s">
        <v>780</v>
      </c>
      <c r="W199" s="1"/>
      <c r="X199" s="1"/>
      <c r="Y199" s="2"/>
    </row>
    <row r="200" spans="1:26" ht="15" customHeight="1" x14ac:dyDescent="0.3">
      <c r="A200" s="1">
        <v>42382</v>
      </c>
      <c r="B200" s="2">
        <v>0.16388888888888889</v>
      </c>
      <c r="C200" s="11" t="s">
        <v>324</v>
      </c>
      <c r="D200" s="3" t="s">
        <v>325</v>
      </c>
      <c r="E200" s="3" t="s">
        <v>585</v>
      </c>
      <c r="F200" s="3">
        <v>1998</v>
      </c>
      <c r="G200" s="3" t="str">
        <f t="shared" si="19"/>
        <v>1995-1999</v>
      </c>
      <c r="H200" s="3" t="str">
        <f t="shared" ref="H200:H219" si="20">IF(MID(D200,3,3)="WFS","WFS","DHS")</f>
        <v>DHS</v>
      </c>
      <c r="I200" s="5"/>
      <c r="K200" s="3" t="str">
        <f t="shared" si="18"/>
        <v>NC</v>
      </c>
      <c r="L200" s="3" t="s">
        <v>720</v>
      </c>
      <c r="M200" s="3" t="s">
        <v>780</v>
      </c>
      <c r="W200" s="1"/>
      <c r="X200" s="1"/>
      <c r="Y200" s="2"/>
    </row>
    <row r="201" spans="1:26" ht="15" customHeight="1" x14ac:dyDescent="0.3">
      <c r="A201" s="1">
        <v>42382</v>
      </c>
      <c r="B201" s="2">
        <v>0.16388888888888889</v>
      </c>
      <c r="C201" s="11" t="s">
        <v>326</v>
      </c>
      <c r="D201" s="3" t="s">
        <v>327</v>
      </c>
      <c r="E201" s="3" t="s">
        <v>585</v>
      </c>
      <c r="F201" s="3">
        <v>2001</v>
      </c>
      <c r="G201" s="3" t="str">
        <f t="shared" si="19"/>
        <v>2000-2004</v>
      </c>
      <c r="H201" s="3" t="str">
        <f t="shared" si="20"/>
        <v>DHS</v>
      </c>
      <c r="I201" s="5"/>
      <c r="K201" s="3" t="str">
        <f t="shared" si="18"/>
        <v>NC</v>
      </c>
      <c r="L201" s="3" t="s">
        <v>720</v>
      </c>
      <c r="M201" s="3" t="s">
        <v>780</v>
      </c>
      <c r="W201" s="1"/>
      <c r="X201" s="1"/>
      <c r="Y201" s="2"/>
    </row>
    <row r="202" spans="1:26" ht="15" customHeight="1" x14ac:dyDescent="0.3">
      <c r="A202" s="1">
        <v>38916</v>
      </c>
      <c r="B202" s="2">
        <v>0.59097222222222223</v>
      </c>
      <c r="C202" s="11" t="s">
        <v>328</v>
      </c>
      <c r="D202" s="3" t="s">
        <v>329</v>
      </c>
      <c r="E202" s="3" t="s">
        <v>586</v>
      </c>
      <c r="F202" s="3">
        <v>1990</v>
      </c>
      <c r="G202" s="3" t="str">
        <f t="shared" si="19"/>
        <v>1990-1994</v>
      </c>
      <c r="H202" s="3" t="str">
        <f t="shared" si="20"/>
        <v>DHS</v>
      </c>
      <c r="I202" s="5"/>
      <c r="K202" s="3" t="str">
        <f t="shared" si="18"/>
        <v>NG</v>
      </c>
      <c r="L202" s="3" t="s">
        <v>717</v>
      </c>
      <c r="M202" s="3" t="s">
        <v>719</v>
      </c>
      <c r="W202" s="1"/>
      <c r="X202" s="14"/>
      <c r="Y202" s="15"/>
      <c r="Z202" s="9"/>
    </row>
    <row r="203" spans="1:26" ht="15" customHeight="1" x14ac:dyDescent="0.3">
      <c r="A203" s="1">
        <v>38916</v>
      </c>
      <c r="B203" s="2">
        <v>0.59097222222222223</v>
      </c>
      <c r="C203" s="11" t="s">
        <v>330</v>
      </c>
      <c r="D203" s="3" t="s">
        <v>331</v>
      </c>
      <c r="E203" s="3" t="s">
        <v>586</v>
      </c>
      <c r="F203" s="3">
        <v>1999</v>
      </c>
      <c r="G203" s="3" t="str">
        <f t="shared" si="19"/>
        <v>1995-1999</v>
      </c>
      <c r="H203" s="3" t="str">
        <f t="shared" si="20"/>
        <v>DHS</v>
      </c>
      <c r="I203" s="5"/>
      <c r="K203" s="3" t="str">
        <f t="shared" si="18"/>
        <v>NG</v>
      </c>
      <c r="L203" s="3" t="s">
        <v>717</v>
      </c>
      <c r="M203" s="3" t="s">
        <v>719</v>
      </c>
      <c r="W203" s="1"/>
      <c r="X203" s="1"/>
      <c r="Y203" s="2"/>
    </row>
    <row r="204" spans="1:26" ht="15" customHeight="1" x14ac:dyDescent="0.3">
      <c r="A204" s="1">
        <v>38916</v>
      </c>
      <c r="B204" s="2">
        <v>0.59166666666666667</v>
      </c>
      <c r="C204" s="11" t="s">
        <v>332</v>
      </c>
      <c r="D204" s="3" t="s">
        <v>333</v>
      </c>
      <c r="E204" s="3" t="s">
        <v>586</v>
      </c>
      <c r="F204" s="3">
        <v>2003</v>
      </c>
      <c r="G204" s="3" t="str">
        <f t="shared" si="19"/>
        <v>2000-2004</v>
      </c>
      <c r="H204" s="3" t="str">
        <f t="shared" si="20"/>
        <v>DHS</v>
      </c>
      <c r="I204" s="5"/>
      <c r="K204" s="3" t="str">
        <f t="shared" si="18"/>
        <v>NG</v>
      </c>
      <c r="L204" s="3" t="s">
        <v>717</v>
      </c>
      <c r="M204" s="3" t="s">
        <v>719</v>
      </c>
      <c r="W204" s="1"/>
      <c r="X204" s="1"/>
      <c r="Y204" s="2"/>
    </row>
    <row r="205" spans="1:26" ht="15" customHeight="1" x14ac:dyDescent="0.3">
      <c r="A205" s="1">
        <v>40126</v>
      </c>
      <c r="B205" s="2">
        <v>0.66597222222222219</v>
      </c>
      <c r="C205" s="11" t="s">
        <v>334</v>
      </c>
      <c r="D205" s="3" t="s">
        <v>335</v>
      </c>
      <c r="E205" s="3" t="s">
        <v>586</v>
      </c>
      <c r="F205" s="3">
        <v>2008</v>
      </c>
      <c r="G205" s="3" t="str">
        <f t="shared" si="19"/>
        <v>2005-2009</v>
      </c>
      <c r="H205" s="3" t="str">
        <f t="shared" si="20"/>
        <v>DHS</v>
      </c>
      <c r="I205" s="5"/>
      <c r="K205" s="3" t="str">
        <f t="shared" si="18"/>
        <v>NG</v>
      </c>
      <c r="L205" s="3" t="s">
        <v>717</v>
      </c>
      <c r="M205" s="3" t="s">
        <v>719</v>
      </c>
      <c r="W205" s="1"/>
      <c r="X205" s="1"/>
      <c r="Y205" s="2"/>
    </row>
    <row r="206" spans="1:26" ht="15" customHeight="1" x14ac:dyDescent="0.3">
      <c r="A206" s="1">
        <v>42382</v>
      </c>
      <c r="B206" s="2">
        <v>0.16458333333333333</v>
      </c>
      <c r="C206" s="11" t="s">
        <v>336</v>
      </c>
      <c r="D206" s="3" t="s">
        <v>337</v>
      </c>
      <c r="E206" s="3" t="s">
        <v>586</v>
      </c>
      <c r="F206" s="3">
        <v>2013</v>
      </c>
      <c r="G206" s="3" t="str">
        <f t="shared" si="19"/>
        <v>2010-2014</v>
      </c>
      <c r="H206" s="3" t="str">
        <f t="shared" si="20"/>
        <v>DHS</v>
      </c>
      <c r="I206" s="5"/>
      <c r="K206" s="3" t="str">
        <f t="shared" si="18"/>
        <v>NG</v>
      </c>
      <c r="L206" s="3" t="s">
        <v>717</v>
      </c>
      <c r="M206" s="3" t="s">
        <v>719</v>
      </c>
      <c r="W206" s="1"/>
      <c r="X206" s="1"/>
      <c r="Y206" s="2"/>
    </row>
    <row r="207" spans="1:26" ht="15" customHeight="1" x14ac:dyDescent="0.3">
      <c r="A207" s="1">
        <v>42404</v>
      </c>
      <c r="B207" s="2">
        <v>0.51874999999999993</v>
      </c>
      <c r="C207" s="11" t="s">
        <v>673</v>
      </c>
      <c r="D207" s="3" t="s">
        <v>338</v>
      </c>
      <c r="E207" s="3" t="s">
        <v>586</v>
      </c>
      <c r="F207" s="3">
        <v>1981</v>
      </c>
      <c r="G207" s="3" t="str">
        <f t="shared" si="19"/>
        <v>1980-1984</v>
      </c>
      <c r="H207" s="3" t="str">
        <f t="shared" si="20"/>
        <v>WFS</v>
      </c>
      <c r="I207" s="5"/>
      <c r="J207" s="3" t="s">
        <v>698</v>
      </c>
      <c r="K207" s="3" t="str">
        <f t="shared" si="18"/>
        <v>NG</v>
      </c>
      <c r="L207" s="3" t="s">
        <v>717</v>
      </c>
      <c r="M207" s="3" t="s">
        <v>719</v>
      </c>
      <c r="W207" s="1"/>
      <c r="X207" s="1"/>
      <c r="Y207" s="2"/>
    </row>
    <row r="208" spans="1:26" ht="15" customHeight="1" x14ac:dyDescent="0.3">
      <c r="A208" s="1">
        <v>38916</v>
      </c>
      <c r="B208" s="2">
        <v>0.58819444444444446</v>
      </c>
      <c r="C208" s="11" t="s">
        <v>339</v>
      </c>
      <c r="D208" s="3" t="s">
        <v>340</v>
      </c>
      <c r="E208" s="3" t="s">
        <v>587</v>
      </c>
      <c r="F208" s="3">
        <v>1992</v>
      </c>
      <c r="G208" s="3" t="str">
        <f t="shared" si="19"/>
        <v>1990-1994</v>
      </c>
      <c r="H208" s="3" t="str">
        <f t="shared" si="20"/>
        <v>DHS</v>
      </c>
      <c r="I208" s="5"/>
      <c r="K208" s="3" t="str">
        <f t="shared" si="18"/>
        <v>NI</v>
      </c>
      <c r="L208" s="3" t="s">
        <v>717</v>
      </c>
      <c r="M208" s="3" t="s">
        <v>719</v>
      </c>
      <c r="W208" s="1"/>
      <c r="X208" s="1"/>
      <c r="Y208" s="2"/>
    </row>
    <row r="209" spans="1:26" ht="15" customHeight="1" x14ac:dyDescent="0.3">
      <c r="A209" s="1">
        <v>38916</v>
      </c>
      <c r="B209" s="2">
        <v>0.58888888888888891</v>
      </c>
      <c r="C209" s="11" t="s">
        <v>341</v>
      </c>
      <c r="D209" s="3" t="s">
        <v>342</v>
      </c>
      <c r="E209" s="3" t="s">
        <v>587</v>
      </c>
      <c r="F209" s="3">
        <v>1998</v>
      </c>
      <c r="G209" s="3" t="str">
        <f t="shared" si="19"/>
        <v>1995-1999</v>
      </c>
      <c r="H209" s="3" t="str">
        <f t="shared" si="20"/>
        <v>DHS</v>
      </c>
      <c r="I209" s="5"/>
      <c r="K209" s="3" t="str">
        <f t="shared" si="18"/>
        <v>NI</v>
      </c>
      <c r="L209" s="3" t="s">
        <v>717</v>
      </c>
      <c r="M209" s="3" t="s">
        <v>719</v>
      </c>
      <c r="W209" s="1"/>
      <c r="X209" s="14"/>
      <c r="Y209" s="15"/>
      <c r="Z209" s="9"/>
    </row>
    <row r="210" spans="1:26" x14ac:dyDescent="0.3">
      <c r="A210" s="1">
        <v>40016</v>
      </c>
      <c r="B210" s="2">
        <v>0.51666666666666672</v>
      </c>
      <c r="C210" s="11" t="s">
        <v>343</v>
      </c>
      <c r="D210" s="3" t="s">
        <v>344</v>
      </c>
      <c r="E210" s="3" t="s">
        <v>587</v>
      </c>
      <c r="F210" s="3">
        <v>2006</v>
      </c>
      <c r="G210" s="3" t="str">
        <f t="shared" si="19"/>
        <v>2005-2009</v>
      </c>
      <c r="H210" s="3" t="str">
        <f t="shared" si="20"/>
        <v>DHS</v>
      </c>
      <c r="I210" s="5"/>
      <c r="K210" s="3" t="str">
        <f t="shared" si="18"/>
        <v>NI</v>
      </c>
      <c r="L210" s="3" t="s">
        <v>717</v>
      </c>
      <c r="M210" s="3" t="s">
        <v>719</v>
      </c>
      <c r="W210" s="1"/>
      <c r="X210" s="14"/>
      <c r="Y210" s="15"/>
      <c r="Z210" s="9"/>
    </row>
    <row r="211" spans="1:26" x14ac:dyDescent="0.3">
      <c r="A211" s="1">
        <v>42382</v>
      </c>
      <c r="B211" s="2">
        <v>0.16458333333333333</v>
      </c>
      <c r="C211" s="11" t="s">
        <v>345</v>
      </c>
      <c r="D211" s="3" t="s">
        <v>346</v>
      </c>
      <c r="E211" s="3" t="s">
        <v>587</v>
      </c>
      <c r="F211" s="3">
        <v>2012</v>
      </c>
      <c r="G211" s="3" t="str">
        <f t="shared" si="19"/>
        <v>2010-2014</v>
      </c>
      <c r="H211" s="3" t="str">
        <f t="shared" si="20"/>
        <v>DHS</v>
      </c>
      <c r="I211" s="5"/>
      <c r="K211" s="3" t="str">
        <f t="shared" si="18"/>
        <v>NI</v>
      </c>
      <c r="L211" s="3" t="s">
        <v>717</v>
      </c>
      <c r="M211" s="3" t="s">
        <v>719</v>
      </c>
      <c r="W211" s="1"/>
      <c r="X211" s="14"/>
      <c r="Y211" s="15"/>
      <c r="Z211" s="9"/>
    </row>
    <row r="212" spans="1:26" ht="15" customHeight="1" x14ac:dyDescent="0.3">
      <c r="A212" s="1">
        <v>38916</v>
      </c>
      <c r="B212" s="2">
        <v>0.56874999999999998</v>
      </c>
      <c r="C212" s="11" t="s">
        <v>347</v>
      </c>
      <c r="D212" s="3" t="s">
        <v>348</v>
      </c>
      <c r="E212" s="3" t="s">
        <v>588</v>
      </c>
      <c r="F212" s="3">
        <v>1992</v>
      </c>
      <c r="G212" s="3" t="str">
        <f t="shared" si="19"/>
        <v>1990-1994</v>
      </c>
      <c r="H212" s="3" t="str">
        <f t="shared" si="20"/>
        <v>DHS</v>
      </c>
      <c r="I212" s="5"/>
      <c r="K212" s="3" t="str">
        <f t="shared" si="18"/>
        <v>NM</v>
      </c>
      <c r="L212" s="3" t="s">
        <v>717</v>
      </c>
      <c r="M212" s="3" t="s">
        <v>724</v>
      </c>
      <c r="W212" s="1"/>
      <c r="X212" s="1"/>
      <c r="Y212" s="2"/>
    </row>
    <row r="213" spans="1:26" ht="15" customHeight="1" x14ac:dyDescent="0.3">
      <c r="A213" s="1">
        <v>38916</v>
      </c>
      <c r="B213" s="2">
        <v>0.56874999999999998</v>
      </c>
      <c r="C213" s="11" t="s">
        <v>349</v>
      </c>
      <c r="D213" s="3" t="s">
        <v>350</v>
      </c>
      <c r="E213" s="3" t="s">
        <v>588</v>
      </c>
      <c r="F213" s="3">
        <v>2000</v>
      </c>
      <c r="G213" s="3" t="str">
        <f t="shared" si="19"/>
        <v>2000-2004</v>
      </c>
      <c r="H213" s="3" t="str">
        <f t="shared" si="20"/>
        <v>DHS</v>
      </c>
      <c r="I213" s="5"/>
      <c r="K213" s="3" t="str">
        <f t="shared" si="18"/>
        <v>NM</v>
      </c>
      <c r="L213" s="3" t="s">
        <v>717</v>
      </c>
      <c r="M213" s="3" t="s">
        <v>724</v>
      </c>
      <c r="W213" s="1"/>
      <c r="X213" s="1"/>
      <c r="Y213" s="2"/>
    </row>
    <row r="214" spans="1:26" ht="15" customHeight="1" x14ac:dyDescent="0.3">
      <c r="A214" s="1">
        <v>39763</v>
      </c>
      <c r="B214" s="2">
        <v>0.60277777777777775</v>
      </c>
      <c r="C214" s="11" t="s">
        <v>351</v>
      </c>
      <c r="D214" s="3" t="s">
        <v>352</v>
      </c>
      <c r="E214" s="3" t="s">
        <v>588</v>
      </c>
      <c r="F214" s="3">
        <v>2007</v>
      </c>
      <c r="G214" s="3" t="str">
        <f t="shared" si="19"/>
        <v>2005-2009</v>
      </c>
      <c r="H214" s="3" t="str">
        <f t="shared" si="20"/>
        <v>DHS</v>
      </c>
      <c r="I214" s="5"/>
      <c r="K214" s="3" t="str">
        <f t="shared" si="18"/>
        <v>NM</v>
      </c>
      <c r="L214" s="3" t="s">
        <v>717</v>
      </c>
      <c r="M214" s="3" t="s">
        <v>724</v>
      </c>
      <c r="W214" s="1"/>
      <c r="X214" s="1"/>
      <c r="Y214" s="2"/>
    </row>
    <row r="215" spans="1:26" ht="15" customHeight="1" x14ac:dyDescent="0.3">
      <c r="A215" s="1">
        <v>42382</v>
      </c>
      <c r="B215" s="2">
        <v>0.16388888888888889</v>
      </c>
      <c r="C215" s="11" t="s">
        <v>353</v>
      </c>
      <c r="D215" s="3" t="s">
        <v>354</v>
      </c>
      <c r="E215" s="3" t="s">
        <v>588</v>
      </c>
      <c r="F215" s="3">
        <v>2013</v>
      </c>
      <c r="G215" s="3" t="str">
        <f t="shared" si="19"/>
        <v>2010-2014</v>
      </c>
      <c r="H215" s="3" t="str">
        <f t="shared" si="20"/>
        <v>DHS</v>
      </c>
      <c r="I215" s="5"/>
      <c r="K215" s="3" t="str">
        <f t="shared" si="18"/>
        <v>NM</v>
      </c>
      <c r="L215" s="3" t="s">
        <v>717</v>
      </c>
      <c r="M215" s="3" t="s">
        <v>724</v>
      </c>
      <c r="X215" s="1"/>
      <c r="Y215" s="2"/>
    </row>
    <row r="216" spans="1:26" ht="15" customHeight="1" x14ac:dyDescent="0.3">
      <c r="A216" s="1">
        <v>42382</v>
      </c>
      <c r="B216" s="2">
        <v>0.16388888888888889</v>
      </c>
      <c r="C216" s="11" t="s">
        <v>355</v>
      </c>
      <c r="D216" s="3" t="s">
        <v>356</v>
      </c>
      <c r="E216" s="3" t="s">
        <v>589</v>
      </c>
      <c r="F216" s="3">
        <v>1996</v>
      </c>
      <c r="G216" s="3" t="str">
        <f t="shared" si="19"/>
        <v>1995-1999</v>
      </c>
      <c r="H216" s="3" t="str">
        <f t="shared" si="20"/>
        <v>DHS</v>
      </c>
      <c r="I216" s="5"/>
      <c r="K216" s="3" t="str">
        <f t="shared" si="18"/>
        <v>NP</v>
      </c>
      <c r="L216" s="3" t="s">
        <v>763</v>
      </c>
      <c r="M216" s="3" t="s">
        <v>764</v>
      </c>
      <c r="W216" s="1"/>
      <c r="X216" s="1"/>
      <c r="Y216" s="2"/>
    </row>
    <row r="217" spans="1:26" ht="15" customHeight="1" x14ac:dyDescent="0.3">
      <c r="A217" s="1">
        <v>42382</v>
      </c>
      <c r="B217" s="2">
        <v>0.16388888888888889</v>
      </c>
      <c r="C217" s="11" t="s">
        <v>357</v>
      </c>
      <c r="D217" s="3" t="s">
        <v>358</v>
      </c>
      <c r="E217" s="3" t="s">
        <v>589</v>
      </c>
      <c r="F217" s="3">
        <v>2001</v>
      </c>
      <c r="G217" s="3" t="str">
        <f t="shared" si="19"/>
        <v>2000-2004</v>
      </c>
      <c r="H217" s="3" t="str">
        <f t="shared" si="20"/>
        <v>DHS</v>
      </c>
      <c r="I217" s="5"/>
      <c r="K217" s="3" t="str">
        <f t="shared" si="18"/>
        <v>NP</v>
      </c>
      <c r="L217" s="3" t="s">
        <v>763</v>
      </c>
      <c r="M217" s="3" t="s">
        <v>764</v>
      </c>
      <c r="W217" s="1"/>
      <c r="X217" s="1"/>
      <c r="Y217" s="2"/>
    </row>
    <row r="218" spans="1:26" ht="15" customHeight="1" x14ac:dyDescent="0.3">
      <c r="A218" s="1">
        <v>42382</v>
      </c>
      <c r="B218" s="2">
        <v>0.16388888888888889</v>
      </c>
      <c r="C218" s="11" t="s">
        <v>359</v>
      </c>
      <c r="D218" s="3" t="s">
        <v>360</v>
      </c>
      <c r="E218" s="3" t="s">
        <v>589</v>
      </c>
      <c r="F218" s="3">
        <v>2006</v>
      </c>
      <c r="G218" s="3" t="str">
        <f t="shared" si="19"/>
        <v>2005-2009</v>
      </c>
      <c r="H218" s="3" t="str">
        <f t="shared" si="20"/>
        <v>DHS</v>
      </c>
      <c r="I218" s="5"/>
      <c r="K218" s="3" t="str">
        <f t="shared" si="18"/>
        <v>NP</v>
      </c>
      <c r="L218" s="3" t="s">
        <v>763</v>
      </c>
      <c r="M218" s="3" t="s">
        <v>764</v>
      </c>
      <c r="W218" s="14"/>
      <c r="X218" s="1"/>
      <c r="Y218" s="2"/>
    </row>
    <row r="219" spans="1:26" ht="15" customHeight="1" x14ac:dyDescent="0.3">
      <c r="A219" s="1">
        <v>42382</v>
      </c>
      <c r="B219" s="2">
        <v>0.16388888888888889</v>
      </c>
      <c r="C219" s="11" t="s">
        <v>361</v>
      </c>
      <c r="D219" s="3" t="s">
        <v>362</v>
      </c>
      <c r="E219" s="3" t="s">
        <v>589</v>
      </c>
      <c r="F219" s="3">
        <v>2011</v>
      </c>
      <c r="G219" s="3" t="str">
        <f t="shared" si="19"/>
        <v>2010-2014</v>
      </c>
      <c r="H219" s="3" t="str">
        <f t="shared" si="20"/>
        <v>DHS</v>
      </c>
      <c r="I219" s="5"/>
      <c r="K219" s="3" t="str">
        <f t="shared" si="18"/>
        <v>NP</v>
      </c>
      <c r="L219" s="3" t="s">
        <v>763</v>
      </c>
      <c r="M219" s="3" t="s">
        <v>764</v>
      </c>
      <c r="W219" s="1"/>
      <c r="X219" s="1"/>
      <c r="Y219" s="2"/>
    </row>
    <row r="220" spans="1:26" x14ac:dyDescent="0.3">
      <c r="A220" s="1">
        <v>43291</v>
      </c>
      <c r="B220" s="2">
        <v>0.38680555555555557</v>
      </c>
      <c r="C220" s="12" t="s">
        <v>733</v>
      </c>
      <c r="D220" s="3" t="s">
        <v>734</v>
      </c>
      <c r="E220" s="3" t="s">
        <v>589</v>
      </c>
      <c r="F220" s="3">
        <v>2016</v>
      </c>
      <c r="G220" s="3" t="str">
        <f t="shared" si="19"/>
        <v>2015-2019</v>
      </c>
      <c r="H220" s="3" t="s">
        <v>634</v>
      </c>
      <c r="I220" s="5"/>
      <c r="K220" s="3" t="str">
        <f t="shared" si="18"/>
        <v>NP</v>
      </c>
      <c r="L220" s="3" t="s">
        <v>763</v>
      </c>
      <c r="M220" s="3" t="s">
        <v>764</v>
      </c>
      <c r="W220" s="1"/>
    </row>
    <row r="221" spans="1:26" ht="15" customHeight="1" x14ac:dyDescent="0.3">
      <c r="A221" s="1">
        <v>42383</v>
      </c>
      <c r="B221" s="2">
        <v>0.91736111111111107</v>
      </c>
      <c r="C221" s="11" t="s">
        <v>363</v>
      </c>
      <c r="D221" s="3" t="s">
        <v>364</v>
      </c>
      <c r="E221" s="3" t="s">
        <v>589</v>
      </c>
      <c r="F221" s="3">
        <v>1976</v>
      </c>
      <c r="G221" s="3" t="str">
        <f t="shared" si="19"/>
        <v>1975-1979</v>
      </c>
      <c r="H221" s="3" t="str">
        <f t="shared" ref="H221:H236" si="21">IF(MID(D221,3,3)="WFS","WFS","DHS")</f>
        <v>WFS</v>
      </c>
      <c r="I221" s="5"/>
      <c r="J221" s="3" t="s">
        <v>702</v>
      </c>
      <c r="K221" s="3" t="str">
        <f t="shared" si="18"/>
        <v>NP</v>
      </c>
      <c r="L221" s="3" t="s">
        <v>763</v>
      </c>
      <c r="M221" s="3" t="s">
        <v>764</v>
      </c>
      <c r="W221" s="1"/>
      <c r="X221" s="1"/>
      <c r="Y221" s="2"/>
    </row>
    <row r="222" spans="1:26" ht="15" customHeight="1" x14ac:dyDescent="0.3">
      <c r="A222" s="24">
        <v>42383</v>
      </c>
      <c r="B222" s="25">
        <v>0.91875000000000007</v>
      </c>
      <c r="C222" s="13" t="s">
        <v>365</v>
      </c>
      <c r="D222" s="26" t="s">
        <v>366</v>
      </c>
      <c r="E222" s="26" t="s">
        <v>591</v>
      </c>
      <c r="F222" s="26">
        <v>1975</v>
      </c>
      <c r="G222" s="26" t="str">
        <f t="shared" si="19"/>
        <v>1975-1979</v>
      </c>
      <c r="H222" s="26" t="str">
        <f t="shared" si="21"/>
        <v>WFS</v>
      </c>
      <c r="I222" s="27">
        <v>1</v>
      </c>
      <c r="J222" s="3" t="s">
        <v>698</v>
      </c>
      <c r="K222" s="3" t="str">
        <f t="shared" si="18"/>
        <v>PA</v>
      </c>
      <c r="W222" s="1"/>
      <c r="X222" s="1"/>
      <c r="Y222" s="2"/>
    </row>
    <row r="223" spans="1:26" ht="15" customHeight="1" x14ac:dyDescent="0.3">
      <c r="A223" s="1">
        <v>42382</v>
      </c>
      <c r="B223" s="2">
        <v>0.1673611111111111</v>
      </c>
      <c r="C223" s="11" t="s">
        <v>367</v>
      </c>
      <c r="D223" s="3" t="s">
        <v>368</v>
      </c>
      <c r="E223" s="3" t="s">
        <v>592</v>
      </c>
      <c r="F223" s="3">
        <v>1991</v>
      </c>
      <c r="G223" s="3" t="str">
        <f t="shared" si="19"/>
        <v>1990-1994</v>
      </c>
      <c r="H223" s="3" t="str">
        <f t="shared" si="21"/>
        <v>DHS</v>
      </c>
      <c r="I223" s="5"/>
      <c r="K223" s="3" t="str">
        <f t="shared" si="18"/>
        <v>PE</v>
      </c>
      <c r="L223" s="3" t="s">
        <v>720</v>
      </c>
      <c r="M223" s="3" t="s">
        <v>721</v>
      </c>
      <c r="W223" s="1"/>
      <c r="X223" s="1"/>
      <c r="Y223" s="2"/>
    </row>
    <row r="224" spans="1:26" ht="15" customHeight="1" x14ac:dyDescent="0.3">
      <c r="A224" s="1">
        <v>42382</v>
      </c>
      <c r="B224" s="2">
        <v>0.1673611111111111</v>
      </c>
      <c r="C224" s="11" t="s">
        <v>369</v>
      </c>
      <c r="D224" s="3" t="s">
        <v>370</v>
      </c>
      <c r="E224" s="3" t="s">
        <v>592</v>
      </c>
      <c r="F224" s="3">
        <v>1996</v>
      </c>
      <c r="G224" s="3" t="str">
        <f t="shared" si="19"/>
        <v>1995-1999</v>
      </c>
      <c r="H224" s="3" t="str">
        <f t="shared" si="21"/>
        <v>DHS</v>
      </c>
      <c r="I224" s="5"/>
      <c r="K224" s="3" t="str">
        <f t="shared" si="18"/>
        <v>PE</v>
      </c>
      <c r="L224" s="3" t="s">
        <v>720</v>
      </c>
      <c r="M224" s="3" t="s">
        <v>721</v>
      </c>
      <c r="W224" s="1"/>
      <c r="X224" s="1"/>
      <c r="Y224" s="2"/>
    </row>
    <row r="225" spans="1:26" ht="15" customHeight="1" x14ac:dyDescent="0.3">
      <c r="A225" s="1">
        <v>42382</v>
      </c>
      <c r="B225" s="2">
        <v>0.1673611111111111</v>
      </c>
      <c r="C225" s="11" t="s">
        <v>371</v>
      </c>
      <c r="D225" s="3" t="s">
        <v>372</v>
      </c>
      <c r="E225" s="3" t="s">
        <v>592</v>
      </c>
      <c r="F225" s="3">
        <v>2000</v>
      </c>
      <c r="G225" s="3" t="str">
        <f t="shared" si="19"/>
        <v>2000-2004</v>
      </c>
      <c r="H225" s="3" t="str">
        <f t="shared" si="21"/>
        <v>DHS</v>
      </c>
      <c r="I225" s="5"/>
      <c r="K225" s="3" t="str">
        <f t="shared" si="18"/>
        <v>PE</v>
      </c>
      <c r="L225" s="3" t="s">
        <v>720</v>
      </c>
      <c r="M225" s="3" t="s">
        <v>721</v>
      </c>
      <c r="W225" s="1"/>
      <c r="X225" s="1"/>
      <c r="Y225" s="2"/>
    </row>
    <row r="226" spans="1:26" x14ac:dyDescent="0.3">
      <c r="A226" s="1">
        <v>42382</v>
      </c>
      <c r="B226" s="2">
        <v>0.1673611111111111</v>
      </c>
      <c r="C226" s="11" t="s">
        <v>373</v>
      </c>
      <c r="D226" s="3" t="s">
        <v>374</v>
      </c>
      <c r="E226" s="3" t="s">
        <v>592</v>
      </c>
      <c r="F226" s="3">
        <v>2004</v>
      </c>
      <c r="G226" s="3" t="str">
        <f t="shared" si="19"/>
        <v>2000-2004</v>
      </c>
      <c r="H226" s="3" t="str">
        <f t="shared" si="21"/>
        <v>DHS</v>
      </c>
      <c r="I226" s="5"/>
      <c r="K226" s="3" t="str">
        <f t="shared" si="18"/>
        <v>PE</v>
      </c>
      <c r="L226" s="3" t="s">
        <v>720</v>
      </c>
      <c r="M226" s="3" t="s">
        <v>721</v>
      </c>
      <c r="W226" s="1"/>
      <c r="X226" s="1"/>
      <c r="Y226" s="2"/>
    </row>
    <row r="227" spans="1:26" ht="15" customHeight="1" x14ac:dyDescent="0.3">
      <c r="A227" s="1">
        <v>42382</v>
      </c>
      <c r="B227" s="2">
        <v>0.1673611111111111</v>
      </c>
      <c r="C227" s="11" t="s">
        <v>375</v>
      </c>
      <c r="D227" s="3" t="s">
        <v>376</v>
      </c>
      <c r="E227" s="3" t="s">
        <v>592</v>
      </c>
      <c r="F227" s="3">
        <v>2009</v>
      </c>
      <c r="G227" s="3" t="str">
        <f t="shared" si="19"/>
        <v>2005-2009</v>
      </c>
      <c r="H227" s="3" t="str">
        <f t="shared" si="21"/>
        <v>DHS</v>
      </c>
      <c r="I227" s="5"/>
      <c r="K227" s="3" t="str">
        <f t="shared" si="18"/>
        <v>PE</v>
      </c>
      <c r="L227" s="3" t="s">
        <v>720</v>
      </c>
      <c r="M227" s="3" t="s">
        <v>721</v>
      </c>
      <c r="W227" s="1"/>
      <c r="X227" s="1"/>
      <c r="Y227" s="2"/>
    </row>
    <row r="228" spans="1:26" ht="15" customHeight="1" x14ac:dyDescent="0.3">
      <c r="A228" s="1">
        <v>42382</v>
      </c>
      <c r="B228" s="2">
        <v>0.16805555555555554</v>
      </c>
      <c r="C228" s="11" t="s">
        <v>377</v>
      </c>
      <c r="D228" s="3" t="s">
        <v>378</v>
      </c>
      <c r="E228" s="3" t="s">
        <v>592</v>
      </c>
      <c r="F228" s="3">
        <v>2010</v>
      </c>
      <c r="G228" s="3" t="str">
        <f t="shared" si="19"/>
        <v>2010-2014</v>
      </c>
      <c r="H228" s="3" t="str">
        <f t="shared" si="21"/>
        <v>DHS</v>
      </c>
      <c r="I228" s="5"/>
      <c r="K228" s="3" t="str">
        <f t="shared" si="18"/>
        <v>PE</v>
      </c>
      <c r="L228" s="3" t="s">
        <v>720</v>
      </c>
      <c r="M228" s="3" t="s">
        <v>721</v>
      </c>
      <c r="W228" s="1"/>
      <c r="X228" s="1"/>
      <c r="Y228" s="2"/>
    </row>
    <row r="229" spans="1:26" ht="15" customHeight="1" x14ac:dyDescent="0.3">
      <c r="A229" s="1">
        <v>42382</v>
      </c>
      <c r="B229" s="2">
        <v>0.16805555555555554</v>
      </c>
      <c r="C229" s="11" t="s">
        <v>379</v>
      </c>
      <c r="D229" s="3" t="s">
        <v>380</v>
      </c>
      <c r="E229" s="3" t="s">
        <v>592</v>
      </c>
      <c r="F229" s="3">
        <v>2011</v>
      </c>
      <c r="G229" s="3" t="str">
        <f t="shared" si="19"/>
        <v>2010-2014</v>
      </c>
      <c r="H229" s="3" t="str">
        <f t="shared" si="21"/>
        <v>DHS</v>
      </c>
      <c r="I229" s="5"/>
      <c r="K229" s="3" t="str">
        <f t="shared" si="18"/>
        <v>PE</v>
      </c>
      <c r="L229" s="3" t="s">
        <v>720</v>
      </c>
      <c r="M229" s="3" t="s">
        <v>721</v>
      </c>
      <c r="W229" s="1"/>
      <c r="X229" s="1"/>
      <c r="Y229" s="2"/>
    </row>
    <row r="230" spans="1:26" x14ac:dyDescent="0.3">
      <c r="A230" s="1">
        <v>42382</v>
      </c>
      <c r="B230" s="2">
        <v>0.16805555555555554</v>
      </c>
      <c r="C230" s="11" t="s">
        <v>381</v>
      </c>
      <c r="D230" s="3" t="s">
        <v>382</v>
      </c>
      <c r="E230" s="3" t="s">
        <v>592</v>
      </c>
      <c r="F230" s="3">
        <v>2012</v>
      </c>
      <c r="G230" s="3" t="str">
        <f t="shared" si="19"/>
        <v>2010-2014</v>
      </c>
      <c r="H230" s="3" t="str">
        <f t="shared" si="21"/>
        <v>DHS</v>
      </c>
      <c r="I230" s="5"/>
      <c r="K230" s="3" t="str">
        <f t="shared" si="18"/>
        <v>PE</v>
      </c>
      <c r="L230" s="3" t="s">
        <v>720</v>
      </c>
      <c r="M230" s="3" t="s">
        <v>721</v>
      </c>
      <c r="W230" s="1"/>
      <c r="X230" s="1"/>
      <c r="Y230" s="2"/>
    </row>
    <row r="231" spans="1:26" x14ac:dyDescent="0.3">
      <c r="A231" s="1">
        <v>42396</v>
      </c>
      <c r="B231" s="2">
        <v>0.66041666666666665</v>
      </c>
      <c r="C231" s="11" t="s">
        <v>620</v>
      </c>
      <c r="D231" s="3" t="s">
        <v>593</v>
      </c>
      <c r="E231" s="3" t="s">
        <v>592</v>
      </c>
      <c r="F231" s="3">
        <v>1977</v>
      </c>
      <c r="G231" s="3" t="str">
        <f t="shared" si="19"/>
        <v>1975-1979</v>
      </c>
      <c r="H231" s="3" t="str">
        <f t="shared" si="21"/>
        <v>WFS</v>
      </c>
      <c r="I231" s="5"/>
      <c r="J231" s="3" t="s">
        <v>700</v>
      </c>
      <c r="K231" s="3" t="str">
        <f t="shared" si="18"/>
        <v>PE</v>
      </c>
      <c r="L231" s="3" t="s">
        <v>720</v>
      </c>
      <c r="M231" s="3" t="s">
        <v>721</v>
      </c>
      <c r="W231" s="1"/>
      <c r="X231" s="1"/>
      <c r="Y231" s="2"/>
    </row>
    <row r="232" spans="1:26" x14ac:dyDescent="0.3">
      <c r="A232" s="1">
        <v>38916</v>
      </c>
      <c r="B232" s="2">
        <v>0.63958333333333328</v>
      </c>
      <c r="C232" s="11" t="s">
        <v>383</v>
      </c>
      <c r="D232" s="3" t="s">
        <v>384</v>
      </c>
      <c r="E232" s="3" t="s">
        <v>594</v>
      </c>
      <c r="F232" s="3">
        <v>1992</v>
      </c>
      <c r="G232" s="3" t="str">
        <f t="shared" si="19"/>
        <v>1990-1994</v>
      </c>
      <c r="H232" s="3" t="str">
        <f t="shared" si="21"/>
        <v>DHS</v>
      </c>
      <c r="I232" s="5"/>
      <c r="K232" s="3" t="str">
        <f t="shared" si="18"/>
        <v>PH</v>
      </c>
      <c r="L232" s="3" t="s">
        <v>763</v>
      </c>
      <c r="M232" s="3" t="s">
        <v>766</v>
      </c>
      <c r="W232" s="1"/>
      <c r="X232" s="1"/>
      <c r="Y232" s="2"/>
    </row>
    <row r="233" spans="1:26" x14ac:dyDescent="0.3">
      <c r="A233" s="1">
        <v>38916</v>
      </c>
      <c r="B233" s="2">
        <v>0.64027777777777783</v>
      </c>
      <c r="C233" s="11" t="s">
        <v>385</v>
      </c>
      <c r="D233" s="3" t="s">
        <v>386</v>
      </c>
      <c r="E233" s="3" t="s">
        <v>594</v>
      </c>
      <c r="F233" s="3">
        <v>1998</v>
      </c>
      <c r="G233" s="3" t="str">
        <f t="shared" si="19"/>
        <v>1995-1999</v>
      </c>
      <c r="H233" s="3" t="str">
        <f t="shared" si="21"/>
        <v>DHS</v>
      </c>
      <c r="I233" s="5"/>
      <c r="K233" s="3" t="str">
        <f t="shared" si="18"/>
        <v>PH</v>
      </c>
      <c r="L233" s="3" t="s">
        <v>763</v>
      </c>
      <c r="M233" s="3" t="s">
        <v>766</v>
      </c>
      <c r="W233" s="1"/>
      <c r="X233" s="1"/>
      <c r="Y233" s="2"/>
    </row>
    <row r="234" spans="1:26" x14ac:dyDescent="0.3">
      <c r="A234" s="1">
        <v>38916</v>
      </c>
      <c r="B234" s="2">
        <v>0.64166666666666672</v>
      </c>
      <c r="C234" s="11" t="s">
        <v>387</v>
      </c>
      <c r="D234" s="3" t="s">
        <v>388</v>
      </c>
      <c r="E234" s="3" t="s">
        <v>594</v>
      </c>
      <c r="F234" s="3">
        <v>2003</v>
      </c>
      <c r="G234" s="3" t="str">
        <f t="shared" si="19"/>
        <v>2000-2004</v>
      </c>
      <c r="H234" s="3" t="str">
        <f t="shared" si="21"/>
        <v>DHS</v>
      </c>
      <c r="I234" s="5"/>
      <c r="K234" s="3" t="str">
        <f t="shared" si="18"/>
        <v>PH</v>
      </c>
      <c r="L234" s="3" t="s">
        <v>763</v>
      </c>
      <c r="M234" s="3" t="s">
        <v>766</v>
      </c>
      <c r="W234" s="1"/>
      <c r="X234" s="1"/>
      <c r="Y234" s="2"/>
    </row>
    <row r="235" spans="1:26" x14ac:dyDescent="0.3">
      <c r="A235" s="1">
        <v>42382</v>
      </c>
      <c r="B235" s="2">
        <v>0.16805555555555554</v>
      </c>
      <c r="C235" s="11" t="s">
        <v>389</v>
      </c>
      <c r="D235" s="3" t="s">
        <v>390</v>
      </c>
      <c r="E235" s="3" t="s">
        <v>594</v>
      </c>
      <c r="F235" s="3">
        <v>2008</v>
      </c>
      <c r="G235" s="3" t="str">
        <f t="shared" si="19"/>
        <v>2005-2009</v>
      </c>
      <c r="H235" s="3" t="str">
        <f t="shared" si="21"/>
        <v>DHS</v>
      </c>
      <c r="I235" s="5"/>
      <c r="K235" s="3" t="str">
        <f t="shared" si="18"/>
        <v>PH</v>
      </c>
      <c r="L235" s="3" t="s">
        <v>763</v>
      </c>
      <c r="M235" s="3" t="s">
        <v>766</v>
      </c>
      <c r="W235" s="1"/>
      <c r="X235" s="1"/>
      <c r="Y235" s="2"/>
    </row>
    <row r="236" spans="1:26" ht="15" customHeight="1" x14ac:dyDescent="0.3">
      <c r="A236" s="1">
        <v>42382</v>
      </c>
      <c r="B236" s="2">
        <v>0.16805555555555554</v>
      </c>
      <c r="C236" s="11" t="s">
        <v>391</v>
      </c>
      <c r="D236" s="3" t="s">
        <v>392</v>
      </c>
      <c r="E236" s="3" t="s">
        <v>594</v>
      </c>
      <c r="F236" s="3">
        <v>2013</v>
      </c>
      <c r="G236" s="3" t="str">
        <f t="shared" si="19"/>
        <v>2010-2014</v>
      </c>
      <c r="H236" s="3" t="str">
        <f t="shared" si="21"/>
        <v>DHS</v>
      </c>
      <c r="I236" s="5"/>
      <c r="K236" s="3" t="str">
        <f t="shared" si="18"/>
        <v>PH</v>
      </c>
      <c r="L236" s="3" t="s">
        <v>763</v>
      </c>
      <c r="M236" s="3" t="s">
        <v>766</v>
      </c>
      <c r="W236" s="1"/>
      <c r="X236" s="1"/>
      <c r="Y236" s="2"/>
    </row>
    <row r="237" spans="1:26" x14ac:dyDescent="0.3">
      <c r="A237" s="1">
        <v>43371</v>
      </c>
      <c r="B237" s="2">
        <v>0.36249999999999999</v>
      </c>
      <c r="C237" s="11" t="s">
        <v>773</v>
      </c>
      <c r="D237" s="3" t="s">
        <v>774</v>
      </c>
      <c r="E237" s="3" t="s">
        <v>594</v>
      </c>
      <c r="F237" s="3">
        <v>2017</v>
      </c>
      <c r="G237" s="3" t="str">
        <f t="shared" si="19"/>
        <v>2015-2019</v>
      </c>
      <c r="H237" s="3" t="s">
        <v>634</v>
      </c>
      <c r="K237" s="3" t="str">
        <f t="shared" si="18"/>
        <v>PH</v>
      </c>
      <c r="L237" s="3" t="s">
        <v>763</v>
      </c>
      <c r="M237" s="3" t="s">
        <v>766</v>
      </c>
      <c r="W237" s="1"/>
      <c r="X237" s="1"/>
      <c r="Y237" s="2"/>
    </row>
    <row r="238" spans="1:26" ht="15" customHeight="1" x14ac:dyDescent="0.3">
      <c r="A238" s="1">
        <v>42384</v>
      </c>
      <c r="B238" s="2">
        <v>0.37361111111111112</v>
      </c>
      <c r="C238" s="11" t="s">
        <v>393</v>
      </c>
      <c r="D238" s="3" t="s">
        <v>394</v>
      </c>
      <c r="E238" s="3" t="s">
        <v>594</v>
      </c>
      <c r="F238" s="3">
        <v>1978</v>
      </c>
      <c r="G238" s="3" t="str">
        <f t="shared" si="19"/>
        <v>1975-1979</v>
      </c>
      <c r="H238" s="3" t="str">
        <f t="shared" ref="H238:H243" si="22">IF(MID(D238,3,3)="WFS","WFS","DHS")</f>
        <v>WFS</v>
      </c>
      <c r="I238" s="5"/>
      <c r="J238" s="3" t="s">
        <v>700</v>
      </c>
      <c r="K238" s="3" t="str">
        <f t="shared" si="18"/>
        <v>PH</v>
      </c>
      <c r="L238" s="3" t="s">
        <v>763</v>
      </c>
      <c r="M238" s="3" t="s">
        <v>766</v>
      </c>
      <c r="W238" s="1"/>
      <c r="X238" s="1"/>
      <c r="Y238" s="2"/>
    </row>
    <row r="239" spans="1:26" ht="15" customHeight="1" x14ac:dyDescent="0.3">
      <c r="A239" s="1">
        <v>42382</v>
      </c>
      <c r="B239" s="2">
        <v>0.1673611111111111</v>
      </c>
      <c r="C239" s="11" t="s">
        <v>395</v>
      </c>
      <c r="D239" s="3" t="s">
        <v>396</v>
      </c>
      <c r="E239" s="3" t="s">
        <v>595</v>
      </c>
      <c r="F239" s="3">
        <v>1990</v>
      </c>
      <c r="G239" s="3" t="str">
        <f t="shared" si="19"/>
        <v>1990-1994</v>
      </c>
      <c r="H239" s="3" t="str">
        <f t="shared" si="22"/>
        <v>DHS</v>
      </c>
      <c r="I239" s="5"/>
      <c r="K239" s="3" t="str">
        <f t="shared" si="18"/>
        <v>PK</v>
      </c>
      <c r="L239" s="3" t="s">
        <v>763</v>
      </c>
      <c r="M239" s="3" t="s">
        <v>764</v>
      </c>
      <c r="W239" s="14"/>
      <c r="X239" s="14"/>
      <c r="Y239" s="15"/>
      <c r="Z239" s="9"/>
    </row>
    <row r="240" spans="1:26" ht="15" customHeight="1" x14ac:dyDescent="0.3">
      <c r="A240" s="1">
        <v>42382</v>
      </c>
      <c r="B240" s="2">
        <v>0.1673611111111111</v>
      </c>
      <c r="C240" s="11" t="s">
        <v>397</v>
      </c>
      <c r="D240" s="3" t="s">
        <v>398</v>
      </c>
      <c r="E240" s="3" t="s">
        <v>595</v>
      </c>
      <c r="F240" s="3">
        <v>2006</v>
      </c>
      <c r="G240" s="3" t="str">
        <f t="shared" si="19"/>
        <v>2005-2009</v>
      </c>
      <c r="H240" s="3" t="str">
        <f t="shared" si="22"/>
        <v>DHS</v>
      </c>
      <c r="I240" s="5"/>
      <c r="K240" s="3" t="str">
        <f t="shared" si="18"/>
        <v>PK</v>
      </c>
      <c r="L240" s="3" t="s">
        <v>763</v>
      </c>
      <c r="M240" s="3" t="s">
        <v>764</v>
      </c>
      <c r="W240" s="1"/>
    </row>
    <row r="241" spans="1:25" ht="15" customHeight="1" x14ac:dyDescent="0.3">
      <c r="A241" s="1">
        <v>42382</v>
      </c>
      <c r="B241" s="2">
        <v>0.1673611111111111</v>
      </c>
      <c r="C241" s="11" t="s">
        <v>399</v>
      </c>
      <c r="D241" s="3" t="s">
        <v>400</v>
      </c>
      <c r="E241" s="3" t="s">
        <v>595</v>
      </c>
      <c r="F241" s="3">
        <v>2012</v>
      </c>
      <c r="G241" s="3" t="str">
        <f t="shared" si="19"/>
        <v>2010-2014</v>
      </c>
      <c r="H241" s="3" t="str">
        <f t="shared" si="22"/>
        <v>DHS</v>
      </c>
      <c r="I241" s="5"/>
      <c r="K241" s="3" t="str">
        <f t="shared" si="18"/>
        <v>PK</v>
      </c>
      <c r="L241" s="3" t="s">
        <v>763</v>
      </c>
      <c r="M241" s="3" t="s">
        <v>764</v>
      </c>
      <c r="W241" s="1"/>
      <c r="X241" s="1"/>
      <c r="Y241" s="2"/>
    </row>
    <row r="242" spans="1:25" ht="15" customHeight="1" x14ac:dyDescent="0.3">
      <c r="A242" s="1">
        <v>42404</v>
      </c>
      <c r="B242" s="2">
        <v>0.52638888888888891</v>
      </c>
      <c r="C242" s="11" t="s">
        <v>674</v>
      </c>
      <c r="D242" s="3" t="s">
        <v>401</v>
      </c>
      <c r="E242" s="3" t="s">
        <v>595</v>
      </c>
      <c r="F242" s="3">
        <v>1975</v>
      </c>
      <c r="G242" s="3" t="str">
        <f t="shared" si="19"/>
        <v>1975-1979</v>
      </c>
      <c r="H242" s="3" t="str">
        <f t="shared" si="22"/>
        <v>WFS</v>
      </c>
      <c r="I242" s="5"/>
      <c r="J242" s="23" t="s">
        <v>699</v>
      </c>
      <c r="K242" s="3" t="str">
        <f t="shared" si="18"/>
        <v>PK</v>
      </c>
      <c r="L242" s="3" t="s">
        <v>763</v>
      </c>
      <c r="M242" s="3" t="s">
        <v>764</v>
      </c>
      <c r="W242" s="1"/>
      <c r="X242" s="1"/>
      <c r="Y242" s="2"/>
    </row>
    <row r="243" spans="1:25" x14ac:dyDescent="0.3">
      <c r="A243" s="24">
        <v>42396</v>
      </c>
      <c r="B243" s="25">
        <v>0.97569444444444453</v>
      </c>
      <c r="C243" s="13" t="s">
        <v>402</v>
      </c>
      <c r="D243" s="26" t="s">
        <v>403</v>
      </c>
      <c r="E243" s="26" t="s">
        <v>596</v>
      </c>
      <c r="F243" s="26">
        <v>1979</v>
      </c>
      <c r="G243" s="26" t="str">
        <f t="shared" si="19"/>
        <v>1975-1979</v>
      </c>
      <c r="H243" s="26" t="str">
        <f t="shared" si="22"/>
        <v>WFS</v>
      </c>
      <c r="I243" s="27">
        <v>1</v>
      </c>
      <c r="J243" s="3" t="s">
        <v>700</v>
      </c>
      <c r="K243" s="3" t="str">
        <f t="shared" si="18"/>
        <v>PT</v>
      </c>
      <c r="W243" s="1"/>
      <c r="X243" s="1"/>
      <c r="Y243" s="2"/>
    </row>
    <row r="244" spans="1:25" ht="15" customHeight="1" x14ac:dyDescent="0.3">
      <c r="A244" s="1">
        <v>42704</v>
      </c>
      <c r="B244" s="2">
        <v>0.41319444444444442</v>
      </c>
      <c r="C244" s="11" t="s">
        <v>675</v>
      </c>
      <c r="D244" s="3" t="s">
        <v>676</v>
      </c>
      <c r="E244" s="3" t="s">
        <v>590</v>
      </c>
      <c r="F244" s="3">
        <v>2004</v>
      </c>
      <c r="G244" s="3" t="str">
        <f t="shared" si="19"/>
        <v>2000-2004</v>
      </c>
      <c r="H244" s="3" t="s">
        <v>637</v>
      </c>
      <c r="K244" s="3" t="str">
        <f t="shared" si="18"/>
        <v>PY</v>
      </c>
      <c r="L244" s="3" t="s">
        <v>720</v>
      </c>
      <c r="M244" s="3" t="s">
        <v>721</v>
      </c>
      <c r="W244" s="1"/>
      <c r="X244" s="1"/>
      <c r="Y244" s="2"/>
    </row>
    <row r="245" spans="1:25" x14ac:dyDescent="0.3">
      <c r="A245" s="1">
        <v>42704</v>
      </c>
      <c r="B245" s="2">
        <v>0.41319444444444442</v>
      </c>
      <c r="C245" s="11" t="s">
        <v>677</v>
      </c>
      <c r="D245" s="3" t="s">
        <v>678</v>
      </c>
      <c r="E245" s="3" t="s">
        <v>590</v>
      </c>
      <c r="F245" s="3">
        <v>2008</v>
      </c>
      <c r="G245" s="3" t="str">
        <f t="shared" si="19"/>
        <v>2005-2009</v>
      </c>
      <c r="H245" s="3" t="s">
        <v>637</v>
      </c>
      <c r="K245" s="3" t="str">
        <f t="shared" si="18"/>
        <v>PY</v>
      </c>
      <c r="L245" s="3" t="s">
        <v>720</v>
      </c>
      <c r="M245" s="3" t="s">
        <v>721</v>
      </c>
      <c r="W245" s="1"/>
      <c r="X245" s="1"/>
      <c r="Y245" s="2"/>
    </row>
    <row r="246" spans="1:25" ht="15" customHeight="1" x14ac:dyDescent="0.3">
      <c r="A246" s="1">
        <v>42704</v>
      </c>
      <c r="B246" s="2">
        <v>0.41319444444444442</v>
      </c>
      <c r="C246" s="11" t="s">
        <v>679</v>
      </c>
      <c r="D246" s="3" t="s">
        <v>680</v>
      </c>
      <c r="E246" s="3" t="s">
        <v>590</v>
      </c>
      <c r="F246" s="3">
        <v>1995</v>
      </c>
      <c r="G246" s="3" t="str">
        <f t="shared" si="19"/>
        <v>1995-1999</v>
      </c>
      <c r="H246" s="3" t="s">
        <v>637</v>
      </c>
      <c r="K246" s="3" t="str">
        <f t="shared" si="18"/>
        <v>PY</v>
      </c>
      <c r="L246" s="3" t="s">
        <v>720</v>
      </c>
      <c r="M246" s="3" t="s">
        <v>721</v>
      </c>
      <c r="W246" s="1"/>
      <c r="X246" s="1"/>
      <c r="Y246" s="2"/>
    </row>
    <row r="247" spans="1:25" ht="15" customHeight="1" x14ac:dyDescent="0.3">
      <c r="A247" s="1">
        <v>42704</v>
      </c>
      <c r="B247" s="2">
        <v>0.41319444444444442</v>
      </c>
      <c r="C247" s="11" t="s">
        <v>681</v>
      </c>
      <c r="D247" s="3" t="s">
        <v>682</v>
      </c>
      <c r="E247" s="3" t="s">
        <v>590</v>
      </c>
      <c r="F247" s="3">
        <v>1998</v>
      </c>
      <c r="G247" s="3" t="str">
        <f t="shared" si="19"/>
        <v>1995-1999</v>
      </c>
      <c r="H247" s="3" t="s">
        <v>637</v>
      </c>
      <c r="K247" s="3" t="str">
        <f t="shared" si="18"/>
        <v>PY</v>
      </c>
      <c r="L247" s="3" t="s">
        <v>720</v>
      </c>
      <c r="M247" s="3" t="s">
        <v>721</v>
      </c>
      <c r="W247" s="1"/>
      <c r="X247" s="1"/>
      <c r="Y247" s="2"/>
    </row>
    <row r="248" spans="1:25" ht="15" customHeight="1" x14ac:dyDescent="0.3">
      <c r="A248" s="1">
        <v>42382</v>
      </c>
      <c r="B248" s="2">
        <v>0.16805555555555554</v>
      </c>
      <c r="C248" s="11" t="s">
        <v>404</v>
      </c>
      <c r="D248" s="3" t="s">
        <v>405</v>
      </c>
      <c r="E248" s="3" t="s">
        <v>590</v>
      </c>
      <c r="F248" s="3">
        <v>1990</v>
      </c>
      <c r="G248" s="3" t="str">
        <f t="shared" si="19"/>
        <v>1990-1994</v>
      </c>
      <c r="H248" s="3" t="str">
        <f t="shared" ref="H248:H253" si="23">IF(MID(D248,3,3)="WFS","WFS","DHS")</f>
        <v>DHS</v>
      </c>
      <c r="K248" s="3" t="str">
        <f t="shared" si="18"/>
        <v>PY</v>
      </c>
      <c r="L248" s="3" t="s">
        <v>720</v>
      </c>
      <c r="M248" s="3" t="s">
        <v>721</v>
      </c>
      <c r="W248" s="1"/>
      <c r="X248" s="1"/>
      <c r="Y248" s="2"/>
    </row>
    <row r="249" spans="1:25" ht="15" customHeight="1" x14ac:dyDescent="0.3">
      <c r="A249" s="1">
        <v>42383</v>
      </c>
      <c r="B249" s="2">
        <v>0.91875000000000007</v>
      </c>
      <c r="C249" s="11" t="s">
        <v>406</v>
      </c>
      <c r="D249" s="3" t="s">
        <v>407</v>
      </c>
      <c r="E249" s="3" t="s">
        <v>590</v>
      </c>
      <c r="F249" s="3">
        <v>1979</v>
      </c>
      <c r="G249" s="3" t="str">
        <f t="shared" si="19"/>
        <v>1975-1979</v>
      </c>
      <c r="H249" s="3" t="str">
        <f t="shared" si="23"/>
        <v>WFS</v>
      </c>
      <c r="J249" s="3" t="s">
        <v>698</v>
      </c>
      <c r="K249" s="3" t="str">
        <f t="shared" si="18"/>
        <v>PY</v>
      </c>
      <c r="L249" s="3" t="s">
        <v>720</v>
      </c>
      <c r="M249" s="3" t="s">
        <v>721</v>
      </c>
      <c r="W249" s="1"/>
      <c r="X249" s="1"/>
      <c r="Y249" s="2"/>
    </row>
    <row r="250" spans="1:25" ht="15" customHeight="1" x14ac:dyDescent="0.3">
      <c r="A250" s="1">
        <v>38917</v>
      </c>
      <c r="B250" s="2">
        <v>0.4680555555555555</v>
      </c>
      <c r="C250" s="11" t="s">
        <v>408</v>
      </c>
      <c r="D250" s="3" t="s">
        <v>409</v>
      </c>
      <c r="E250" s="3" t="s">
        <v>597</v>
      </c>
      <c r="F250" s="3">
        <v>1992</v>
      </c>
      <c r="G250" s="3" t="str">
        <f t="shared" si="19"/>
        <v>1990-1994</v>
      </c>
      <c r="H250" s="3" t="str">
        <f t="shared" si="23"/>
        <v>DHS</v>
      </c>
      <c r="I250" s="5"/>
      <c r="K250" s="3" t="str">
        <f t="shared" si="18"/>
        <v>RW</v>
      </c>
      <c r="L250" s="3" t="s">
        <v>717</v>
      </c>
      <c r="M250" s="3" t="s">
        <v>722</v>
      </c>
      <c r="W250" s="1"/>
      <c r="X250" s="1"/>
      <c r="Y250" s="2"/>
    </row>
    <row r="251" spans="1:25" ht="15" customHeight="1" x14ac:dyDescent="0.3">
      <c r="A251" s="1">
        <v>38917</v>
      </c>
      <c r="B251" s="2">
        <v>0.55208333333333337</v>
      </c>
      <c r="C251" s="11" t="s">
        <v>410</v>
      </c>
      <c r="D251" s="3" t="s">
        <v>411</v>
      </c>
      <c r="E251" s="3" t="s">
        <v>597</v>
      </c>
      <c r="F251" s="3">
        <v>2000</v>
      </c>
      <c r="G251" s="3" t="str">
        <f t="shared" si="19"/>
        <v>2000-2004</v>
      </c>
      <c r="H251" s="3" t="str">
        <f t="shared" si="23"/>
        <v>DHS</v>
      </c>
      <c r="I251" s="5"/>
      <c r="K251" s="3" t="str">
        <f t="shared" si="18"/>
        <v>RW</v>
      </c>
      <c r="L251" s="3" t="s">
        <v>717</v>
      </c>
      <c r="M251" s="3" t="s">
        <v>722</v>
      </c>
      <c r="W251" s="1"/>
      <c r="X251" s="1"/>
      <c r="Y251" s="2"/>
    </row>
    <row r="252" spans="1:25" ht="15" customHeight="1" x14ac:dyDescent="0.3">
      <c r="A252" s="1">
        <v>39310</v>
      </c>
      <c r="B252" s="2">
        <v>0.56388888888888888</v>
      </c>
      <c r="C252" s="11" t="s">
        <v>412</v>
      </c>
      <c r="D252" s="3" t="s">
        <v>413</v>
      </c>
      <c r="E252" s="3" t="s">
        <v>597</v>
      </c>
      <c r="F252" s="3">
        <v>2005</v>
      </c>
      <c r="G252" s="3" t="str">
        <f t="shared" si="19"/>
        <v>2005-2009</v>
      </c>
      <c r="H252" s="3" t="str">
        <f t="shared" si="23"/>
        <v>DHS</v>
      </c>
      <c r="I252" s="5"/>
      <c r="K252" s="3" t="str">
        <f t="shared" si="18"/>
        <v>RW</v>
      </c>
      <c r="L252" s="3" t="s">
        <v>717</v>
      </c>
      <c r="M252" s="3" t="s">
        <v>722</v>
      </c>
      <c r="W252" s="14"/>
      <c r="X252" s="1"/>
      <c r="Y252" s="2"/>
    </row>
    <row r="253" spans="1:25" ht="15" customHeight="1" x14ac:dyDescent="0.3">
      <c r="A253" s="1">
        <v>42382</v>
      </c>
      <c r="B253" s="2">
        <v>0.17083333333333331</v>
      </c>
      <c r="C253" s="11" t="s">
        <v>414</v>
      </c>
      <c r="D253" s="3" t="s">
        <v>415</v>
      </c>
      <c r="E253" s="3" t="s">
        <v>597</v>
      </c>
      <c r="F253" s="3">
        <v>2010</v>
      </c>
      <c r="G253" s="3" t="str">
        <f t="shared" si="19"/>
        <v>2010-2014</v>
      </c>
      <c r="H253" s="3" t="str">
        <f t="shared" si="23"/>
        <v>DHS</v>
      </c>
      <c r="I253" s="5"/>
      <c r="K253" s="3" t="str">
        <f t="shared" si="18"/>
        <v>RW</v>
      </c>
      <c r="L253" s="3" t="s">
        <v>717</v>
      </c>
      <c r="M253" s="3" t="s">
        <v>722</v>
      </c>
      <c r="W253" s="14"/>
      <c r="X253" s="1"/>
      <c r="Y253" s="2"/>
    </row>
    <row r="254" spans="1:25" ht="15" customHeight="1" x14ac:dyDescent="0.3">
      <c r="A254" s="1">
        <v>42563</v>
      </c>
      <c r="B254" s="2">
        <v>0.92708333333333337</v>
      </c>
      <c r="C254" s="11" t="s">
        <v>683</v>
      </c>
      <c r="D254" s="3" t="s">
        <v>684</v>
      </c>
      <c r="E254" s="3" t="s">
        <v>597</v>
      </c>
      <c r="F254" s="3">
        <v>2014</v>
      </c>
      <c r="G254" s="3" t="str">
        <f t="shared" si="19"/>
        <v>2010-2014</v>
      </c>
      <c r="H254" s="3" t="s">
        <v>634</v>
      </c>
      <c r="I254" s="5"/>
      <c r="K254" s="3" t="str">
        <f t="shared" si="18"/>
        <v>RW</v>
      </c>
      <c r="L254" s="3" t="s">
        <v>717</v>
      </c>
      <c r="M254" s="3" t="s">
        <v>722</v>
      </c>
      <c r="W254" s="1"/>
      <c r="X254" s="1"/>
      <c r="Y254" s="2"/>
    </row>
    <row r="255" spans="1:25" ht="15" customHeight="1" x14ac:dyDescent="0.3">
      <c r="A255" s="1">
        <v>42383</v>
      </c>
      <c r="B255" s="2">
        <v>0.92013888888888884</v>
      </c>
      <c r="C255" s="11" t="s">
        <v>416</v>
      </c>
      <c r="D255" s="3" t="s">
        <v>417</v>
      </c>
      <c r="E255" s="3" t="s">
        <v>597</v>
      </c>
      <c r="F255" s="3">
        <v>1983</v>
      </c>
      <c r="G255" s="3" t="str">
        <f t="shared" si="19"/>
        <v>1980-1984</v>
      </c>
      <c r="H255" s="3" t="str">
        <f t="shared" ref="H255:H267" si="24">IF(MID(D255,3,3)="WFS","WFS","DHS")</f>
        <v>WFS</v>
      </c>
      <c r="I255" s="5"/>
      <c r="J255" s="3" t="s">
        <v>698</v>
      </c>
      <c r="K255" s="3" t="str">
        <f t="shared" si="18"/>
        <v>RW</v>
      </c>
      <c r="L255" s="3" t="s">
        <v>717</v>
      </c>
      <c r="M255" s="3" t="s">
        <v>722</v>
      </c>
      <c r="W255" s="1"/>
      <c r="X255" s="1"/>
      <c r="Y255" s="2"/>
    </row>
    <row r="256" spans="1:25" ht="15" customHeight="1" x14ac:dyDescent="0.3">
      <c r="A256" s="18">
        <v>42382</v>
      </c>
      <c r="B256" s="19">
        <v>0.17222222222222225</v>
      </c>
      <c r="C256" s="20" t="s">
        <v>418</v>
      </c>
      <c r="D256" s="21" t="s">
        <v>419</v>
      </c>
      <c r="E256" s="21" t="s">
        <v>598</v>
      </c>
      <c r="F256" s="21">
        <v>1989</v>
      </c>
      <c r="G256" s="21" t="str">
        <f t="shared" si="19"/>
        <v>1985-1989</v>
      </c>
      <c r="H256" s="21" t="str">
        <f t="shared" si="24"/>
        <v>DHS</v>
      </c>
      <c r="I256" s="22"/>
      <c r="K256" s="3" t="str">
        <f t="shared" si="18"/>
        <v>SD</v>
      </c>
      <c r="L256" s="3" t="s">
        <v>716</v>
      </c>
      <c r="M256" s="3" t="s">
        <v>716</v>
      </c>
      <c r="W256" s="1"/>
      <c r="X256" s="1"/>
      <c r="Y256" s="2"/>
    </row>
    <row r="257" spans="1:26" x14ac:dyDescent="0.3">
      <c r="A257" s="18">
        <v>42383</v>
      </c>
      <c r="B257" s="19">
        <v>0.92152777777777783</v>
      </c>
      <c r="C257" s="20" t="s">
        <v>420</v>
      </c>
      <c r="D257" s="21" t="s">
        <v>421</v>
      </c>
      <c r="E257" s="21" t="s">
        <v>598</v>
      </c>
      <c r="F257" s="21">
        <v>1978</v>
      </c>
      <c r="G257" s="21" t="str">
        <f t="shared" si="19"/>
        <v>1975-1979</v>
      </c>
      <c r="H257" s="21" t="str">
        <f t="shared" si="24"/>
        <v>WFS</v>
      </c>
      <c r="I257" s="22"/>
      <c r="J257" s="3" t="s">
        <v>700</v>
      </c>
      <c r="K257" s="3" t="str">
        <f t="shared" si="18"/>
        <v>SD</v>
      </c>
      <c r="L257" s="3" t="s">
        <v>716</v>
      </c>
      <c r="M257" s="3" t="s">
        <v>716</v>
      </c>
      <c r="W257" s="1"/>
      <c r="X257" s="1"/>
      <c r="Y257" s="2"/>
    </row>
    <row r="258" spans="1:26" ht="15" customHeight="1" x14ac:dyDescent="0.3">
      <c r="A258" s="1">
        <v>42382</v>
      </c>
      <c r="B258" s="2">
        <v>0.17152777777777775</v>
      </c>
      <c r="C258" s="11" t="s">
        <v>422</v>
      </c>
      <c r="D258" s="3" t="s">
        <v>423</v>
      </c>
      <c r="E258" s="3" t="s">
        <v>725</v>
      </c>
      <c r="F258" s="3">
        <v>2008</v>
      </c>
      <c r="G258" s="3" t="str">
        <f t="shared" si="19"/>
        <v>2005-2009</v>
      </c>
      <c r="H258" s="3" t="str">
        <f t="shared" si="24"/>
        <v>DHS</v>
      </c>
      <c r="I258" s="5"/>
      <c r="K258" s="3" t="str">
        <f t="shared" ref="K258:K321" si="25">UPPER(LEFT(D258,2))</f>
        <v>SL</v>
      </c>
      <c r="L258" s="3" t="s">
        <v>717</v>
      </c>
      <c r="M258" s="3" t="s">
        <v>719</v>
      </c>
      <c r="W258" s="1"/>
      <c r="X258" s="1"/>
      <c r="Y258" s="2"/>
    </row>
    <row r="259" spans="1:26" x14ac:dyDescent="0.3">
      <c r="A259" s="1">
        <v>42382</v>
      </c>
      <c r="B259" s="2">
        <v>0.17222222222222225</v>
      </c>
      <c r="C259" s="11" t="s">
        <v>424</v>
      </c>
      <c r="D259" s="3" t="s">
        <v>425</v>
      </c>
      <c r="E259" s="3" t="s">
        <v>725</v>
      </c>
      <c r="F259" s="3">
        <v>2013</v>
      </c>
      <c r="G259" s="3" t="str">
        <f t="shared" ref="G259:G322" si="26">5*INT(F259/5)&amp;"-"&amp;5*INT(F259/5)+4</f>
        <v>2010-2014</v>
      </c>
      <c r="H259" s="3" t="str">
        <f t="shared" si="24"/>
        <v>DHS</v>
      </c>
      <c r="I259" s="5"/>
      <c r="K259" s="3" t="str">
        <f t="shared" si="25"/>
        <v>SL</v>
      </c>
      <c r="L259" s="3" t="s">
        <v>717</v>
      </c>
      <c r="M259" s="3" t="s">
        <v>719</v>
      </c>
      <c r="W259" s="1"/>
      <c r="X259" s="1"/>
      <c r="Y259" s="2"/>
    </row>
    <row r="260" spans="1:26" ht="15" customHeight="1" x14ac:dyDescent="0.3">
      <c r="A260" s="1">
        <v>38917</v>
      </c>
      <c r="B260" s="2">
        <v>0.47222222222222227</v>
      </c>
      <c r="C260" s="11" t="s">
        <v>426</v>
      </c>
      <c r="D260" s="3" t="s">
        <v>427</v>
      </c>
      <c r="E260" s="3" t="s">
        <v>599</v>
      </c>
      <c r="F260" s="3">
        <v>1986</v>
      </c>
      <c r="G260" s="3" t="str">
        <f t="shared" si="26"/>
        <v>1985-1989</v>
      </c>
      <c r="H260" s="3" t="str">
        <f t="shared" si="24"/>
        <v>DHS</v>
      </c>
      <c r="I260" s="5"/>
      <c r="K260" s="3" t="str">
        <f t="shared" si="25"/>
        <v>SN</v>
      </c>
      <c r="L260" s="3" t="s">
        <v>717</v>
      </c>
      <c r="M260" s="3" t="s">
        <v>719</v>
      </c>
      <c r="W260" s="1"/>
      <c r="X260" s="1"/>
      <c r="Y260" s="2"/>
    </row>
    <row r="261" spans="1:26" ht="15" customHeight="1" x14ac:dyDescent="0.3">
      <c r="A261" s="1">
        <v>38917</v>
      </c>
      <c r="B261" s="2">
        <v>0.47222222222222227</v>
      </c>
      <c r="C261" s="11" t="s">
        <v>428</v>
      </c>
      <c r="D261" s="3" t="s">
        <v>429</v>
      </c>
      <c r="E261" s="3" t="s">
        <v>599</v>
      </c>
      <c r="F261" s="3">
        <v>1992</v>
      </c>
      <c r="G261" s="3" t="str">
        <f t="shared" si="26"/>
        <v>1990-1994</v>
      </c>
      <c r="H261" s="3" t="str">
        <f t="shared" si="24"/>
        <v>DHS</v>
      </c>
      <c r="I261" s="5"/>
      <c r="K261" s="3" t="str">
        <f t="shared" si="25"/>
        <v>SN</v>
      </c>
      <c r="L261" s="3" t="s">
        <v>717</v>
      </c>
      <c r="M261" s="3" t="s">
        <v>719</v>
      </c>
      <c r="W261" s="1"/>
      <c r="X261" s="14"/>
      <c r="Y261" s="15"/>
      <c r="Z261" s="9"/>
    </row>
    <row r="262" spans="1:26" ht="15" customHeight="1" x14ac:dyDescent="0.3">
      <c r="A262" s="1">
        <v>38917</v>
      </c>
      <c r="B262" s="2">
        <v>0.47222222222222227</v>
      </c>
      <c r="C262" s="11" t="s">
        <v>430</v>
      </c>
      <c r="D262" s="3" t="s">
        <v>431</v>
      </c>
      <c r="E262" s="3" t="s">
        <v>599</v>
      </c>
      <c r="F262" s="3">
        <v>1997</v>
      </c>
      <c r="G262" s="3" t="str">
        <f t="shared" si="26"/>
        <v>1995-1999</v>
      </c>
      <c r="H262" s="3" t="str">
        <f t="shared" si="24"/>
        <v>DHS</v>
      </c>
      <c r="I262" s="5"/>
      <c r="K262" s="3" t="str">
        <f t="shared" si="25"/>
        <v>SN</v>
      </c>
      <c r="L262" s="3" t="s">
        <v>717</v>
      </c>
      <c r="M262" s="3" t="s">
        <v>719</v>
      </c>
      <c r="W262" s="1"/>
      <c r="X262" s="1"/>
      <c r="Y262" s="2"/>
    </row>
    <row r="263" spans="1:26" ht="15" customHeight="1" x14ac:dyDescent="0.3">
      <c r="A263" s="1">
        <v>39324</v>
      </c>
      <c r="B263" s="2">
        <v>0.62847222222222221</v>
      </c>
      <c r="C263" s="11" t="s">
        <v>432</v>
      </c>
      <c r="D263" s="3" t="s">
        <v>433</v>
      </c>
      <c r="E263" s="3" t="s">
        <v>599</v>
      </c>
      <c r="F263" s="3">
        <v>2005</v>
      </c>
      <c r="G263" s="3" t="str">
        <f t="shared" si="26"/>
        <v>2005-2009</v>
      </c>
      <c r="H263" s="3" t="str">
        <f t="shared" si="24"/>
        <v>DHS</v>
      </c>
      <c r="I263" s="5"/>
      <c r="K263" s="3" t="str">
        <f t="shared" si="25"/>
        <v>SN</v>
      </c>
      <c r="L263" s="3" t="s">
        <v>717</v>
      </c>
      <c r="M263" s="3" t="s">
        <v>719</v>
      </c>
      <c r="X263" s="1"/>
      <c r="Y263" s="2"/>
    </row>
    <row r="264" spans="1:26" ht="15" customHeight="1" x14ac:dyDescent="0.3">
      <c r="A264" s="1">
        <v>42382</v>
      </c>
      <c r="B264" s="2">
        <v>0.17152777777777775</v>
      </c>
      <c r="C264" s="11" t="s">
        <v>434</v>
      </c>
      <c r="D264" s="3" t="s">
        <v>435</v>
      </c>
      <c r="E264" s="3" t="s">
        <v>599</v>
      </c>
      <c r="F264" s="3">
        <v>2010</v>
      </c>
      <c r="G264" s="3" t="str">
        <f t="shared" si="26"/>
        <v>2010-2014</v>
      </c>
      <c r="H264" s="3" t="str">
        <f t="shared" si="24"/>
        <v>DHS</v>
      </c>
      <c r="I264" s="5"/>
      <c r="K264" s="3" t="str">
        <f t="shared" si="25"/>
        <v>SN</v>
      </c>
      <c r="L264" s="3" t="s">
        <v>717</v>
      </c>
      <c r="M264" s="3" t="s">
        <v>719</v>
      </c>
      <c r="W264" s="1"/>
      <c r="X264" s="1"/>
      <c r="Y264" s="2"/>
    </row>
    <row r="265" spans="1:26" ht="15" customHeight="1" x14ac:dyDescent="0.3">
      <c r="A265" s="24">
        <v>42382</v>
      </c>
      <c r="B265" s="25">
        <v>0.17152777777777775</v>
      </c>
      <c r="C265" s="13" t="s">
        <v>436</v>
      </c>
      <c r="D265" s="26" t="s">
        <v>437</v>
      </c>
      <c r="E265" s="26" t="s">
        <v>599</v>
      </c>
      <c r="F265" s="26">
        <v>2012</v>
      </c>
      <c r="G265" s="26" t="str">
        <f t="shared" si="26"/>
        <v>2010-2014</v>
      </c>
      <c r="H265" s="26" t="str">
        <f t="shared" si="24"/>
        <v>DHS</v>
      </c>
      <c r="I265" s="27">
        <v>1</v>
      </c>
      <c r="K265" s="3" t="str">
        <f t="shared" si="25"/>
        <v>SN</v>
      </c>
      <c r="W265" s="1"/>
      <c r="X265" s="1"/>
      <c r="Y265" s="2"/>
    </row>
    <row r="266" spans="1:26" ht="15" customHeight="1" x14ac:dyDescent="0.3">
      <c r="A266" s="1">
        <v>42286</v>
      </c>
      <c r="B266" s="2">
        <v>0.81458333333333333</v>
      </c>
      <c r="C266" s="11" t="s">
        <v>438</v>
      </c>
      <c r="D266" s="3" t="s">
        <v>439</v>
      </c>
      <c r="E266" s="3" t="s">
        <v>599</v>
      </c>
      <c r="F266" s="3">
        <v>2013</v>
      </c>
      <c r="G266" s="3" t="str">
        <f t="shared" si="26"/>
        <v>2010-2014</v>
      </c>
      <c r="H266" s="3" t="str">
        <f t="shared" si="24"/>
        <v>DHS</v>
      </c>
      <c r="I266" s="5"/>
      <c r="K266" s="3" t="str">
        <f t="shared" si="25"/>
        <v>SN</v>
      </c>
      <c r="L266" s="3" t="s">
        <v>717</v>
      </c>
      <c r="M266" s="3" t="s">
        <v>719</v>
      </c>
      <c r="W266" s="1"/>
    </row>
    <row r="267" spans="1:26" ht="15" customHeight="1" x14ac:dyDescent="0.3">
      <c r="A267" s="32">
        <v>42104</v>
      </c>
      <c r="B267" s="33">
        <v>0.64583333333333337</v>
      </c>
      <c r="C267" s="34" t="s">
        <v>440</v>
      </c>
      <c r="D267" s="35" t="s">
        <v>441</v>
      </c>
      <c r="E267" s="35" t="s">
        <v>599</v>
      </c>
      <c r="F267" s="35">
        <v>2014</v>
      </c>
      <c r="G267" s="35" t="str">
        <f t="shared" si="26"/>
        <v>2010-2014</v>
      </c>
      <c r="H267" s="35" t="str">
        <f t="shared" si="24"/>
        <v>DHS</v>
      </c>
      <c r="I267" s="36">
        <v>1</v>
      </c>
      <c r="K267" s="3" t="str">
        <f t="shared" si="25"/>
        <v>SN</v>
      </c>
      <c r="L267" s="3" t="s">
        <v>717</v>
      </c>
      <c r="M267" s="3" t="s">
        <v>719</v>
      </c>
      <c r="W267" s="1"/>
      <c r="X267" s="1"/>
      <c r="Y267" s="2"/>
    </row>
    <row r="268" spans="1:26" x14ac:dyDescent="0.3">
      <c r="A268" s="1">
        <v>42695</v>
      </c>
      <c r="B268" s="2">
        <v>0.4145833333333333</v>
      </c>
      <c r="C268" s="12" t="s">
        <v>685</v>
      </c>
      <c r="D268" s="3" t="s">
        <v>686</v>
      </c>
      <c r="E268" s="3" t="s">
        <v>599</v>
      </c>
      <c r="F268" s="3">
        <v>2015</v>
      </c>
      <c r="G268" s="3" t="str">
        <f t="shared" si="26"/>
        <v>2015-2019</v>
      </c>
      <c r="H268" s="3" t="s">
        <v>634</v>
      </c>
      <c r="I268" s="5"/>
      <c r="K268" s="3" t="str">
        <f t="shared" si="25"/>
        <v>SN</v>
      </c>
      <c r="L268" s="3" t="s">
        <v>717</v>
      </c>
      <c r="M268" s="3" t="s">
        <v>719</v>
      </c>
      <c r="W268" s="1"/>
      <c r="X268" s="1"/>
      <c r="Y268" s="2"/>
    </row>
    <row r="269" spans="1:26" ht="15" customHeight="1" x14ac:dyDescent="0.3">
      <c r="A269" s="1">
        <v>43272</v>
      </c>
      <c r="B269" s="2">
        <v>0.63888888888888895</v>
      </c>
      <c r="C269" s="12" t="s">
        <v>756</v>
      </c>
      <c r="D269" s="3" t="s">
        <v>757</v>
      </c>
      <c r="E269" s="3" t="s">
        <v>599</v>
      </c>
      <c r="F269" s="3">
        <v>2016</v>
      </c>
      <c r="G269" s="3" t="str">
        <f t="shared" si="26"/>
        <v>2015-2019</v>
      </c>
      <c r="H269" s="3" t="s">
        <v>634</v>
      </c>
      <c r="I269" s="5"/>
      <c r="K269" s="3" t="str">
        <f t="shared" si="25"/>
        <v>SN</v>
      </c>
      <c r="L269" s="3" t="s">
        <v>717</v>
      </c>
      <c r="M269" s="3" t="s">
        <v>719</v>
      </c>
      <c r="W269" s="1"/>
    </row>
    <row r="270" spans="1:26" ht="15" customHeight="1" x14ac:dyDescent="0.3">
      <c r="A270" s="1">
        <v>43369</v>
      </c>
      <c r="B270" s="2">
        <v>0.59722222222222221</v>
      </c>
      <c r="C270" s="11" t="s">
        <v>775</v>
      </c>
      <c r="D270" s="3" t="s">
        <v>776</v>
      </c>
      <c r="E270" s="3" t="s">
        <v>599</v>
      </c>
      <c r="F270" s="3">
        <v>2017</v>
      </c>
      <c r="G270" s="3" t="str">
        <f t="shared" si="26"/>
        <v>2015-2019</v>
      </c>
      <c r="H270" s="3" t="s">
        <v>634</v>
      </c>
      <c r="K270" s="3" t="str">
        <f t="shared" si="25"/>
        <v>SN</v>
      </c>
      <c r="L270" s="3" t="s">
        <v>717</v>
      </c>
      <c r="M270" s="3" t="s">
        <v>719</v>
      </c>
      <c r="W270" s="1"/>
      <c r="X270" s="1"/>
      <c r="Y270" s="2"/>
    </row>
    <row r="271" spans="1:26" x14ac:dyDescent="0.3">
      <c r="A271" s="1">
        <v>42383</v>
      </c>
      <c r="B271" s="2">
        <v>0.92013888888888884</v>
      </c>
      <c r="C271" s="11" t="s">
        <v>442</v>
      </c>
      <c r="D271" s="3" t="s">
        <v>443</v>
      </c>
      <c r="E271" s="3" t="s">
        <v>599</v>
      </c>
      <c r="F271" s="3">
        <v>1978</v>
      </c>
      <c r="G271" s="3" t="str">
        <f t="shared" si="26"/>
        <v>1975-1979</v>
      </c>
      <c r="H271" s="3" t="str">
        <f t="shared" ref="H271:H276" si="27">IF(MID(D271,3,3)="WFS","WFS","DHS")</f>
        <v>WFS</v>
      </c>
      <c r="I271" s="5"/>
      <c r="J271" s="3" t="s">
        <v>698</v>
      </c>
      <c r="K271" s="3" t="str">
        <f t="shared" si="25"/>
        <v>SN</v>
      </c>
      <c r="L271" s="3" t="s">
        <v>717</v>
      </c>
      <c r="M271" s="3" t="s">
        <v>719</v>
      </c>
      <c r="W271" s="1"/>
      <c r="X271" s="1"/>
      <c r="Y271" s="2"/>
    </row>
    <row r="272" spans="1:26" ht="15" customHeight="1" x14ac:dyDescent="0.3">
      <c r="A272" s="1">
        <v>42382</v>
      </c>
      <c r="B272" s="2">
        <v>0.17083333333333331</v>
      </c>
      <c r="C272" s="11" t="s">
        <v>444</v>
      </c>
      <c r="D272" s="3" t="s">
        <v>445</v>
      </c>
      <c r="E272" s="3" t="s">
        <v>794</v>
      </c>
      <c r="F272" s="3">
        <v>2008</v>
      </c>
      <c r="G272" s="3" t="str">
        <f t="shared" si="26"/>
        <v>2005-2009</v>
      </c>
      <c r="H272" s="3" t="str">
        <f t="shared" si="27"/>
        <v>DHS</v>
      </c>
      <c r="I272" s="5"/>
      <c r="K272" s="3" t="str">
        <f t="shared" si="25"/>
        <v>ST</v>
      </c>
      <c r="L272" s="3" t="s">
        <v>717</v>
      </c>
      <c r="M272" s="3" t="s">
        <v>718</v>
      </c>
      <c r="W272" s="1"/>
      <c r="X272" s="1"/>
      <c r="Y272" s="2"/>
    </row>
    <row r="273" spans="1:26" ht="15" customHeight="1" x14ac:dyDescent="0.3">
      <c r="A273" s="24">
        <v>42383</v>
      </c>
      <c r="B273" s="25">
        <v>0.92152777777777783</v>
      </c>
      <c r="C273" s="13" t="s">
        <v>446</v>
      </c>
      <c r="D273" s="26" t="s">
        <v>447</v>
      </c>
      <c r="E273" s="26" t="s">
        <v>600</v>
      </c>
      <c r="F273" s="26">
        <v>1978</v>
      </c>
      <c r="G273" s="26" t="str">
        <f t="shared" si="26"/>
        <v>1975-1979</v>
      </c>
      <c r="H273" s="26" t="str">
        <f t="shared" si="27"/>
        <v>WFS</v>
      </c>
      <c r="I273" s="27">
        <v>1</v>
      </c>
      <c r="J273" s="3" t="s">
        <v>700</v>
      </c>
      <c r="K273" s="3" t="str">
        <f t="shared" si="25"/>
        <v>SY</v>
      </c>
      <c r="W273" s="1"/>
      <c r="X273" s="1"/>
      <c r="Y273" s="2"/>
    </row>
    <row r="274" spans="1:26" ht="15" customHeight="1" x14ac:dyDescent="0.3">
      <c r="A274" s="1">
        <v>42382</v>
      </c>
      <c r="B274" s="2">
        <v>0.17222222222222225</v>
      </c>
      <c r="C274" s="11" t="s">
        <v>448</v>
      </c>
      <c r="D274" s="3" t="s">
        <v>449</v>
      </c>
      <c r="E274" s="3" t="s">
        <v>799</v>
      </c>
      <c r="F274" s="3">
        <v>2006</v>
      </c>
      <c r="G274" s="3" t="str">
        <f t="shared" si="26"/>
        <v>2005-2009</v>
      </c>
      <c r="H274" s="3" t="str">
        <f t="shared" si="27"/>
        <v>DHS</v>
      </c>
      <c r="I274" s="5"/>
      <c r="K274" s="3" t="str">
        <f t="shared" si="25"/>
        <v>SZ</v>
      </c>
      <c r="L274" s="3" t="s">
        <v>717</v>
      </c>
      <c r="M274" s="3" t="s">
        <v>724</v>
      </c>
      <c r="W274" s="1"/>
      <c r="X274" s="1"/>
      <c r="Y274" s="2"/>
    </row>
    <row r="275" spans="1:26" x14ac:dyDescent="0.3">
      <c r="A275" s="1">
        <v>38915</v>
      </c>
      <c r="B275" s="2">
        <v>0.45902777777777781</v>
      </c>
      <c r="C275" s="11" t="s">
        <v>450</v>
      </c>
      <c r="D275" s="3" t="s">
        <v>451</v>
      </c>
      <c r="E275" s="3" t="s">
        <v>601</v>
      </c>
      <c r="F275" s="3">
        <v>1996</v>
      </c>
      <c r="G275" s="3" t="str">
        <f t="shared" si="26"/>
        <v>1995-1999</v>
      </c>
      <c r="H275" s="3" t="str">
        <f t="shared" si="27"/>
        <v>DHS</v>
      </c>
      <c r="I275" s="5"/>
      <c r="K275" s="3" t="str">
        <f t="shared" si="25"/>
        <v>TD</v>
      </c>
      <c r="L275" s="3" t="s">
        <v>717</v>
      </c>
      <c r="M275" s="3" t="s">
        <v>718</v>
      </c>
      <c r="W275" s="1"/>
      <c r="X275" s="1"/>
      <c r="Y275" s="2"/>
    </row>
    <row r="276" spans="1:26" ht="15" customHeight="1" x14ac:dyDescent="0.3">
      <c r="A276" s="1">
        <v>39982</v>
      </c>
      <c r="B276" s="2">
        <v>0.32708333333333334</v>
      </c>
      <c r="C276" s="11" t="s">
        <v>452</v>
      </c>
      <c r="D276" s="3" t="s">
        <v>453</v>
      </c>
      <c r="E276" s="3" t="s">
        <v>601</v>
      </c>
      <c r="F276" s="3">
        <v>2004</v>
      </c>
      <c r="G276" s="3" t="str">
        <f t="shared" si="26"/>
        <v>2000-2004</v>
      </c>
      <c r="H276" s="3" t="str">
        <f t="shared" si="27"/>
        <v>DHS</v>
      </c>
      <c r="I276" s="5"/>
      <c r="K276" s="3" t="str">
        <f t="shared" si="25"/>
        <v>TD</v>
      </c>
      <c r="L276" s="3" t="s">
        <v>717</v>
      </c>
      <c r="M276" s="3" t="s">
        <v>718</v>
      </c>
      <c r="W276" s="14"/>
      <c r="X276" s="14"/>
      <c r="Y276" s="15"/>
      <c r="Z276" s="9"/>
    </row>
    <row r="277" spans="1:26" x14ac:dyDescent="0.3">
      <c r="A277" s="1">
        <v>42563</v>
      </c>
      <c r="B277" s="2">
        <v>0.9277777777777777</v>
      </c>
      <c r="C277" s="11" t="s">
        <v>687</v>
      </c>
      <c r="D277" s="3" t="s">
        <v>688</v>
      </c>
      <c r="E277" s="3" t="s">
        <v>601</v>
      </c>
      <c r="F277" s="3">
        <v>2014</v>
      </c>
      <c r="G277" s="3" t="str">
        <f t="shared" si="26"/>
        <v>2010-2014</v>
      </c>
      <c r="H277" s="3" t="s">
        <v>634</v>
      </c>
      <c r="I277" s="5"/>
      <c r="K277" s="3" t="str">
        <f t="shared" si="25"/>
        <v>TD</v>
      </c>
      <c r="L277" s="3" t="s">
        <v>717</v>
      </c>
      <c r="M277" s="3" t="s">
        <v>718</v>
      </c>
      <c r="W277" s="14"/>
      <c r="X277" s="14"/>
      <c r="Y277" s="15"/>
      <c r="Z277" s="9"/>
    </row>
    <row r="278" spans="1:26" ht="15" customHeight="1" x14ac:dyDescent="0.3">
      <c r="A278" s="1">
        <v>38917</v>
      </c>
      <c r="B278" s="2">
        <v>0.48472222222222222</v>
      </c>
      <c r="C278" s="11" t="s">
        <v>454</v>
      </c>
      <c r="D278" s="3" t="s">
        <v>455</v>
      </c>
      <c r="E278" s="3" t="s">
        <v>602</v>
      </c>
      <c r="F278" s="3">
        <v>1988</v>
      </c>
      <c r="G278" s="3" t="str">
        <f t="shared" si="26"/>
        <v>1985-1989</v>
      </c>
      <c r="H278" s="3" t="str">
        <f>IF(MID(D278,3,3)="WFS","WFS","DHS")</f>
        <v>DHS</v>
      </c>
      <c r="I278" s="5"/>
      <c r="K278" s="3" t="str">
        <f t="shared" si="25"/>
        <v>TG</v>
      </c>
      <c r="L278" s="3" t="s">
        <v>717</v>
      </c>
      <c r="M278" s="3" t="s">
        <v>719</v>
      </c>
      <c r="W278" s="1"/>
      <c r="X278" s="1"/>
      <c r="Y278" s="2"/>
    </row>
    <row r="279" spans="1:26" ht="15" customHeight="1" x14ac:dyDescent="0.3">
      <c r="A279" s="1">
        <v>38917</v>
      </c>
      <c r="B279" s="2">
        <v>0.48472222222222222</v>
      </c>
      <c r="C279" s="11" t="s">
        <v>456</v>
      </c>
      <c r="D279" s="3" t="s">
        <v>457</v>
      </c>
      <c r="E279" s="3" t="s">
        <v>602</v>
      </c>
      <c r="F279" s="3">
        <v>1998</v>
      </c>
      <c r="G279" s="3" t="str">
        <f t="shared" si="26"/>
        <v>1995-1999</v>
      </c>
      <c r="H279" s="3" t="str">
        <f>IF(MID(D279,3,3)="WFS","WFS","DHS")</f>
        <v>DHS</v>
      </c>
      <c r="I279" s="5"/>
      <c r="K279" s="3" t="str">
        <f t="shared" si="25"/>
        <v>TG</v>
      </c>
      <c r="L279" s="3" t="s">
        <v>717</v>
      </c>
      <c r="M279" s="3" t="s">
        <v>719</v>
      </c>
      <c r="W279" s="14"/>
      <c r="X279" s="1"/>
      <c r="Y279" s="2"/>
    </row>
    <row r="280" spans="1:26" ht="15" customHeight="1" x14ac:dyDescent="0.3">
      <c r="A280" s="1">
        <v>42382</v>
      </c>
      <c r="B280" s="2">
        <v>0.17500000000000002</v>
      </c>
      <c r="C280" s="11" t="s">
        <v>458</v>
      </c>
      <c r="D280" s="3" t="s">
        <v>459</v>
      </c>
      <c r="E280" s="3" t="s">
        <v>602</v>
      </c>
      <c r="F280" s="3">
        <v>2013</v>
      </c>
      <c r="G280" s="3" t="str">
        <f t="shared" si="26"/>
        <v>2010-2014</v>
      </c>
      <c r="H280" s="3" t="str">
        <f>IF(MID(D280,3,3)="WFS","WFS","DHS")</f>
        <v>DHS</v>
      </c>
      <c r="I280" s="5"/>
      <c r="K280" s="3" t="str">
        <f t="shared" si="25"/>
        <v>TG</v>
      </c>
      <c r="L280" s="3" t="s">
        <v>717</v>
      </c>
      <c r="M280" s="3" t="s">
        <v>719</v>
      </c>
      <c r="W280" s="14"/>
      <c r="X280" s="1"/>
      <c r="Y280" s="2"/>
    </row>
    <row r="281" spans="1:26" ht="15" customHeight="1" x14ac:dyDescent="0.3">
      <c r="A281" s="18">
        <v>42382</v>
      </c>
      <c r="B281" s="19">
        <v>0.17500000000000002</v>
      </c>
      <c r="C281" s="20" t="s">
        <v>460</v>
      </c>
      <c r="D281" s="21" t="s">
        <v>461</v>
      </c>
      <c r="E281" s="21" t="s">
        <v>603</v>
      </c>
      <c r="F281" s="21">
        <v>1987</v>
      </c>
      <c r="G281" s="21" t="str">
        <f t="shared" si="26"/>
        <v>1985-1989</v>
      </c>
      <c r="H281" s="21" t="str">
        <f>IF(MID(D281,3,3)="WFS","WFS","DHS")</f>
        <v>DHS</v>
      </c>
      <c r="I281" s="22"/>
      <c r="K281" s="3" t="str">
        <f t="shared" si="25"/>
        <v>TH</v>
      </c>
      <c r="L281" s="3" t="s">
        <v>763</v>
      </c>
      <c r="M281" s="3" t="s">
        <v>766</v>
      </c>
      <c r="W281" s="1"/>
      <c r="X281" s="1"/>
      <c r="Y281" s="2"/>
    </row>
    <row r="282" spans="1:26" ht="15" customHeight="1" x14ac:dyDescent="0.3">
      <c r="A282" s="18">
        <v>42399</v>
      </c>
      <c r="B282" s="19">
        <v>0.91527777777777775</v>
      </c>
      <c r="C282" s="20" t="s">
        <v>462</v>
      </c>
      <c r="D282" s="21" t="s">
        <v>463</v>
      </c>
      <c r="E282" s="21" t="s">
        <v>603</v>
      </c>
      <c r="F282" s="21">
        <v>1975</v>
      </c>
      <c r="G282" s="21" t="str">
        <f t="shared" si="26"/>
        <v>1975-1979</v>
      </c>
      <c r="H282" s="21" t="str">
        <f>IF(MID(D282,3,3)="WFS","WFS","DHS")</f>
        <v>WFS</v>
      </c>
      <c r="I282" s="22"/>
      <c r="J282" s="3" t="s">
        <v>700</v>
      </c>
      <c r="K282" s="3" t="str">
        <f t="shared" si="25"/>
        <v>TH</v>
      </c>
      <c r="L282" s="3" t="s">
        <v>763</v>
      </c>
      <c r="M282" s="3" t="s">
        <v>766</v>
      </c>
      <c r="W282" s="1"/>
      <c r="X282" s="1"/>
      <c r="Y282" s="2"/>
    </row>
    <row r="283" spans="1:26" ht="15" customHeight="1" x14ac:dyDescent="0.3">
      <c r="A283" s="1">
        <v>43292</v>
      </c>
      <c r="B283" s="2">
        <v>0.34791666666666665</v>
      </c>
      <c r="C283" s="12" t="s">
        <v>750</v>
      </c>
      <c r="D283" s="3" t="s">
        <v>751</v>
      </c>
      <c r="E283" s="3" t="s">
        <v>758</v>
      </c>
      <c r="F283" s="3">
        <v>2012</v>
      </c>
      <c r="G283" s="3" t="str">
        <f t="shared" si="26"/>
        <v>2010-2014</v>
      </c>
      <c r="H283" s="3" t="s">
        <v>634</v>
      </c>
      <c r="I283" s="5"/>
      <c r="K283" s="3" t="str">
        <f t="shared" si="25"/>
        <v>TJ</v>
      </c>
      <c r="L283" s="3" t="s">
        <v>765</v>
      </c>
      <c r="M283" s="3" t="s">
        <v>765</v>
      </c>
      <c r="W283" s="1"/>
      <c r="X283" s="1"/>
      <c r="Y283" s="2"/>
    </row>
    <row r="284" spans="1:26" ht="15" customHeight="1" x14ac:dyDescent="0.3">
      <c r="A284" s="1">
        <v>43446</v>
      </c>
      <c r="B284" s="2">
        <v>0.79722222222222217</v>
      </c>
      <c r="C284" s="11" t="s">
        <v>771</v>
      </c>
      <c r="D284" s="3" t="s">
        <v>772</v>
      </c>
      <c r="E284" s="3" t="s">
        <v>758</v>
      </c>
      <c r="F284" s="3">
        <v>2017</v>
      </c>
      <c r="G284" s="3" t="str">
        <f t="shared" si="26"/>
        <v>2015-2019</v>
      </c>
      <c r="H284" s="3" t="s">
        <v>634</v>
      </c>
      <c r="K284" s="3" t="str">
        <f t="shared" si="25"/>
        <v>TJ</v>
      </c>
      <c r="L284" s="3" t="s">
        <v>765</v>
      </c>
      <c r="M284" s="3" t="s">
        <v>765</v>
      </c>
      <c r="W284" s="1"/>
      <c r="X284" s="1"/>
      <c r="Y284" s="2"/>
    </row>
    <row r="285" spans="1:26" ht="15" customHeight="1" x14ac:dyDescent="0.3">
      <c r="A285" s="1">
        <v>42382</v>
      </c>
      <c r="B285" s="2">
        <v>0.17500000000000002</v>
      </c>
      <c r="C285" s="11" t="s">
        <v>464</v>
      </c>
      <c r="D285" s="3" t="s">
        <v>465</v>
      </c>
      <c r="E285" s="3" t="s">
        <v>795</v>
      </c>
      <c r="F285" s="3">
        <v>2009</v>
      </c>
      <c r="G285" s="3" t="str">
        <f t="shared" si="26"/>
        <v>2005-2009</v>
      </c>
      <c r="H285" s="3" t="str">
        <f>IF(MID(D285,3,3)="WFS","WFS","DHS")</f>
        <v>DHS</v>
      </c>
      <c r="I285" s="5"/>
      <c r="K285" s="3" t="str">
        <f t="shared" si="25"/>
        <v>TL</v>
      </c>
      <c r="L285" s="3" t="s">
        <v>763</v>
      </c>
      <c r="M285" s="3" t="s">
        <v>766</v>
      </c>
      <c r="W285" s="14"/>
      <c r="X285" s="1"/>
      <c r="Y285" s="2"/>
    </row>
    <row r="286" spans="1:26" ht="15" customHeight="1" x14ac:dyDescent="0.3">
      <c r="A286" s="1">
        <v>43291</v>
      </c>
      <c r="B286" s="2">
        <v>0.38750000000000001</v>
      </c>
      <c r="C286" s="12" t="s">
        <v>735</v>
      </c>
      <c r="D286" s="3" t="s">
        <v>736</v>
      </c>
      <c r="E286" s="3" t="s">
        <v>795</v>
      </c>
      <c r="F286" s="3">
        <v>2016</v>
      </c>
      <c r="G286" s="3" t="str">
        <f t="shared" si="26"/>
        <v>2015-2019</v>
      </c>
      <c r="H286" s="3" t="s">
        <v>634</v>
      </c>
      <c r="I286" s="5"/>
      <c r="K286" s="3" t="str">
        <f t="shared" si="25"/>
        <v>TL</v>
      </c>
      <c r="L286" s="3" t="s">
        <v>763</v>
      </c>
      <c r="M286" s="3" t="s">
        <v>766</v>
      </c>
      <c r="W286" s="14"/>
      <c r="X286" s="1"/>
      <c r="Y286" s="2"/>
    </row>
    <row r="287" spans="1:26" ht="15" customHeight="1" x14ac:dyDescent="0.3">
      <c r="A287" s="18">
        <v>42382</v>
      </c>
      <c r="B287" s="19">
        <v>0.17569444444444446</v>
      </c>
      <c r="C287" s="20" t="s">
        <v>466</v>
      </c>
      <c r="D287" s="21" t="s">
        <v>467</v>
      </c>
      <c r="E287" s="21" t="s">
        <v>604</v>
      </c>
      <c r="F287" s="21">
        <v>1988</v>
      </c>
      <c r="G287" s="21" t="str">
        <f t="shared" si="26"/>
        <v>1985-1989</v>
      </c>
      <c r="H287" s="21" t="str">
        <f t="shared" ref="H287:H299" si="28">IF(MID(D287,3,3)="WFS","WFS","DHS")</f>
        <v>DHS</v>
      </c>
      <c r="I287" s="22"/>
      <c r="K287" s="3" t="str">
        <f t="shared" si="25"/>
        <v>TN</v>
      </c>
      <c r="L287" s="3" t="s">
        <v>716</v>
      </c>
      <c r="M287" s="3" t="s">
        <v>716</v>
      </c>
      <c r="W287" s="1"/>
      <c r="X287" s="1"/>
      <c r="Y287" s="2"/>
    </row>
    <row r="288" spans="1:26" ht="15" customHeight="1" x14ac:dyDescent="0.3">
      <c r="A288" s="18">
        <v>42383</v>
      </c>
      <c r="B288" s="19">
        <v>0.92222222222222217</v>
      </c>
      <c r="C288" s="20" t="s">
        <v>468</v>
      </c>
      <c r="D288" s="21" t="s">
        <v>469</v>
      </c>
      <c r="E288" s="21" t="s">
        <v>604</v>
      </c>
      <c r="F288" s="21">
        <v>1978</v>
      </c>
      <c r="G288" s="21" t="str">
        <f t="shared" si="26"/>
        <v>1975-1979</v>
      </c>
      <c r="H288" s="21" t="str">
        <f t="shared" si="28"/>
        <v>WFS</v>
      </c>
      <c r="I288" s="22"/>
      <c r="J288" s="3" t="s">
        <v>700</v>
      </c>
      <c r="K288" s="3" t="str">
        <f t="shared" si="25"/>
        <v>TN</v>
      </c>
      <c r="L288" s="3" t="s">
        <v>716</v>
      </c>
      <c r="M288" s="3" t="s">
        <v>716</v>
      </c>
      <c r="W288" s="1"/>
      <c r="X288" s="1"/>
      <c r="Y288" s="2"/>
    </row>
    <row r="289" spans="1:26" ht="15" customHeight="1" x14ac:dyDescent="0.3">
      <c r="A289" s="1">
        <v>42382</v>
      </c>
      <c r="B289" s="2">
        <v>0.17569444444444446</v>
      </c>
      <c r="C289" s="11" t="s">
        <v>470</v>
      </c>
      <c r="D289" s="3" t="s">
        <v>471</v>
      </c>
      <c r="E289" s="3" t="s">
        <v>605</v>
      </c>
      <c r="F289" s="3">
        <v>1993</v>
      </c>
      <c r="G289" s="3" t="str">
        <f t="shared" si="26"/>
        <v>1990-1994</v>
      </c>
      <c r="H289" s="3" t="str">
        <f t="shared" si="28"/>
        <v>DHS</v>
      </c>
      <c r="I289" s="5"/>
      <c r="K289" s="3" t="str">
        <f t="shared" si="25"/>
        <v>TR</v>
      </c>
      <c r="L289" s="3" t="s">
        <v>716</v>
      </c>
      <c r="M289" s="3" t="s">
        <v>716</v>
      </c>
      <c r="W289" s="1"/>
      <c r="X289" s="1"/>
      <c r="Y289" s="2"/>
    </row>
    <row r="290" spans="1:26" x14ac:dyDescent="0.3">
      <c r="A290" s="1">
        <v>42382</v>
      </c>
      <c r="B290" s="2">
        <v>0.17569444444444446</v>
      </c>
      <c r="C290" s="11" t="s">
        <v>472</v>
      </c>
      <c r="D290" s="3" t="s">
        <v>473</v>
      </c>
      <c r="E290" s="3" t="s">
        <v>605</v>
      </c>
      <c r="F290" s="3">
        <v>1998</v>
      </c>
      <c r="G290" s="3" t="str">
        <f t="shared" si="26"/>
        <v>1995-1999</v>
      </c>
      <c r="H290" s="3" t="str">
        <f t="shared" si="28"/>
        <v>DHS</v>
      </c>
      <c r="I290" s="5"/>
      <c r="K290" s="3" t="str">
        <f t="shared" si="25"/>
        <v>TR</v>
      </c>
      <c r="L290" s="3" t="s">
        <v>716</v>
      </c>
      <c r="M290" s="3" t="s">
        <v>716</v>
      </c>
      <c r="W290" s="1"/>
      <c r="X290" s="1"/>
      <c r="Y290" s="2"/>
    </row>
    <row r="291" spans="1:26" ht="15" customHeight="1" x14ac:dyDescent="0.3">
      <c r="A291" s="1">
        <v>42382</v>
      </c>
      <c r="B291" s="2">
        <v>0.17569444444444446</v>
      </c>
      <c r="C291" s="11" t="s">
        <v>474</v>
      </c>
      <c r="D291" s="3" t="s">
        <v>475</v>
      </c>
      <c r="E291" s="3" t="s">
        <v>605</v>
      </c>
      <c r="F291" s="3">
        <v>2003</v>
      </c>
      <c r="G291" s="3" t="str">
        <f t="shared" si="26"/>
        <v>2000-2004</v>
      </c>
      <c r="H291" s="3" t="str">
        <f t="shared" si="28"/>
        <v>DHS</v>
      </c>
      <c r="I291" s="5"/>
      <c r="K291" s="3" t="str">
        <f t="shared" si="25"/>
        <v>TR</v>
      </c>
      <c r="L291" s="3" t="s">
        <v>716</v>
      </c>
      <c r="M291" s="3" t="s">
        <v>716</v>
      </c>
      <c r="W291" s="1"/>
      <c r="X291" s="1"/>
      <c r="Y291" s="2"/>
    </row>
    <row r="292" spans="1:26" ht="15" customHeight="1" x14ac:dyDescent="0.3">
      <c r="A292" s="1">
        <v>42384</v>
      </c>
      <c r="B292" s="2">
        <v>0.41180555555555554</v>
      </c>
      <c r="C292" s="11" t="s">
        <v>476</v>
      </c>
      <c r="D292" s="3" t="s">
        <v>477</v>
      </c>
      <c r="E292" s="3" t="s">
        <v>605</v>
      </c>
      <c r="F292" s="3">
        <v>1978</v>
      </c>
      <c r="G292" s="3" t="str">
        <f t="shared" si="26"/>
        <v>1975-1979</v>
      </c>
      <c r="H292" s="3" t="str">
        <f t="shared" si="28"/>
        <v>WFS</v>
      </c>
      <c r="I292" s="5"/>
      <c r="J292" s="3" t="s">
        <v>700</v>
      </c>
      <c r="K292" s="3" t="str">
        <f t="shared" si="25"/>
        <v>TR</v>
      </c>
      <c r="L292" s="3" t="s">
        <v>716</v>
      </c>
      <c r="M292" s="3" t="s">
        <v>716</v>
      </c>
      <c r="W292" s="1"/>
      <c r="X292" s="1"/>
      <c r="Y292" s="2"/>
    </row>
    <row r="293" spans="1:26" ht="15" customHeight="1" x14ac:dyDescent="0.3">
      <c r="A293" s="18">
        <v>42382</v>
      </c>
      <c r="B293" s="19">
        <v>0.17500000000000002</v>
      </c>
      <c r="C293" s="20" t="s">
        <v>478</v>
      </c>
      <c r="D293" s="21" t="s">
        <v>479</v>
      </c>
      <c r="E293" s="21" t="s">
        <v>796</v>
      </c>
      <c r="F293" s="21">
        <v>1987</v>
      </c>
      <c r="G293" s="21" t="str">
        <f t="shared" si="26"/>
        <v>1985-1989</v>
      </c>
      <c r="H293" s="21" t="str">
        <f t="shared" si="28"/>
        <v>DHS</v>
      </c>
      <c r="I293" s="22"/>
      <c r="K293" s="3" t="str">
        <f t="shared" si="25"/>
        <v>TT</v>
      </c>
      <c r="L293" s="3" t="s">
        <v>720</v>
      </c>
      <c r="M293" s="3" t="s">
        <v>723</v>
      </c>
      <c r="W293" s="1"/>
      <c r="X293" s="1"/>
      <c r="Y293" s="2"/>
    </row>
    <row r="294" spans="1:26" ht="15" customHeight="1" x14ac:dyDescent="0.3">
      <c r="A294" s="18">
        <v>42383</v>
      </c>
      <c r="B294" s="19">
        <v>0.92222222222222217</v>
      </c>
      <c r="C294" s="20" t="s">
        <v>480</v>
      </c>
      <c r="D294" s="21" t="s">
        <v>481</v>
      </c>
      <c r="E294" s="21" t="s">
        <v>796</v>
      </c>
      <c r="F294" s="21">
        <v>1977</v>
      </c>
      <c r="G294" s="21" t="str">
        <f t="shared" si="26"/>
        <v>1975-1979</v>
      </c>
      <c r="H294" s="21" t="str">
        <f t="shared" si="28"/>
        <v>WFS</v>
      </c>
      <c r="I294" s="22"/>
      <c r="J294" s="3" t="s">
        <v>698</v>
      </c>
      <c r="K294" s="3" t="str">
        <f t="shared" si="25"/>
        <v>TT</v>
      </c>
      <c r="L294" s="3" t="s">
        <v>720</v>
      </c>
      <c r="M294" s="3" t="s">
        <v>723</v>
      </c>
      <c r="W294" s="1"/>
      <c r="X294" s="1"/>
      <c r="Y294" s="2"/>
    </row>
    <row r="295" spans="1:26" x14ac:dyDescent="0.3">
      <c r="A295" s="1">
        <v>38917</v>
      </c>
      <c r="B295" s="2">
        <v>0.47847222222222219</v>
      </c>
      <c r="C295" s="11" t="s">
        <v>482</v>
      </c>
      <c r="D295" s="3" t="s">
        <v>483</v>
      </c>
      <c r="E295" s="3" t="s">
        <v>606</v>
      </c>
      <c r="F295" s="3">
        <v>1992</v>
      </c>
      <c r="G295" s="3" t="str">
        <f t="shared" si="26"/>
        <v>1990-1994</v>
      </c>
      <c r="H295" s="3" t="str">
        <f t="shared" si="28"/>
        <v>DHS</v>
      </c>
      <c r="I295" s="5"/>
      <c r="K295" s="3" t="str">
        <f t="shared" si="25"/>
        <v>TZ</v>
      </c>
      <c r="L295" s="3" t="s">
        <v>717</v>
      </c>
      <c r="M295" s="3" t="s">
        <v>722</v>
      </c>
      <c r="W295" s="1"/>
      <c r="X295" s="1"/>
      <c r="Y295" s="2"/>
    </row>
    <row r="296" spans="1:26" ht="15" customHeight="1" x14ac:dyDescent="0.3">
      <c r="A296" s="1">
        <v>38917</v>
      </c>
      <c r="B296" s="2">
        <v>0.47916666666666669</v>
      </c>
      <c r="C296" s="11" t="s">
        <v>484</v>
      </c>
      <c r="D296" s="3" t="s">
        <v>485</v>
      </c>
      <c r="E296" s="3" t="s">
        <v>606</v>
      </c>
      <c r="F296" s="3">
        <v>1996</v>
      </c>
      <c r="G296" s="3" t="str">
        <f t="shared" si="26"/>
        <v>1995-1999</v>
      </c>
      <c r="H296" s="3" t="str">
        <f t="shared" si="28"/>
        <v>DHS</v>
      </c>
      <c r="I296" s="5"/>
      <c r="K296" s="3" t="str">
        <f t="shared" si="25"/>
        <v>TZ</v>
      </c>
      <c r="L296" s="3" t="s">
        <v>717</v>
      </c>
      <c r="M296" s="3" t="s">
        <v>722</v>
      </c>
      <c r="X296" s="1"/>
      <c r="Y296" s="2"/>
    </row>
    <row r="297" spans="1:26" ht="15" customHeight="1" x14ac:dyDescent="0.3">
      <c r="A297" s="1">
        <v>38917</v>
      </c>
      <c r="B297" s="2">
        <v>0.47916666666666669</v>
      </c>
      <c r="C297" s="11" t="s">
        <v>486</v>
      </c>
      <c r="D297" s="3" t="s">
        <v>487</v>
      </c>
      <c r="E297" s="3" t="s">
        <v>606</v>
      </c>
      <c r="F297" s="3">
        <v>1999</v>
      </c>
      <c r="G297" s="3" t="str">
        <f t="shared" si="26"/>
        <v>1995-1999</v>
      </c>
      <c r="H297" s="3" t="str">
        <f t="shared" si="28"/>
        <v>DHS</v>
      </c>
      <c r="I297" s="5"/>
      <c r="K297" s="3" t="str">
        <f t="shared" si="25"/>
        <v>TZ</v>
      </c>
      <c r="L297" s="3" t="s">
        <v>717</v>
      </c>
      <c r="M297" s="3" t="s">
        <v>722</v>
      </c>
      <c r="W297" s="1"/>
      <c r="X297" s="1"/>
      <c r="Y297" s="2"/>
    </row>
    <row r="298" spans="1:26" ht="15" customHeight="1" x14ac:dyDescent="0.3">
      <c r="A298" s="1">
        <v>38917</v>
      </c>
      <c r="B298" s="2">
        <v>0.47986111111111113</v>
      </c>
      <c r="C298" s="11" t="s">
        <v>488</v>
      </c>
      <c r="D298" s="3" t="s">
        <v>489</v>
      </c>
      <c r="E298" s="3" t="s">
        <v>606</v>
      </c>
      <c r="F298" s="3">
        <v>2004</v>
      </c>
      <c r="G298" s="3" t="str">
        <f t="shared" si="26"/>
        <v>2000-2004</v>
      </c>
      <c r="H298" s="3" t="str">
        <f t="shared" si="28"/>
        <v>DHS</v>
      </c>
      <c r="I298" s="5"/>
      <c r="K298" s="3" t="str">
        <f t="shared" si="25"/>
        <v>TZ</v>
      </c>
      <c r="L298" s="3" t="s">
        <v>717</v>
      </c>
      <c r="M298" s="3" t="s">
        <v>722</v>
      </c>
      <c r="W298" s="1"/>
      <c r="X298" s="1"/>
      <c r="Y298" s="2"/>
    </row>
    <row r="299" spans="1:26" ht="15" customHeight="1" x14ac:dyDescent="0.3">
      <c r="A299" s="1">
        <v>40857</v>
      </c>
      <c r="B299" s="2">
        <v>0.45069444444444445</v>
      </c>
      <c r="C299" s="11" t="s">
        <v>490</v>
      </c>
      <c r="D299" s="3" t="s">
        <v>491</v>
      </c>
      <c r="E299" s="3" t="s">
        <v>606</v>
      </c>
      <c r="F299" s="3">
        <v>2010</v>
      </c>
      <c r="G299" s="3" t="str">
        <f t="shared" si="26"/>
        <v>2010-2014</v>
      </c>
      <c r="H299" s="3" t="str">
        <f t="shared" si="28"/>
        <v>DHS</v>
      </c>
      <c r="I299" s="5"/>
      <c r="K299" s="3" t="str">
        <f t="shared" si="25"/>
        <v>TZ</v>
      </c>
      <c r="L299" s="3" t="s">
        <v>717</v>
      </c>
      <c r="M299" s="3" t="s">
        <v>722</v>
      </c>
      <c r="W299" s="1"/>
      <c r="X299" s="1"/>
      <c r="Y299" s="2"/>
    </row>
    <row r="300" spans="1:26" ht="15" customHeight="1" x14ac:dyDescent="0.3">
      <c r="A300" s="1">
        <v>42794</v>
      </c>
      <c r="B300" s="2">
        <v>0.56180555555555556</v>
      </c>
      <c r="C300" s="11" t="s">
        <v>689</v>
      </c>
      <c r="D300" s="3" t="s">
        <v>690</v>
      </c>
      <c r="E300" s="3" t="s">
        <v>606</v>
      </c>
      <c r="F300" s="3">
        <v>2015</v>
      </c>
      <c r="G300" s="3" t="str">
        <f t="shared" si="26"/>
        <v>2015-2019</v>
      </c>
      <c r="H300" s="3" t="s">
        <v>634</v>
      </c>
      <c r="I300" s="5"/>
      <c r="K300" s="3" t="str">
        <f t="shared" si="25"/>
        <v>TZ</v>
      </c>
      <c r="L300" s="3" t="s">
        <v>717</v>
      </c>
      <c r="M300" s="3" t="s">
        <v>722</v>
      </c>
      <c r="W300" s="14"/>
      <c r="X300" s="14"/>
      <c r="Y300" s="15"/>
      <c r="Z300" s="9"/>
    </row>
    <row r="301" spans="1:26" ht="15" customHeight="1" x14ac:dyDescent="0.3">
      <c r="A301" s="1">
        <v>42382</v>
      </c>
      <c r="B301" s="2">
        <v>0.17569444444444446</v>
      </c>
      <c r="C301" s="11" t="s">
        <v>492</v>
      </c>
      <c r="D301" s="3" t="s">
        <v>493</v>
      </c>
      <c r="E301" s="3" t="s">
        <v>607</v>
      </c>
      <c r="F301" s="3">
        <v>2007</v>
      </c>
      <c r="G301" s="3" t="str">
        <f t="shared" si="26"/>
        <v>2005-2009</v>
      </c>
      <c r="H301" s="3" t="str">
        <f t="shared" ref="H301:H306" si="29">IF(MID(D301,3,3)="WFS","WFS","DHS")</f>
        <v>DHS</v>
      </c>
      <c r="I301" s="5"/>
      <c r="K301" s="3" t="str">
        <f t="shared" si="25"/>
        <v>UA</v>
      </c>
      <c r="L301" s="3" t="s">
        <v>765</v>
      </c>
      <c r="M301" s="3" t="s">
        <v>765</v>
      </c>
      <c r="W301" s="1"/>
      <c r="X301" s="14"/>
      <c r="Y301" s="15"/>
      <c r="Z301" s="9"/>
    </row>
    <row r="302" spans="1:26" ht="15" customHeight="1" x14ac:dyDescent="0.3">
      <c r="A302" s="1">
        <v>38917</v>
      </c>
      <c r="B302" s="2">
        <v>0.48958333333333331</v>
      </c>
      <c r="C302" s="11" t="s">
        <v>494</v>
      </c>
      <c r="D302" s="3" t="s">
        <v>495</v>
      </c>
      <c r="E302" s="3" t="s">
        <v>608</v>
      </c>
      <c r="F302" s="3">
        <v>1988</v>
      </c>
      <c r="G302" s="3" t="str">
        <f t="shared" si="26"/>
        <v>1985-1989</v>
      </c>
      <c r="H302" s="3" t="str">
        <f t="shared" si="29"/>
        <v>DHS</v>
      </c>
      <c r="I302" s="5"/>
      <c r="K302" s="3" t="str">
        <f t="shared" si="25"/>
        <v>UG</v>
      </c>
      <c r="L302" s="3" t="s">
        <v>717</v>
      </c>
      <c r="M302" s="3" t="s">
        <v>722</v>
      </c>
      <c r="W302" s="1"/>
      <c r="X302" s="1"/>
      <c r="Y302" s="2"/>
    </row>
    <row r="303" spans="1:26" ht="15" customHeight="1" x14ac:dyDescent="0.3">
      <c r="A303" s="1">
        <v>38917</v>
      </c>
      <c r="B303" s="2">
        <v>0.49027777777777781</v>
      </c>
      <c r="C303" s="11" t="s">
        <v>496</v>
      </c>
      <c r="D303" s="3" t="s">
        <v>497</v>
      </c>
      <c r="E303" s="3" t="s">
        <v>608</v>
      </c>
      <c r="F303" s="3">
        <v>1995</v>
      </c>
      <c r="G303" s="3" t="str">
        <f t="shared" si="26"/>
        <v>1995-1999</v>
      </c>
      <c r="H303" s="3" t="str">
        <f t="shared" si="29"/>
        <v>DHS</v>
      </c>
      <c r="I303" s="5"/>
      <c r="K303" s="3" t="str">
        <f t="shared" si="25"/>
        <v>UG</v>
      </c>
      <c r="L303" s="3" t="s">
        <v>717</v>
      </c>
      <c r="M303" s="3" t="s">
        <v>722</v>
      </c>
      <c r="W303" s="1"/>
      <c r="X303" s="14"/>
      <c r="Y303" s="15"/>
      <c r="Z303" s="9"/>
    </row>
    <row r="304" spans="1:26" ht="15" customHeight="1" x14ac:dyDescent="0.3">
      <c r="A304" s="1">
        <v>38917</v>
      </c>
      <c r="B304" s="2">
        <v>0.49027777777777781</v>
      </c>
      <c r="C304" s="11" t="s">
        <v>498</v>
      </c>
      <c r="D304" s="3" t="s">
        <v>499</v>
      </c>
      <c r="E304" s="3" t="s">
        <v>608</v>
      </c>
      <c r="F304" s="3">
        <v>2000</v>
      </c>
      <c r="G304" s="3" t="str">
        <f t="shared" si="26"/>
        <v>2000-2004</v>
      </c>
      <c r="H304" s="3" t="str">
        <f t="shared" si="29"/>
        <v>DHS</v>
      </c>
      <c r="I304" s="5"/>
      <c r="K304" s="3" t="str">
        <f t="shared" si="25"/>
        <v>UG</v>
      </c>
      <c r="L304" s="3" t="s">
        <v>717</v>
      </c>
      <c r="M304" s="3" t="s">
        <v>722</v>
      </c>
      <c r="W304" s="1"/>
    </row>
    <row r="305" spans="1:27" ht="15" customHeight="1" x14ac:dyDescent="0.3">
      <c r="A305" s="1">
        <v>39307</v>
      </c>
      <c r="B305" s="2">
        <v>0.3611111111111111</v>
      </c>
      <c r="C305" s="11" t="s">
        <v>500</v>
      </c>
      <c r="D305" s="3" t="s">
        <v>501</v>
      </c>
      <c r="E305" s="3" t="s">
        <v>608</v>
      </c>
      <c r="F305" s="3">
        <v>2006</v>
      </c>
      <c r="G305" s="3" t="str">
        <f t="shared" si="26"/>
        <v>2005-2009</v>
      </c>
      <c r="H305" s="3" t="str">
        <f t="shared" si="29"/>
        <v>DHS</v>
      </c>
      <c r="I305" s="5"/>
      <c r="K305" s="3" t="str">
        <f t="shared" si="25"/>
        <v>UG</v>
      </c>
      <c r="L305" s="3" t="s">
        <v>717</v>
      </c>
      <c r="M305" s="3" t="s">
        <v>722</v>
      </c>
      <c r="W305" s="1"/>
      <c r="X305" s="14"/>
      <c r="Y305" s="15"/>
      <c r="Z305" s="9"/>
    </row>
    <row r="306" spans="1:27" ht="15" customHeight="1" x14ac:dyDescent="0.3">
      <c r="A306" s="1">
        <v>42382</v>
      </c>
      <c r="B306" s="2">
        <v>0.17569444444444446</v>
      </c>
      <c r="C306" s="11" t="s">
        <v>502</v>
      </c>
      <c r="D306" s="3" t="s">
        <v>503</v>
      </c>
      <c r="E306" s="3" t="s">
        <v>608</v>
      </c>
      <c r="F306" s="3">
        <v>2011</v>
      </c>
      <c r="G306" s="3" t="str">
        <f t="shared" si="26"/>
        <v>2010-2014</v>
      </c>
      <c r="H306" s="3" t="str">
        <f t="shared" si="29"/>
        <v>DHS</v>
      </c>
      <c r="I306" s="5"/>
      <c r="K306" s="3" t="str">
        <f t="shared" si="25"/>
        <v>UG</v>
      </c>
      <c r="L306" s="3" t="s">
        <v>717</v>
      </c>
      <c r="M306" s="3" t="s">
        <v>722</v>
      </c>
      <c r="W306" s="1"/>
      <c r="X306" s="1"/>
      <c r="Y306" s="2"/>
    </row>
    <row r="307" spans="1:27" ht="15" customHeight="1" x14ac:dyDescent="0.3">
      <c r="A307" s="1">
        <v>43291</v>
      </c>
      <c r="B307" s="2">
        <v>0.38750000000000001</v>
      </c>
      <c r="C307" s="12" t="s">
        <v>737</v>
      </c>
      <c r="D307" s="3" t="s">
        <v>738</v>
      </c>
      <c r="E307" s="3" t="s">
        <v>608</v>
      </c>
      <c r="F307" s="3">
        <v>2016</v>
      </c>
      <c r="G307" s="3" t="str">
        <f t="shared" si="26"/>
        <v>2015-2019</v>
      </c>
      <c r="H307" s="3" t="s">
        <v>634</v>
      </c>
      <c r="I307" s="5"/>
      <c r="K307" s="3" t="str">
        <f t="shared" si="25"/>
        <v>UG</v>
      </c>
      <c r="L307" s="3" t="s">
        <v>717</v>
      </c>
      <c r="M307" s="3" t="s">
        <v>722</v>
      </c>
      <c r="W307" s="1"/>
      <c r="X307" s="1"/>
      <c r="Y307" s="2"/>
    </row>
    <row r="308" spans="1:27" x14ac:dyDescent="0.3">
      <c r="A308" s="1">
        <v>43292</v>
      </c>
      <c r="B308" s="2">
        <v>0.34861111111111115</v>
      </c>
      <c r="C308" s="12" t="s">
        <v>752</v>
      </c>
      <c r="D308" s="3" t="s">
        <v>753</v>
      </c>
      <c r="E308" s="3" t="s">
        <v>759</v>
      </c>
      <c r="F308" s="3">
        <v>1996</v>
      </c>
      <c r="G308" s="3" t="str">
        <f t="shared" si="26"/>
        <v>1995-1999</v>
      </c>
      <c r="H308" s="3" t="s">
        <v>634</v>
      </c>
      <c r="I308" s="5"/>
      <c r="K308" s="3" t="str">
        <f t="shared" si="25"/>
        <v>UZ</v>
      </c>
      <c r="L308" s="3" t="s">
        <v>765</v>
      </c>
      <c r="M308" s="3" t="s">
        <v>765</v>
      </c>
      <c r="W308" s="1"/>
      <c r="X308" s="1"/>
      <c r="Y308" s="2"/>
    </row>
    <row r="309" spans="1:27" x14ac:dyDescent="0.3">
      <c r="A309" s="24">
        <v>42383</v>
      </c>
      <c r="B309" s="25">
        <v>0.92291666666666661</v>
      </c>
      <c r="C309" s="13" t="s">
        <v>504</v>
      </c>
      <c r="D309" s="26" t="s">
        <v>505</v>
      </c>
      <c r="E309" s="26" t="s">
        <v>609</v>
      </c>
      <c r="F309" s="26">
        <v>1977</v>
      </c>
      <c r="G309" s="26" t="str">
        <f t="shared" si="26"/>
        <v>1975-1979</v>
      </c>
      <c r="H309" s="26" t="str">
        <f t="shared" ref="H309:H315" si="30">IF(MID(D309,3,3)="WFS","WFS","DHS")</f>
        <v>WFS</v>
      </c>
      <c r="I309" s="27">
        <v>1</v>
      </c>
      <c r="J309" s="3" t="s">
        <v>698</v>
      </c>
      <c r="K309" s="3" t="str">
        <f t="shared" si="25"/>
        <v>VE</v>
      </c>
      <c r="W309" s="1"/>
      <c r="X309" s="1"/>
      <c r="Y309" s="2"/>
    </row>
    <row r="310" spans="1:27" x14ac:dyDescent="0.3">
      <c r="A310" s="1">
        <v>38917</v>
      </c>
      <c r="B310" s="2">
        <v>0.61875000000000002</v>
      </c>
      <c r="C310" s="11" t="s">
        <v>506</v>
      </c>
      <c r="D310" s="3" t="s">
        <v>507</v>
      </c>
      <c r="E310" s="3" t="s">
        <v>610</v>
      </c>
      <c r="F310" s="3">
        <v>1997</v>
      </c>
      <c r="G310" s="3" t="str">
        <f t="shared" si="26"/>
        <v>1995-1999</v>
      </c>
      <c r="H310" s="3" t="str">
        <f t="shared" si="30"/>
        <v>DHS</v>
      </c>
      <c r="I310" s="5"/>
      <c r="K310" s="3" t="str">
        <f t="shared" si="25"/>
        <v>VN</v>
      </c>
      <c r="L310" s="3" t="s">
        <v>763</v>
      </c>
      <c r="M310" s="3" t="s">
        <v>766</v>
      </c>
      <c r="W310" s="1"/>
      <c r="X310" s="14"/>
      <c r="Y310" s="15"/>
      <c r="Z310" s="9"/>
    </row>
    <row r="311" spans="1:27" x14ac:dyDescent="0.3">
      <c r="A311" s="1">
        <v>38917</v>
      </c>
      <c r="B311" s="2">
        <v>0.61875000000000002</v>
      </c>
      <c r="C311" s="11" t="s">
        <v>508</v>
      </c>
      <c r="D311" s="3" t="s">
        <v>509</v>
      </c>
      <c r="E311" s="3" t="s">
        <v>610</v>
      </c>
      <c r="F311" s="3">
        <v>2002</v>
      </c>
      <c r="G311" s="3" t="str">
        <f t="shared" si="26"/>
        <v>2000-2004</v>
      </c>
      <c r="H311" s="3" t="str">
        <f t="shared" si="30"/>
        <v>DHS</v>
      </c>
      <c r="I311" s="5"/>
      <c r="K311" s="3" t="str">
        <f t="shared" si="25"/>
        <v>VN</v>
      </c>
      <c r="L311" s="3" t="s">
        <v>763</v>
      </c>
      <c r="M311" s="3" t="s">
        <v>766</v>
      </c>
      <c r="W311" s="1"/>
      <c r="X311" s="14"/>
      <c r="Y311" s="15"/>
      <c r="Z311" s="9"/>
    </row>
    <row r="312" spans="1:27" x14ac:dyDescent="0.3">
      <c r="A312" s="1">
        <v>42382</v>
      </c>
      <c r="B312" s="2">
        <v>0.17777777777777778</v>
      </c>
      <c r="C312" s="11" t="s">
        <v>510</v>
      </c>
      <c r="D312" s="3" t="s">
        <v>511</v>
      </c>
      <c r="E312" s="3" t="s">
        <v>611</v>
      </c>
      <c r="F312" s="3">
        <v>1991</v>
      </c>
      <c r="G312" s="3" t="str">
        <f t="shared" si="26"/>
        <v>1990-1994</v>
      </c>
      <c r="H312" s="3" t="str">
        <f t="shared" si="30"/>
        <v>DHS</v>
      </c>
      <c r="I312" s="5"/>
      <c r="K312" s="3" t="str">
        <f t="shared" si="25"/>
        <v>YE</v>
      </c>
      <c r="L312" s="3" t="s">
        <v>716</v>
      </c>
      <c r="M312" s="3" t="s">
        <v>716</v>
      </c>
      <c r="W312" s="1"/>
      <c r="X312" s="1"/>
      <c r="Y312" s="2"/>
      <c r="AA312" s="9"/>
    </row>
    <row r="313" spans="1:27" x14ac:dyDescent="0.3">
      <c r="A313" s="1">
        <v>42382</v>
      </c>
      <c r="B313" s="2">
        <v>0.17777777777777778</v>
      </c>
      <c r="C313" s="11" t="s">
        <v>512</v>
      </c>
      <c r="D313" s="3" t="s">
        <v>513</v>
      </c>
      <c r="E313" s="3" t="s">
        <v>611</v>
      </c>
      <c r="F313" s="3">
        <v>2013</v>
      </c>
      <c r="G313" s="3" t="str">
        <f t="shared" si="26"/>
        <v>2010-2014</v>
      </c>
      <c r="H313" s="3" t="str">
        <f t="shared" si="30"/>
        <v>DHS</v>
      </c>
      <c r="I313" s="5"/>
      <c r="K313" s="3" t="str">
        <f t="shared" si="25"/>
        <v>YE</v>
      </c>
      <c r="L313" s="3" t="s">
        <v>716</v>
      </c>
      <c r="M313" s="3" t="s">
        <v>716</v>
      </c>
      <c r="W313" s="1"/>
      <c r="X313" s="1"/>
      <c r="Y313" s="2"/>
      <c r="AA313" s="9"/>
    </row>
    <row r="314" spans="1:27" x14ac:dyDescent="0.3">
      <c r="A314" s="1">
        <v>42404</v>
      </c>
      <c r="B314" s="2">
        <v>0.57500000000000007</v>
      </c>
      <c r="C314" s="11" t="s">
        <v>691</v>
      </c>
      <c r="D314" s="3" t="s">
        <v>514</v>
      </c>
      <c r="E314" s="16" t="s">
        <v>611</v>
      </c>
      <c r="F314" s="3">
        <v>1979</v>
      </c>
      <c r="G314" s="3" t="str">
        <f t="shared" si="26"/>
        <v>1975-1979</v>
      </c>
      <c r="H314" s="3" t="str">
        <f t="shared" si="30"/>
        <v>WFS</v>
      </c>
      <c r="I314" s="5"/>
      <c r="J314" s="23" t="s">
        <v>699</v>
      </c>
      <c r="K314" s="3" t="str">
        <f t="shared" si="25"/>
        <v>YE</v>
      </c>
      <c r="L314" s="3" t="s">
        <v>716</v>
      </c>
      <c r="M314" s="3" t="s">
        <v>716</v>
      </c>
      <c r="X314" s="1"/>
      <c r="Y314" s="2"/>
      <c r="AA314" s="9"/>
    </row>
    <row r="315" spans="1:27" x14ac:dyDescent="0.3">
      <c r="A315" s="1">
        <v>38917</v>
      </c>
      <c r="B315" s="2">
        <v>0.55833333333333335</v>
      </c>
      <c r="C315" s="11" t="s">
        <v>515</v>
      </c>
      <c r="D315" s="3" t="s">
        <v>516</v>
      </c>
      <c r="E315" s="3" t="s">
        <v>612</v>
      </c>
      <c r="F315" s="3">
        <v>1998</v>
      </c>
      <c r="G315" s="3" t="str">
        <f t="shared" si="26"/>
        <v>1995-1999</v>
      </c>
      <c r="H315" s="3" t="str">
        <f t="shared" si="30"/>
        <v>DHS</v>
      </c>
      <c r="I315" s="5"/>
      <c r="K315" s="3" t="str">
        <f t="shared" si="25"/>
        <v>ZA</v>
      </c>
      <c r="L315" s="3" t="s">
        <v>717</v>
      </c>
      <c r="M315" s="3" t="s">
        <v>724</v>
      </c>
      <c r="X315" s="1"/>
      <c r="Y315" s="2"/>
      <c r="AA315" s="9"/>
    </row>
    <row r="316" spans="1:27" x14ac:dyDescent="0.3">
      <c r="A316" s="1">
        <v>43494</v>
      </c>
      <c r="B316" s="2">
        <v>0.88055555555555554</v>
      </c>
      <c r="C316" s="11" t="s">
        <v>767</v>
      </c>
      <c r="D316" s="3" t="s">
        <v>768</v>
      </c>
      <c r="E316" s="3" t="s">
        <v>612</v>
      </c>
      <c r="F316" s="3">
        <v>2016</v>
      </c>
      <c r="G316" s="3" t="str">
        <f t="shared" si="26"/>
        <v>2015-2019</v>
      </c>
      <c r="H316" s="3" t="s">
        <v>634</v>
      </c>
      <c r="K316" s="3" t="str">
        <f t="shared" si="25"/>
        <v>ZA</v>
      </c>
      <c r="L316" s="3" t="s">
        <v>717</v>
      </c>
      <c r="M316" s="3" t="s">
        <v>724</v>
      </c>
      <c r="X316" s="1"/>
      <c r="Y316" s="2"/>
      <c r="AA316" s="9"/>
    </row>
    <row r="317" spans="1:27" x14ac:dyDescent="0.3">
      <c r="A317" s="1">
        <v>38917</v>
      </c>
      <c r="B317" s="2">
        <v>0.62430555555555556</v>
      </c>
      <c r="C317" s="11" t="s">
        <v>517</v>
      </c>
      <c r="D317" s="3" t="s">
        <v>518</v>
      </c>
      <c r="E317" s="3" t="s">
        <v>613</v>
      </c>
      <c r="F317" s="3">
        <v>1992</v>
      </c>
      <c r="G317" s="3" t="str">
        <f t="shared" si="26"/>
        <v>1990-1994</v>
      </c>
      <c r="H317" s="3" t="str">
        <f t="shared" ref="H317:H326" si="31">IF(MID(D317,3,3)="WFS","WFS","DHS")</f>
        <v>DHS</v>
      </c>
      <c r="I317" s="5"/>
      <c r="K317" s="3" t="str">
        <f t="shared" si="25"/>
        <v>ZM</v>
      </c>
      <c r="L317" s="3" t="s">
        <v>717</v>
      </c>
      <c r="M317" s="3" t="s">
        <v>722</v>
      </c>
      <c r="X317" s="1"/>
      <c r="Y317" s="2"/>
      <c r="AA317" s="9"/>
    </row>
    <row r="318" spans="1:27" x14ac:dyDescent="0.3">
      <c r="A318" s="1">
        <v>38917</v>
      </c>
      <c r="B318" s="2">
        <v>0.62430555555555556</v>
      </c>
      <c r="C318" s="11" t="s">
        <v>519</v>
      </c>
      <c r="D318" s="3" t="s">
        <v>520</v>
      </c>
      <c r="E318" s="3" t="s">
        <v>613</v>
      </c>
      <c r="F318" s="3">
        <v>1996</v>
      </c>
      <c r="G318" s="3" t="str">
        <f t="shared" si="26"/>
        <v>1995-1999</v>
      </c>
      <c r="H318" s="3" t="str">
        <f t="shared" si="31"/>
        <v>DHS</v>
      </c>
      <c r="I318" s="5"/>
      <c r="K318" s="3" t="str">
        <f t="shared" si="25"/>
        <v>ZM</v>
      </c>
      <c r="L318" s="3" t="s">
        <v>717</v>
      </c>
      <c r="M318" s="3" t="s">
        <v>722</v>
      </c>
      <c r="X318" s="1"/>
      <c r="Y318" s="2"/>
      <c r="AA318" s="9"/>
    </row>
    <row r="319" spans="1:27" x14ac:dyDescent="0.3">
      <c r="A319" s="1">
        <v>38917</v>
      </c>
      <c r="B319" s="2">
        <v>0.625</v>
      </c>
      <c r="C319" s="11" t="s">
        <v>521</v>
      </c>
      <c r="D319" s="3" t="s">
        <v>522</v>
      </c>
      <c r="E319" s="3" t="s">
        <v>613</v>
      </c>
      <c r="F319" s="3">
        <v>2001</v>
      </c>
      <c r="G319" s="3" t="str">
        <f t="shared" si="26"/>
        <v>2000-2004</v>
      </c>
      <c r="H319" s="3" t="str">
        <f t="shared" si="31"/>
        <v>DHS</v>
      </c>
      <c r="I319" s="5"/>
      <c r="K319" s="3" t="str">
        <f t="shared" si="25"/>
        <v>ZM</v>
      </c>
      <c r="L319" s="3" t="s">
        <v>717</v>
      </c>
      <c r="M319" s="3" t="s">
        <v>722</v>
      </c>
      <c r="X319" s="1"/>
      <c r="Y319" s="2"/>
      <c r="AA319" s="9"/>
    </row>
    <row r="320" spans="1:27" x14ac:dyDescent="0.3">
      <c r="A320" s="1">
        <v>40255</v>
      </c>
      <c r="B320" s="2">
        <v>0.5805555555555556</v>
      </c>
      <c r="C320" s="11" t="s">
        <v>523</v>
      </c>
      <c r="D320" s="3" t="s">
        <v>524</v>
      </c>
      <c r="E320" s="3" t="s">
        <v>613</v>
      </c>
      <c r="F320" s="3">
        <v>2007</v>
      </c>
      <c r="G320" s="3" t="str">
        <f t="shared" si="26"/>
        <v>2005-2009</v>
      </c>
      <c r="H320" s="3" t="str">
        <f t="shared" si="31"/>
        <v>DHS</v>
      </c>
      <c r="I320" s="5"/>
      <c r="K320" s="3" t="str">
        <f t="shared" si="25"/>
        <v>ZM</v>
      </c>
      <c r="L320" s="3" t="s">
        <v>717</v>
      </c>
      <c r="M320" s="3" t="s">
        <v>722</v>
      </c>
      <c r="X320" s="1"/>
      <c r="Y320" s="2"/>
      <c r="AA320" s="9"/>
    </row>
    <row r="321" spans="1:27" x14ac:dyDescent="0.3">
      <c r="A321" s="1">
        <v>42382</v>
      </c>
      <c r="B321" s="2">
        <v>0.17847222222222223</v>
      </c>
      <c r="C321" s="11" t="s">
        <v>525</v>
      </c>
      <c r="D321" s="3" t="s">
        <v>526</v>
      </c>
      <c r="E321" s="3" t="s">
        <v>613</v>
      </c>
      <c r="F321" s="3">
        <v>2013</v>
      </c>
      <c r="G321" s="3" t="str">
        <f t="shared" si="26"/>
        <v>2010-2014</v>
      </c>
      <c r="H321" s="3" t="str">
        <f t="shared" si="31"/>
        <v>DHS</v>
      </c>
      <c r="I321" s="5"/>
      <c r="K321" s="3" t="str">
        <f t="shared" si="25"/>
        <v>ZM</v>
      </c>
      <c r="L321" s="3" t="s">
        <v>717</v>
      </c>
      <c r="M321" s="3" t="s">
        <v>722</v>
      </c>
      <c r="X321" s="1"/>
      <c r="Y321" s="2"/>
      <c r="AA321" s="9"/>
    </row>
    <row r="322" spans="1:27" x14ac:dyDescent="0.3">
      <c r="A322" s="1">
        <v>38917</v>
      </c>
      <c r="B322" s="2">
        <v>0.62986111111111109</v>
      </c>
      <c r="C322" s="11" t="s">
        <v>527</v>
      </c>
      <c r="D322" s="3" t="s">
        <v>528</v>
      </c>
      <c r="E322" s="3" t="s">
        <v>614</v>
      </c>
      <c r="F322" s="3">
        <v>1988</v>
      </c>
      <c r="G322" s="3" t="str">
        <f t="shared" si="26"/>
        <v>1985-1989</v>
      </c>
      <c r="H322" s="3" t="str">
        <f t="shared" si="31"/>
        <v>DHS</v>
      </c>
      <c r="I322" s="5"/>
      <c r="K322" s="3" t="str">
        <f t="shared" ref="K322:K327" si="32">UPPER(LEFT(D322,2))</f>
        <v>ZW</v>
      </c>
      <c r="L322" s="3" t="s">
        <v>717</v>
      </c>
      <c r="M322" s="3" t="s">
        <v>722</v>
      </c>
    </row>
    <row r="323" spans="1:27" x14ac:dyDescent="0.3">
      <c r="A323" s="1">
        <v>38917</v>
      </c>
      <c r="B323" s="2">
        <v>0.71319444444444446</v>
      </c>
      <c r="C323" s="11" t="s">
        <v>529</v>
      </c>
      <c r="D323" s="3" t="s">
        <v>530</v>
      </c>
      <c r="E323" s="3" t="s">
        <v>614</v>
      </c>
      <c r="F323" s="3">
        <v>1994</v>
      </c>
      <c r="G323" s="3" t="str">
        <f t="shared" ref="G323:G327" si="33">5*INT(F323/5)&amp;"-"&amp;5*INT(F323/5)+4</f>
        <v>1990-1994</v>
      </c>
      <c r="H323" s="3" t="str">
        <f t="shared" si="31"/>
        <v>DHS</v>
      </c>
      <c r="I323" s="5"/>
      <c r="K323" s="3" t="str">
        <f t="shared" si="32"/>
        <v>ZW</v>
      </c>
      <c r="L323" s="3" t="s">
        <v>717</v>
      </c>
      <c r="M323" s="3" t="s">
        <v>722</v>
      </c>
    </row>
    <row r="324" spans="1:27" x14ac:dyDescent="0.3">
      <c r="A324" s="1">
        <v>40189</v>
      </c>
      <c r="B324" s="2">
        <v>0.55486111111111114</v>
      </c>
      <c r="C324" s="11" t="s">
        <v>531</v>
      </c>
      <c r="D324" s="3" t="s">
        <v>532</v>
      </c>
      <c r="E324" s="3" t="s">
        <v>614</v>
      </c>
      <c r="F324" s="3">
        <v>1999</v>
      </c>
      <c r="G324" s="3" t="str">
        <f t="shared" si="33"/>
        <v>1995-1999</v>
      </c>
      <c r="H324" s="3" t="str">
        <f t="shared" si="31"/>
        <v>DHS</v>
      </c>
      <c r="I324" s="5"/>
      <c r="K324" s="3" t="str">
        <f t="shared" si="32"/>
        <v>ZW</v>
      </c>
      <c r="L324" s="3" t="s">
        <v>717</v>
      </c>
      <c r="M324" s="3" t="s">
        <v>722</v>
      </c>
    </row>
    <row r="325" spans="1:27" x14ac:dyDescent="0.3">
      <c r="A325" s="1">
        <v>39392</v>
      </c>
      <c r="B325" s="2">
        <v>0.52361111111111114</v>
      </c>
      <c r="C325" s="11" t="s">
        <v>533</v>
      </c>
      <c r="D325" s="3" t="s">
        <v>534</v>
      </c>
      <c r="E325" s="3" t="s">
        <v>614</v>
      </c>
      <c r="F325" s="3">
        <v>2005</v>
      </c>
      <c r="G325" s="3" t="str">
        <f t="shared" si="33"/>
        <v>2005-2009</v>
      </c>
      <c r="H325" s="3" t="str">
        <f t="shared" si="31"/>
        <v>DHS</v>
      </c>
      <c r="I325" s="5"/>
      <c r="K325" s="3" t="str">
        <f t="shared" si="32"/>
        <v>ZW</v>
      </c>
      <c r="L325" s="3" t="s">
        <v>717</v>
      </c>
      <c r="M325" s="3" t="s">
        <v>722</v>
      </c>
    </row>
    <row r="326" spans="1:27" x14ac:dyDescent="0.3">
      <c r="A326" s="1">
        <v>42382</v>
      </c>
      <c r="B326" s="2">
        <v>0.17847222222222223</v>
      </c>
      <c r="C326" s="11" t="s">
        <v>535</v>
      </c>
      <c r="D326" s="3" t="s">
        <v>536</v>
      </c>
      <c r="E326" s="3" t="s">
        <v>614</v>
      </c>
      <c r="F326" s="3">
        <v>2010</v>
      </c>
      <c r="G326" s="3" t="str">
        <f t="shared" si="33"/>
        <v>2010-2014</v>
      </c>
      <c r="H326" s="3" t="str">
        <f t="shared" si="31"/>
        <v>DHS</v>
      </c>
      <c r="I326" s="5"/>
      <c r="K326" s="3" t="str">
        <f t="shared" si="32"/>
        <v>ZW</v>
      </c>
      <c r="L326" s="3" t="s">
        <v>717</v>
      </c>
      <c r="M326" s="3" t="s">
        <v>722</v>
      </c>
      <c r="X326" s="2"/>
      <c r="AA326" s="9"/>
    </row>
    <row r="327" spans="1:27" x14ac:dyDescent="0.3">
      <c r="A327" s="1">
        <v>42794</v>
      </c>
      <c r="B327" s="2">
        <v>0.56180555555555556</v>
      </c>
      <c r="C327" s="12" t="s">
        <v>692</v>
      </c>
      <c r="D327" s="3" t="s">
        <v>693</v>
      </c>
      <c r="E327" s="3" t="s">
        <v>614</v>
      </c>
      <c r="F327" s="3">
        <v>2015</v>
      </c>
      <c r="G327" s="3" t="str">
        <f t="shared" si="33"/>
        <v>2015-2019</v>
      </c>
      <c r="H327" s="3" t="s">
        <v>634</v>
      </c>
      <c r="I327" s="5"/>
      <c r="K327" s="3" t="str">
        <f t="shared" si="32"/>
        <v>ZW</v>
      </c>
      <c r="L327" s="3" t="s">
        <v>717</v>
      </c>
      <c r="M327" s="3" t="s">
        <v>722</v>
      </c>
      <c r="X327" s="2"/>
      <c r="AA327" s="9"/>
    </row>
    <row r="328" spans="1:27" x14ac:dyDescent="0.3">
      <c r="X328" s="2"/>
      <c r="AA328" s="9"/>
    </row>
    <row r="329" spans="1:27" x14ac:dyDescent="0.3">
      <c r="X329" s="15"/>
      <c r="Y329" s="9"/>
      <c r="Z329" s="9"/>
      <c r="AA329" s="9"/>
    </row>
    <row r="330" spans="1:27" x14ac:dyDescent="0.3">
      <c r="X330" s="2"/>
      <c r="AA330" s="9"/>
    </row>
  </sheetData>
  <autoFilter ref="A1:M321">
    <sortState ref="A2:M327">
      <sortCondition ref="D1:D321"/>
    </sortState>
  </autoFilter>
  <sortState ref="A2:I302">
    <sortCondition ref="E2:E302"/>
    <sortCondition ref="F2:F3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1" width="12.77734375" customWidth="1"/>
    <col min="2" max="2" width="11" customWidth="1"/>
  </cols>
  <sheetData>
    <row r="1" spans="1:2" x14ac:dyDescent="0.3">
      <c r="A1" s="41" t="s">
        <v>623</v>
      </c>
      <c r="B1" s="41" t="s">
        <v>627</v>
      </c>
    </row>
    <row r="2" spans="1:2" x14ac:dyDescent="0.3">
      <c r="A2" t="s">
        <v>542</v>
      </c>
      <c r="B2" s="40" t="s">
        <v>803</v>
      </c>
    </row>
    <row r="3" spans="1:2" x14ac:dyDescent="0.3">
      <c r="A3" t="s">
        <v>563</v>
      </c>
      <c r="B3" s="40">
        <v>2017</v>
      </c>
    </row>
    <row r="4" spans="1:2" x14ac:dyDescent="0.3">
      <c r="A4" t="s">
        <v>565</v>
      </c>
      <c r="B4" s="40" t="s">
        <v>803</v>
      </c>
    </row>
    <row r="5" spans="1:2" x14ac:dyDescent="0.3">
      <c r="A5" t="s">
        <v>578</v>
      </c>
      <c r="B5" s="40" t="s">
        <v>804</v>
      </c>
    </row>
    <row r="6" spans="1:2" x14ac:dyDescent="0.3">
      <c r="A6" t="s">
        <v>595</v>
      </c>
      <c r="B6" s="40" t="s">
        <v>803</v>
      </c>
    </row>
    <row r="7" spans="1:2" x14ac:dyDescent="0.3">
      <c r="A7" t="s">
        <v>605</v>
      </c>
      <c r="B7">
        <v>2008</v>
      </c>
    </row>
    <row r="8" spans="1:2" x14ac:dyDescent="0.3">
      <c r="A8" t="s">
        <v>605</v>
      </c>
      <c r="B8">
        <v>2013</v>
      </c>
    </row>
  </sheetData>
  <autoFilter ref="A1:B8">
    <sortState ref="A2:B8">
      <sortCondition ref="A1:A8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3" workbookViewId="0">
      <selection activeCell="A23" sqref="A23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10" width="9.6640625" bestFit="1" customWidth="1"/>
    <col min="11" max="12" width="10.77734375" bestFit="1" customWidth="1"/>
  </cols>
  <sheetData>
    <row r="1" spans="1:12" x14ac:dyDescent="0.3">
      <c r="A1" s="6" t="s">
        <v>629</v>
      </c>
      <c r="B1" t="s">
        <v>726</v>
      </c>
    </row>
    <row r="3" spans="1:12" x14ac:dyDescent="0.3">
      <c r="A3" s="6" t="s">
        <v>779</v>
      </c>
      <c r="B3" s="6" t="s">
        <v>626</v>
      </c>
    </row>
    <row r="4" spans="1:12" x14ac:dyDescent="0.3">
      <c r="A4" s="6" t="s">
        <v>624</v>
      </c>
      <c r="B4" t="s">
        <v>787</v>
      </c>
      <c r="C4" t="s">
        <v>788</v>
      </c>
      <c r="D4" t="s">
        <v>789</v>
      </c>
      <c r="E4" t="s">
        <v>785</v>
      </c>
      <c r="F4" t="s">
        <v>786</v>
      </c>
      <c r="G4" t="s">
        <v>783</v>
      </c>
      <c r="H4" t="s">
        <v>782</v>
      </c>
      <c r="I4" t="s">
        <v>784</v>
      </c>
      <c r="J4" t="s">
        <v>781</v>
      </c>
      <c r="K4" t="s">
        <v>625</v>
      </c>
    </row>
    <row r="5" spans="1:12" x14ac:dyDescent="0.3">
      <c r="A5" s="7" t="s">
        <v>717</v>
      </c>
      <c r="B5" s="8">
        <v>5</v>
      </c>
      <c r="C5" s="8">
        <v>4</v>
      </c>
      <c r="D5" s="8">
        <v>9</v>
      </c>
      <c r="E5" s="8">
        <v>16</v>
      </c>
      <c r="F5" s="8">
        <v>22</v>
      </c>
      <c r="G5" s="8">
        <v>21</v>
      </c>
      <c r="H5" s="8">
        <v>22</v>
      </c>
      <c r="I5" s="8">
        <v>32</v>
      </c>
      <c r="J5" s="8">
        <v>11</v>
      </c>
      <c r="K5" s="8">
        <v>142</v>
      </c>
      <c r="L5" s="39">
        <v>144</v>
      </c>
    </row>
    <row r="6" spans="1:12" x14ac:dyDescent="0.3">
      <c r="A6" s="31" t="s">
        <v>722</v>
      </c>
      <c r="B6" s="8">
        <v>1</v>
      </c>
      <c r="C6" s="8">
        <v>1</v>
      </c>
      <c r="D6" s="8">
        <v>4</v>
      </c>
      <c r="E6" s="8">
        <v>7</v>
      </c>
      <c r="F6" s="8">
        <v>9</v>
      </c>
      <c r="G6" s="8">
        <v>10</v>
      </c>
      <c r="H6" s="8">
        <v>7</v>
      </c>
      <c r="I6" s="8">
        <v>12</v>
      </c>
      <c r="J6" s="8">
        <v>6</v>
      </c>
      <c r="K6" s="8">
        <v>57</v>
      </c>
    </row>
    <row r="7" spans="1:12" x14ac:dyDescent="0.3">
      <c r="A7" s="31" t="s">
        <v>718</v>
      </c>
      <c r="B7" s="8">
        <v>1</v>
      </c>
      <c r="C7" s="8"/>
      <c r="D7" s="8"/>
      <c r="E7" s="8">
        <v>2</v>
      </c>
      <c r="F7" s="8">
        <v>2</v>
      </c>
      <c r="G7" s="8">
        <v>3</v>
      </c>
      <c r="H7" s="8">
        <v>3</v>
      </c>
      <c r="I7" s="8">
        <v>5</v>
      </c>
      <c r="J7" s="8">
        <v>1</v>
      </c>
      <c r="K7" s="8">
        <v>17</v>
      </c>
    </row>
    <row r="8" spans="1:12" x14ac:dyDescent="0.3">
      <c r="A8" s="31" t="s">
        <v>724</v>
      </c>
      <c r="B8" s="8">
        <v>1</v>
      </c>
      <c r="C8" s="8"/>
      <c r="D8" s="8"/>
      <c r="E8" s="8">
        <v>1</v>
      </c>
      <c r="F8" s="8">
        <v>1</v>
      </c>
      <c r="G8" s="8">
        <v>2</v>
      </c>
      <c r="H8" s="8">
        <v>3</v>
      </c>
      <c r="I8" s="8">
        <v>2</v>
      </c>
      <c r="J8" s="8">
        <v>1</v>
      </c>
      <c r="K8" s="8">
        <v>11</v>
      </c>
    </row>
    <row r="9" spans="1:12" x14ac:dyDescent="0.3">
      <c r="A9" s="31" t="s">
        <v>719</v>
      </c>
      <c r="B9" s="8">
        <v>2</v>
      </c>
      <c r="C9" s="8">
        <v>3</v>
      </c>
      <c r="D9" s="8">
        <v>5</v>
      </c>
      <c r="E9" s="8">
        <v>6</v>
      </c>
      <c r="F9" s="8">
        <v>10</v>
      </c>
      <c r="G9" s="8">
        <v>6</v>
      </c>
      <c r="H9" s="8">
        <v>9</v>
      </c>
      <c r="I9" s="8">
        <v>13</v>
      </c>
      <c r="J9" s="8">
        <v>3</v>
      </c>
      <c r="K9" s="8">
        <v>57</v>
      </c>
      <c r="L9" s="39">
        <v>59</v>
      </c>
    </row>
    <row r="10" spans="1:12" x14ac:dyDescent="0.3">
      <c r="A10" s="7" t="s">
        <v>765</v>
      </c>
      <c r="B10" s="8"/>
      <c r="C10" s="8"/>
      <c r="D10" s="8"/>
      <c r="E10" s="8"/>
      <c r="F10" s="8">
        <v>4</v>
      </c>
      <c r="G10" s="8">
        <v>1</v>
      </c>
      <c r="H10" s="8">
        <v>5</v>
      </c>
      <c r="I10" s="8">
        <v>3</v>
      </c>
      <c r="J10" s="8">
        <v>3</v>
      </c>
      <c r="K10" s="8">
        <v>16</v>
      </c>
    </row>
    <row r="11" spans="1:12" x14ac:dyDescent="0.3">
      <c r="A11" s="31" t="s">
        <v>765</v>
      </c>
      <c r="B11" s="8"/>
      <c r="C11" s="8"/>
      <c r="D11" s="8"/>
      <c r="E11" s="8"/>
      <c r="F11" s="8">
        <v>4</v>
      </c>
      <c r="G11" s="8">
        <v>1</v>
      </c>
      <c r="H11" s="8">
        <v>5</v>
      </c>
      <c r="I11" s="8">
        <v>3</v>
      </c>
      <c r="J11" s="8">
        <v>3</v>
      </c>
      <c r="K11" s="8">
        <v>16</v>
      </c>
    </row>
    <row r="12" spans="1:12" x14ac:dyDescent="0.3">
      <c r="A12" s="7" t="s">
        <v>720</v>
      </c>
      <c r="B12" s="8">
        <v>10</v>
      </c>
      <c r="C12" s="8">
        <v>1</v>
      </c>
      <c r="D12" s="8">
        <v>9</v>
      </c>
      <c r="E12" s="8">
        <v>10</v>
      </c>
      <c r="F12" s="8">
        <v>13</v>
      </c>
      <c r="G12" s="8">
        <v>12</v>
      </c>
      <c r="H12" s="8">
        <v>11</v>
      </c>
      <c r="I12" s="8">
        <v>8</v>
      </c>
      <c r="J12" s="8">
        <v>2</v>
      </c>
      <c r="K12" s="8">
        <v>76</v>
      </c>
    </row>
    <row r="13" spans="1:12" x14ac:dyDescent="0.3">
      <c r="A13" s="31" t="s">
        <v>723</v>
      </c>
      <c r="B13" s="8">
        <v>3</v>
      </c>
      <c r="C13" s="8">
        <v>1</v>
      </c>
      <c r="D13" s="8">
        <v>2</v>
      </c>
      <c r="E13" s="8">
        <v>2</v>
      </c>
      <c r="F13" s="8">
        <v>2</v>
      </c>
      <c r="G13" s="8">
        <v>2</v>
      </c>
      <c r="H13" s="8">
        <v>2</v>
      </c>
      <c r="I13" s="8">
        <v>2</v>
      </c>
      <c r="J13" s="8">
        <v>1</v>
      </c>
      <c r="K13" s="8">
        <v>17</v>
      </c>
    </row>
    <row r="14" spans="1:12" x14ac:dyDescent="0.3">
      <c r="A14" s="31" t="s">
        <v>721</v>
      </c>
      <c r="B14" s="8">
        <v>5</v>
      </c>
      <c r="C14" s="8"/>
      <c r="D14" s="8">
        <v>4</v>
      </c>
      <c r="E14" s="8">
        <v>6</v>
      </c>
      <c r="F14" s="8">
        <v>7</v>
      </c>
      <c r="G14" s="8">
        <v>6</v>
      </c>
      <c r="H14" s="8">
        <v>5</v>
      </c>
      <c r="I14" s="8">
        <v>4</v>
      </c>
      <c r="J14" s="8">
        <v>1</v>
      </c>
      <c r="K14" s="8">
        <v>38</v>
      </c>
    </row>
    <row r="15" spans="1:12" x14ac:dyDescent="0.3">
      <c r="A15" s="31" t="s">
        <v>780</v>
      </c>
      <c r="B15" s="8">
        <v>2</v>
      </c>
      <c r="C15" s="8"/>
      <c r="D15" s="8">
        <v>3</v>
      </c>
      <c r="E15" s="8">
        <v>2</v>
      </c>
      <c r="F15" s="8">
        <v>4</v>
      </c>
      <c r="G15" s="8">
        <v>4</v>
      </c>
      <c r="H15" s="8">
        <v>4</v>
      </c>
      <c r="I15" s="8">
        <v>2</v>
      </c>
      <c r="J15" s="8"/>
      <c r="K15" s="8">
        <v>21</v>
      </c>
    </row>
    <row r="16" spans="1:12" x14ac:dyDescent="0.3">
      <c r="A16" s="7" t="s">
        <v>716</v>
      </c>
      <c r="B16" s="8">
        <v>5</v>
      </c>
      <c r="C16" s="8">
        <v>2</v>
      </c>
      <c r="D16" s="8">
        <v>4</v>
      </c>
      <c r="E16" s="8">
        <v>5</v>
      </c>
      <c r="F16" s="8">
        <v>3</v>
      </c>
      <c r="G16" s="8">
        <v>4</v>
      </c>
      <c r="H16" s="8">
        <v>3</v>
      </c>
      <c r="I16" s="8">
        <v>3</v>
      </c>
      <c r="J16" s="8"/>
      <c r="K16" s="8">
        <v>29</v>
      </c>
    </row>
    <row r="17" spans="1:11" x14ac:dyDescent="0.3">
      <c r="A17" s="31" t="s">
        <v>716</v>
      </c>
      <c r="B17" s="8">
        <v>5</v>
      </c>
      <c r="C17" s="8">
        <v>2</v>
      </c>
      <c r="D17" s="8">
        <v>4</v>
      </c>
      <c r="E17" s="8">
        <v>5</v>
      </c>
      <c r="F17" s="8">
        <v>3</v>
      </c>
      <c r="G17" s="8">
        <v>4</v>
      </c>
      <c r="H17" s="8">
        <v>3</v>
      </c>
      <c r="I17" s="8">
        <v>3</v>
      </c>
      <c r="J17" s="8"/>
      <c r="K17" s="8">
        <v>29</v>
      </c>
    </row>
    <row r="18" spans="1:11" x14ac:dyDescent="0.3">
      <c r="A18" s="7" t="s">
        <v>763</v>
      </c>
      <c r="B18" s="8">
        <v>7</v>
      </c>
      <c r="C18" s="8"/>
      <c r="D18" s="8">
        <v>3</v>
      </c>
      <c r="E18" s="8">
        <v>6</v>
      </c>
      <c r="F18" s="8">
        <v>7</v>
      </c>
      <c r="G18" s="8">
        <v>6</v>
      </c>
      <c r="H18" s="8">
        <v>9</v>
      </c>
      <c r="I18" s="8">
        <v>8</v>
      </c>
      <c r="J18" s="8">
        <v>6</v>
      </c>
      <c r="K18" s="8">
        <v>52</v>
      </c>
    </row>
    <row r="19" spans="1:11" x14ac:dyDescent="0.3">
      <c r="A19" s="31" t="s">
        <v>766</v>
      </c>
      <c r="B19" s="8">
        <v>3</v>
      </c>
      <c r="C19" s="8"/>
      <c r="D19" s="8">
        <v>2</v>
      </c>
      <c r="E19" s="8">
        <v>3</v>
      </c>
      <c r="F19" s="8">
        <v>3</v>
      </c>
      <c r="G19" s="8">
        <v>4</v>
      </c>
      <c r="H19" s="8">
        <v>4</v>
      </c>
      <c r="I19" s="8">
        <v>4</v>
      </c>
      <c r="J19" s="8">
        <v>3</v>
      </c>
      <c r="K19" s="8">
        <v>26</v>
      </c>
    </row>
    <row r="20" spans="1:11" x14ac:dyDescent="0.3">
      <c r="A20" s="31" t="s">
        <v>764</v>
      </c>
      <c r="B20" s="8">
        <v>4</v>
      </c>
      <c r="C20" s="8"/>
      <c r="D20" s="8">
        <v>1</v>
      </c>
      <c r="E20" s="8">
        <v>3</v>
      </c>
      <c r="F20" s="8">
        <v>4</v>
      </c>
      <c r="G20" s="8">
        <v>2</v>
      </c>
      <c r="H20" s="8">
        <v>5</v>
      </c>
      <c r="I20" s="8">
        <v>4</v>
      </c>
      <c r="J20" s="8">
        <v>3</v>
      </c>
      <c r="K20" s="8">
        <v>26</v>
      </c>
    </row>
    <row r="21" spans="1:11" x14ac:dyDescent="0.3">
      <c r="A21" s="7" t="s">
        <v>625</v>
      </c>
      <c r="B21" s="8">
        <v>27</v>
      </c>
      <c r="C21" s="8">
        <v>7</v>
      </c>
      <c r="D21" s="8">
        <v>25</v>
      </c>
      <c r="E21" s="8">
        <v>37</v>
      </c>
      <c r="F21" s="8">
        <v>49</v>
      </c>
      <c r="G21" s="8">
        <v>44</v>
      </c>
      <c r="H21" s="8">
        <v>50</v>
      </c>
      <c r="I21" s="8">
        <v>54</v>
      </c>
      <c r="J21" s="8">
        <v>22</v>
      </c>
      <c r="K21" s="8">
        <v>315</v>
      </c>
    </row>
    <row r="24" spans="1:11" x14ac:dyDescent="0.3">
      <c r="I24" s="37" t="s">
        <v>802</v>
      </c>
      <c r="K24" s="38">
        <v>317</v>
      </c>
    </row>
    <row r="25" spans="1:11" x14ac:dyDescent="0.3">
      <c r="I25" s="38" t="s">
        <v>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unimplemented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01404747</dc:creator>
  <cp:lastModifiedBy>Ian Timaeus</cp:lastModifiedBy>
  <dcterms:created xsi:type="dcterms:W3CDTF">2016-01-31T06:47:39Z</dcterms:created>
  <dcterms:modified xsi:type="dcterms:W3CDTF">2019-08-18T14:50:08Z</dcterms:modified>
</cp:coreProperties>
</file>