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mp\Desktop\epicode DATA ANALYST\MODULO 1\"/>
    </mc:Choice>
  </mc:AlternateContent>
  <bookViews>
    <workbookView xWindow="-120" yWindow="-120" windowWidth="29040" windowHeight="15840" activeTab="6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F4" i="7"/>
  <c r="H7" i="7" s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I9" i="5"/>
  <c r="I10" i="5"/>
  <c r="I11" i="5"/>
  <c r="I12" i="5"/>
  <c r="I13" i="5"/>
  <c r="I14" i="5"/>
  <c r="I8" i="5"/>
  <c r="I4" i="5"/>
  <c r="I5" i="5"/>
  <c r="I6" i="5"/>
  <c r="I3" i="5"/>
  <c r="H6" i="6"/>
  <c r="H7" i="6"/>
  <c r="H9" i="6"/>
  <c r="H8" i="6"/>
  <c r="H5" i="6"/>
  <c r="H10" i="6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5" i="7" l="1"/>
  <c r="I19" i="7"/>
  <c r="I13" i="7"/>
  <c r="I24" i="7"/>
  <c r="I18" i="7"/>
  <c r="I12" i="7"/>
  <c r="I29" i="7"/>
  <c r="I23" i="7"/>
  <c r="I17" i="7"/>
  <c r="I11" i="7"/>
  <c r="I28" i="7"/>
  <c r="I22" i="7"/>
  <c r="I16" i="7"/>
  <c r="I10" i="7"/>
  <c r="I27" i="7"/>
  <c r="I21" i="7"/>
  <c r="I15" i="7"/>
  <c r="I9" i="7"/>
  <c r="I26" i="7"/>
  <c r="I20" i="7"/>
  <c r="I14" i="7"/>
  <c r="I8" i="7"/>
  <c r="I7" i="7"/>
  <c r="H25" i="7"/>
  <c r="H19" i="7"/>
  <c r="H13" i="7"/>
  <c r="H28" i="7"/>
  <c r="H24" i="7"/>
  <c r="H18" i="7"/>
  <c r="H12" i="7"/>
  <c r="H29" i="7"/>
  <c r="H23" i="7"/>
  <c r="H17" i="7"/>
  <c r="H11" i="7"/>
  <c r="H10" i="7"/>
  <c r="H16" i="7"/>
  <c r="H27" i="7"/>
  <c r="H21" i="7"/>
  <c r="H15" i="7"/>
  <c r="H9" i="7"/>
  <c r="H22" i="7"/>
  <c r="H26" i="7"/>
  <c r="H20" i="7"/>
  <c r="H14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<sst xmlns="http://schemas.openxmlformats.org/spreadsheetml/2006/main" count="1004" uniqueCount="656">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</sst>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theme="8" tint="0.39994506668294322"/>
        </patternFill>
      </fill>
    </dxf>
    <dxf>
      <font>
        <b/>
        <color rgb="FF1F497D"/>
      </font>
      <fill>
        <patternFill patternType="solid">
          <fgColor rgb="FFDBE5F1"/>
          <bgColor theme="6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1"/>
      <tableStyleElement type="firstRowStripe" dxfId="10"/>
      <tableStyleElement type="secondRowStripe" dxfId="9"/>
    </tableStyle>
    <tableStyle name="Cerca_Vert_Spese-style" pivot="0" count="4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+VLOOKUP(Table_1[[#This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3" topLeftCell="A18" activePane="bottomLeft" state="frozen"/>
      <selection pane="bottomLeft" activeCell="E46" sqref="E4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5546875" bestFit="1" customWidth="1"/>
    <col min="5" max="5" width="91.441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+C4*(1+IVATOT)</f>
        <v>337200</v>
      </c>
      <c r="E4" s="1" t="str">
        <f>+_xlfn.CONCAT(A4,"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+_xlfn.CONCAT(A5,"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+C68*(1+IVATOT)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+_xlfn.CONCAT(A69,"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+C132*(1+IVATOT)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+_xlfn.CONCAT(A133,"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+C196*(1+IVATOT)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+_xlfn.CONCAT(A197,"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+C260*(1+IVATOT)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+_xlfn.CONCAT(A261,"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+C324*(1+IVATOT)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+_xlfn.CONCAT(A325,"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+RIGHT(A2,2)</f>
        <v>23</v>
      </c>
      <c r="D2" s="12">
        <v>33086</v>
      </c>
      <c r="E2" s="11">
        <f>+DAY(D2)</f>
        <v>1</v>
      </c>
      <c r="G2" s="13" t="str">
        <f>+_xlfn.CONCAT(B2,"-")</f>
        <v>23-</v>
      </c>
    </row>
    <row r="3" spans="1:7" ht="12.75" customHeight="1" thickBot="1" x14ac:dyDescent="0.35">
      <c r="A3" s="10" t="s">
        <v>495</v>
      </c>
      <c r="B3" s="11" t="str">
        <f t="shared" ref="B3:B9" si="0">+RIGHT(A3,2)</f>
        <v>31</v>
      </c>
      <c r="D3" s="12">
        <v>33087</v>
      </c>
      <c r="E3" s="11">
        <f t="shared" ref="E3:E9" si="1">+DAY(D3)</f>
        <v>2</v>
      </c>
      <c r="G3" s="13" t="str">
        <f t="shared" ref="G3:G9" si="2">+_xlfn.CONCAT(B3,"-")</f>
        <v>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K17" sqref="K17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+VLOOKUP(Table_1[[#This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+VLOOKUP(Table_1[[#This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+VLOOKUP(Table_1[[#This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+VLOOKUP(Table_1[[#This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+VLOOKUP(Table_1[[#This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+VLOOKUP(Table_1[[#This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+VLOOKUP(Table_1[[#This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2" operator="equal">
      <formula>"Buono"</formula>
    </cfRule>
    <cfRule type="cellIs" dxfId="3" priority="3" operator="equal">
      <formula>"Discreto"</formula>
    </cfRule>
    <cfRule type="cellIs" dxfId="2" priority="4" operator="equal">
      <formula>"Sufficiente"</formula>
    </cfRule>
    <cfRule type="cellIs" dxfId="1" priority="5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534</v>
      </c>
      <c r="H4" s="30">
        <f>+VLOOKUP(G4,C4:D15,2,FALSE)</f>
        <v>496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4" sqref="H2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+COUNTIF($C$2:$C$80,H3)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+COUNTIF($C$2:$C$80,H4)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+COUNTIF($B$2:$B$80,H8)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+COUNTIF($B$2:$B$80,H9)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autoFilter ref="A1:E80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1" t="s">
        <v>621</v>
      </c>
      <c r="C1" s="62"/>
      <c r="D1" s="62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+SUMIF($C$4:$C$26,G5,$E$4:$E$26)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7" si="0">+SUMIF($C$4:$C$26,G6,$E$4:$E$26)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>+SUMIF($C$4:$C$26,G8,$E$4:$E$26)</f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+SUMIF($C$4:$C$26,G9,$E$4:$E$26)</f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+SUMIF($C$4:$C$26,G10,$E$4:$E$26)</f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C10" sqref="C1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8.4414062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+TODAY()</f>
        <v>45531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+YEAR(A7)</f>
        <v>2003</v>
      </c>
      <c r="F7">
        <f>+MONTH(A7)</f>
        <v>1</v>
      </c>
      <c r="G7">
        <f>+DAY(A7)</f>
        <v>1</v>
      </c>
      <c r="H7" s="55">
        <f ca="1">+_xlfn.DAYS($F$4,A7)</f>
        <v>7909</v>
      </c>
      <c r="I7">
        <f ca="1">+NETWORKDAYS(A7,$F$4)</f>
        <v>5650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+YEAR(A8)</f>
        <v>2002</v>
      </c>
      <c r="F8">
        <f t="shared" ref="F8:F29" si="1">+MONTH(A8)</f>
        <v>1</v>
      </c>
      <c r="G8">
        <f t="shared" ref="G8:G29" si="2">+DAY(A8)</f>
        <v>5</v>
      </c>
      <c r="H8" s="55">
        <f t="shared" ref="H8:H29" ca="1" si="3">+_xlfn.DAYS($F$4,A8)</f>
        <v>8270</v>
      </c>
      <c r="I8">
        <f t="shared" ref="I8:I29" ca="1" si="4">+NETWORKDAYS(A8,$F$4)</f>
        <v>5907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5">
        <f t="shared" ca="1" si="3"/>
        <v>6813</v>
      </c>
      <c r="I9">
        <f t="shared" ca="1" si="4"/>
        <v>4867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5">
        <f t="shared" ca="1" si="3"/>
        <v>7897</v>
      </c>
      <c r="I10">
        <f t="shared" ca="1" si="4"/>
        <v>5642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5">
        <f t="shared" ca="1" si="3"/>
        <v>7896</v>
      </c>
      <c r="I11">
        <f t="shared" ca="1" si="4"/>
        <v>5641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5">
        <f t="shared" ca="1" si="3"/>
        <v>7889</v>
      </c>
      <c r="I12">
        <f t="shared" ca="1" si="4"/>
        <v>5636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5">
        <f t="shared" ca="1" si="3"/>
        <v>7881</v>
      </c>
      <c r="I13">
        <f t="shared" ca="1" si="4"/>
        <v>5630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5">
        <f t="shared" ca="1" si="3"/>
        <v>7878</v>
      </c>
      <c r="I14">
        <f t="shared" ca="1" si="4"/>
        <v>5627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5">
        <f t="shared" ca="1" si="3"/>
        <v>7874</v>
      </c>
      <c r="I15">
        <f t="shared" ca="1" si="4"/>
        <v>5625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5">
        <f t="shared" ca="1" si="3"/>
        <v>7873</v>
      </c>
      <c r="I16">
        <f t="shared" ca="1" si="4"/>
        <v>5624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5">
        <f t="shared" ca="1" si="3"/>
        <v>7868</v>
      </c>
      <c r="I17">
        <f t="shared" ca="1" si="4"/>
        <v>5621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5">
        <f t="shared" ca="1" si="3"/>
        <v>7865</v>
      </c>
      <c r="I18">
        <f t="shared" ca="1" si="4"/>
        <v>5618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5">
        <f t="shared" ca="1" si="3"/>
        <v>7129</v>
      </c>
      <c r="I19">
        <f t="shared" ca="1" si="4"/>
        <v>5092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5">
        <f t="shared" ca="1" si="3"/>
        <v>7858</v>
      </c>
      <c r="I20">
        <f t="shared" ca="1" si="4"/>
        <v>5613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5">
        <f t="shared" ca="1" si="3"/>
        <v>7856</v>
      </c>
      <c r="I21">
        <f t="shared" ca="1" si="4"/>
        <v>5612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5">
        <f t="shared" ca="1" si="3"/>
        <v>7853</v>
      </c>
      <c r="I22">
        <f t="shared" ca="1" si="4"/>
        <v>5610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5">
        <f t="shared" ca="1" si="3"/>
        <v>7483</v>
      </c>
      <c r="I23">
        <f t="shared" ca="1" si="4"/>
        <v>5346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5">
        <f t="shared" ca="1" si="3"/>
        <v>7846</v>
      </c>
      <c r="I24">
        <f t="shared" ca="1" si="4"/>
        <v>5605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5">
        <f t="shared" ca="1" si="3"/>
        <v>7841</v>
      </c>
      <c r="I25">
        <f t="shared" ca="1" si="4"/>
        <v>5602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5">
        <f t="shared" ca="1" si="3"/>
        <v>7836</v>
      </c>
      <c r="I26">
        <f t="shared" ca="1" si="4"/>
        <v>5597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5">
        <f t="shared" ca="1" si="3"/>
        <v>7466</v>
      </c>
      <c r="I27">
        <f t="shared" ca="1" si="4"/>
        <v>5333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5">
        <f t="shared" ca="1" si="3"/>
        <v>6003</v>
      </c>
      <c r="I28">
        <f t="shared" ca="1" si="4"/>
        <v>4288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5">
        <f t="shared" ca="1" si="3"/>
        <v>7826</v>
      </c>
      <c r="I29">
        <f t="shared" ca="1" si="4"/>
        <v>5591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Gian Pietro Meloni</cp:lastModifiedBy>
  <dcterms:created xsi:type="dcterms:W3CDTF">2005-04-12T12:35:30Z</dcterms:created>
  <dcterms:modified xsi:type="dcterms:W3CDTF">2024-08-27T17:34:18Z</dcterms:modified>
</cp:coreProperties>
</file>