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<sst xmlns="http://schemas.openxmlformats.org/spreadsheetml/2006/main" count="235" uniqueCount="103">
  <si>
    <t>Title</t>
  </si>
  <si>
    <t>Acceptance</t>
  </si>
  <si>
    <t>Level</t>
  </si>
  <si>
    <t>72.1%</t>
  </si>
  <si>
    <t>66.0%</t>
  </si>
  <si>
    <t>62.5%</t>
  </si>
  <si>
    <t>54.1%</t>
  </si>
  <si>
    <t>53.5%</t>
  </si>
  <si>
    <t>51.4%</t>
  </si>
  <si>
    <t>50.5%</t>
  </si>
  <si>
    <t>48.4%</t>
  </si>
  <si>
    <t>47.5%</t>
  </si>
  <si>
    <t>46.5%</t>
  </si>
  <si>
    <t>45.6%</t>
  </si>
  <si>
    <t>45.4%</t>
  </si>
  <si>
    <t>43.5%</t>
  </si>
  <si>
    <t>42.0%</t>
  </si>
  <si>
    <t>40.6%</t>
  </si>
  <si>
    <t>39.4%</t>
  </si>
  <si>
    <t>66.9%</t>
  </si>
  <si>
    <t>63.5%</t>
  </si>
  <si>
    <t>63.3%</t>
  </si>
  <si>
    <t>62.7%</t>
  </si>
  <si>
    <t>62.0%</t>
  </si>
  <si>
    <t>61.2%</t>
  </si>
  <si>
    <t>60.5%</t>
  </si>
  <si>
    <t>60.1%</t>
  </si>
  <si>
    <t>58.4%</t>
  </si>
  <si>
    <t>57.7%</t>
  </si>
  <si>
    <t>56.6%</t>
  </si>
  <si>
    <t>55.4%</t>
  </si>
  <si>
    <t>54.5%</t>
  </si>
  <si>
    <t>52.1%</t>
  </si>
  <si>
    <t>52.0%</t>
  </si>
  <si>
    <t>51.6%</t>
  </si>
  <si>
    <t>50.8%</t>
  </si>
  <si>
    <t>50.0%</t>
  </si>
  <si>
    <t>49.3%</t>
  </si>
  <si>
    <t>48.9%</t>
  </si>
  <si>
    <t>48.8%</t>
  </si>
  <si>
    <t>48.3%</t>
  </si>
  <si>
    <t>47.6%</t>
  </si>
  <si>
    <t>46.8%</t>
  </si>
  <si>
    <t>46.7%</t>
  </si>
  <si>
    <t>46.3%</t>
  </si>
  <si>
    <t>45.7%</t>
  </si>
  <si>
    <t>45.3%</t>
  </si>
  <si>
    <t>45.0%</t>
  </si>
  <si>
    <t>43.6%</t>
  </si>
  <si>
    <t>43.3%</t>
  </si>
  <si>
    <t>43.2%</t>
  </si>
  <si>
    <t>43.1%</t>
  </si>
  <si>
    <t>42.3%</t>
  </si>
  <si>
    <t>41.4%</t>
  </si>
  <si>
    <t>41.0%</t>
  </si>
  <si>
    <t>40.1%</t>
  </si>
  <si>
    <t>39.3%</t>
  </si>
  <si>
    <t>38.8%</t>
  </si>
  <si>
    <t>38.2%</t>
  </si>
  <si>
    <t>37.2%</t>
  </si>
  <si>
    <t>37.1%</t>
  </si>
  <si>
    <t>36.2%</t>
  </si>
  <si>
    <t>35.6%</t>
  </si>
  <si>
    <t>35.5%</t>
  </si>
  <si>
    <t>35.2%</t>
  </si>
  <si>
    <t>34.8%</t>
  </si>
  <si>
    <t>34.6%</t>
  </si>
  <si>
    <t>34.5%</t>
  </si>
  <si>
    <t>34.1%</t>
  </si>
  <si>
    <t>33.9%</t>
  </si>
  <si>
    <t>33.2%</t>
  </si>
  <si>
    <t>32.6%</t>
  </si>
  <si>
    <t>31.7%</t>
  </si>
  <si>
    <t>30.4%</t>
  </si>
  <si>
    <t>28.8%</t>
  </si>
  <si>
    <t>28.4%</t>
  </si>
  <si>
    <t>27.8%</t>
  </si>
  <si>
    <t>26.8%</t>
  </si>
  <si>
    <t>24.6%</t>
  </si>
  <si>
    <t>49.0%</t>
  </si>
  <si>
    <t>46.9%</t>
  </si>
  <si>
    <t>46.6%</t>
  </si>
  <si>
    <t>44.8%</t>
  </si>
  <si>
    <t>44.3%</t>
  </si>
  <si>
    <t>44.0%</t>
  </si>
  <si>
    <t>43.4%</t>
  </si>
  <si>
    <t>43.0%</t>
  </si>
  <si>
    <t>42.4%</t>
  </si>
  <si>
    <t>42.1%</t>
  </si>
  <si>
    <t>41.3%</t>
  </si>
  <si>
    <t>40.2%</t>
  </si>
  <si>
    <t>39.7%</t>
  </si>
  <si>
    <t>35.8%</t>
  </si>
  <si>
    <t>34.9%</t>
  </si>
  <si>
    <t>34.3%</t>
  </si>
  <si>
    <t>32.0%</t>
  </si>
  <si>
    <t>29.6%</t>
  </si>
  <si>
    <t>29.1%</t>
  </si>
  <si>
    <t>25.2%</t>
  </si>
  <si>
    <t>24.7%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</si>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</sst>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1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HYPERLINK("https://leetcode.com/problems/squares-of-a-sorted-array", "Squares of a Sorted Array")</f>
        <v>0</v>
      </c>
      <c r="B2" t="s">
        <v>3</v>
      </c>
      <c r="C2" t="s">
        <v>100</v>
      </c>
    </row>
    <row r="3" spans="1:3">
      <c r="A3">
        <f>HYPERLINK("https://leetcode.com/problems/maximum-depth-of-binary-tree", "Maximum Depth of Binary Tree")</f>
        <v>0</v>
      </c>
      <c r="B3" t="s">
        <v>4</v>
      </c>
      <c r="C3" t="s">
        <v>100</v>
      </c>
    </row>
    <row r="4" spans="1:3">
      <c r="A4">
        <f>HYPERLINK("https://leetcode.com/problems/reverse-linked-list", "Reverse Linked List")</f>
        <v>0</v>
      </c>
      <c r="B4" t="s">
        <v>5</v>
      </c>
      <c r="C4" t="s">
        <v>100</v>
      </c>
    </row>
    <row r="5" spans="1:3">
      <c r="A5">
        <f>HYPERLINK("https://leetcode.com/problems/intersection-of-two-arrays", "Intersection of Two Arrays")</f>
        <v>0</v>
      </c>
      <c r="B5" t="s">
        <v>5</v>
      </c>
      <c r="C5" t="s">
        <v>100</v>
      </c>
    </row>
    <row r="6" spans="1:3">
      <c r="A6">
        <f>HYPERLINK("https://leetcode.com/problems/two-sum-ii-input-array-is-sorted", "Two Sum II - Input array is sorted")</f>
        <v>0</v>
      </c>
      <c r="B6" t="s">
        <v>6</v>
      </c>
      <c r="C6" t="s">
        <v>100</v>
      </c>
    </row>
    <row r="7" spans="1:3">
      <c r="A7">
        <f>HYPERLINK("https://leetcode.com/problems/merge-two-sorted-lists", "Merge Two Sorted Lists")</f>
        <v>0</v>
      </c>
      <c r="B7" t="s">
        <v>7</v>
      </c>
      <c r="C7" t="s">
        <v>100</v>
      </c>
    </row>
    <row r="8" spans="1:3">
      <c r="A8">
        <f>HYPERLINK("https://leetcode.com/problems/intersection-of-two-arrays-ii", "Intersection of Two Arrays II")</f>
        <v>0</v>
      </c>
      <c r="B8" t="s">
        <v>8</v>
      </c>
      <c r="C8" t="s">
        <v>100</v>
      </c>
    </row>
    <row r="9" spans="1:3">
      <c r="A9">
        <f>HYPERLINK("https://leetcode.com/problems/best-time-to-buy-and-sell-stock", "Best Time to Buy and Sell Stock")</f>
        <v>0</v>
      </c>
      <c r="B9" t="s">
        <v>9</v>
      </c>
      <c r="C9" t="s">
        <v>100</v>
      </c>
    </row>
    <row r="10" spans="1:3">
      <c r="A10">
        <f>HYPERLINK("https://leetcode.com/problems/diameter-of-binary-tree", "Diameter of Binary Tree")</f>
        <v>0</v>
      </c>
      <c r="B10" t="s">
        <v>10</v>
      </c>
      <c r="C10" t="s">
        <v>100</v>
      </c>
    </row>
    <row r="11" spans="1:3">
      <c r="A11">
        <f>HYPERLINK("https://leetcode.com/problems/add-strings", "Add Strings")</f>
        <v>0</v>
      </c>
      <c r="B11" t="s">
        <v>11</v>
      </c>
      <c r="C11" t="s">
        <v>100</v>
      </c>
    </row>
    <row r="12" spans="1:3">
      <c r="A12">
        <f>HYPERLINK("https://leetcode.com/problems/maximum-subarray", "Maximum Subarray")</f>
        <v>0</v>
      </c>
      <c r="B12" t="s">
        <v>12</v>
      </c>
      <c r="C12" t="s">
        <v>100</v>
      </c>
    </row>
    <row r="13" spans="1:3">
      <c r="A13">
        <f>HYPERLINK("https://leetcode.com/problems/two-sum", "Two Sum")</f>
        <v>0</v>
      </c>
      <c r="B13" t="s">
        <v>13</v>
      </c>
      <c r="C13" t="s">
        <v>100</v>
      </c>
    </row>
    <row r="14" spans="1:3">
      <c r="A14">
        <f>HYPERLINK("https://leetcode.com/problems/remove-duplicates-from-sorted-list", "Remove Duplicates from Sorted List")</f>
        <v>0</v>
      </c>
      <c r="B14" t="s">
        <v>14</v>
      </c>
      <c r="C14" t="s">
        <v>100</v>
      </c>
    </row>
    <row r="15" spans="1:3">
      <c r="A15">
        <f>HYPERLINK("https://leetcode.com/problems/balanced-binary-tree", "Balanced Binary Tree")</f>
        <v>0</v>
      </c>
      <c r="B15" t="s">
        <v>15</v>
      </c>
      <c r="C15" t="s">
        <v>100</v>
      </c>
    </row>
    <row r="16" spans="1:3">
      <c r="A16">
        <f>HYPERLINK("https://leetcode.com/problems/house-robber", "House Robber")</f>
        <v>0</v>
      </c>
      <c r="B16" t="s">
        <v>16</v>
      </c>
      <c r="C16" t="s">
        <v>100</v>
      </c>
    </row>
    <row r="17" spans="1:3">
      <c r="A17">
        <f>HYPERLINK("https://leetcode.com/problems/intersection-of-two-linked-lists", "Intersection of Two Linked Lists")</f>
        <v>0</v>
      </c>
      <c r="B17" t="s">
        <v>17</v>
      </c>
      <c r="C17" t="s">
        <v>100</v>
      </c>
    </row>
    <row r="18" spans="1:3">
      <c r="A18">
        <f>HYPERLINK("https://leetcode.com/problems/merge-sorted-array", "Merge Sorted Array")</f>
        <v>0</v>
      </c>
      <c r="B18" t="s">
        <v>18</v>
      </c>
      <c r="C18" t="s">
        <v>100</v>
      </c>
    </row>
    <row r="19" spans="1:3">
      <c r="A19">
        <f>HYPERLINK("https://leetcode.com/problems/queue-reconstruction-by-height", "Queue Reconstruction by Height")</f>
        <v>0</v>
      </c>
      <c r="B19" t="s">
        <v>19</v>
      </c>
      <c r="C19" t="s">
        <v>101</v>
      </c>
    </row>
    <row r="20" spans="1:3">
      <c r="A20">
        <f>HYPERLINK("https://leetcode.com/problems/permutations", "Permutations")</f>
        <v>0</v>
      </c>
      <c r="B20" t="s">
        <v>20</v>
      </c>
      <c r="C20" t="s">
        <v>101</v>
      </c>
    </row>
    <row r="21" spans="1:3">
      <c r="A21">
        <f>HYPERLINK("https://leetcode.com/problems/binary-tree-inorder-traversal", "Binary Tree Inorder Traversal")</f>
        <v>0</v>
      </c>
      <c r="B21" t="s">
        <v>21</v>
      </c>
      <c r="C21" t="s">
        <v>101</v>
      </c>
    </row>
    <row r="22" spans="1:3">
      <c r="A22">
        <f>HYPERLINK("https://leetcode.com/problems/generate-parentheses", "Generate Parentheses")</f>
        <v>0</v>
      </c>
      <c r="B22" t="s">
        <v>22</v>
      </c>
      <c r="C22" t="s">
        <v>101</v>
      </c>
    </row>
    <row r="23" spans="1:3">
      <c r="A23">
        <f>HYPERLINK("https://leetcode.com/problems/max-area-of-island", "Max Area of Island")</f>
        <v>0</v>
      </c>
      <c r="B23" t="s">
        <v>22</v>
      </c>
      <c r="C23" t="s">
        <v>101</v>
      </c>
    </row>
    <row r="24" spans="1:3">
      <c r="A24">
        <f>HYPERLINK("https://leetcode.com/problems/minimum-remove-to-make-valid-parentheses", "Minimum Remove to Make Valid Parentheses")</f>
        <v>0</v>
      </c>
      <c r="B24" t="s">
        <v>5</v>
      </c>
      <c r="C24" t="s">
        <v>101</v>
      </c>
    </row>
    <row r="25" spans="1:3">
      <c r="A25">
        <f>HYPERLINK("https://leetcode.com/problems/subsets", "Subsets")</f>
        <v>0</v>
      </c>
      <c r="B25" t="s">
        <v>23</v>
      </c>
      <c r="C25" t="s">
        <v>101</v>
      </c>
    </row>
    <row r="26" spans="1:3">
      <c r="A26">
        <f>HYPERLINK("https://leetcode.com/problems/top-k-frequent-elements", "Top K Frequent Elements")</f>
        <v>0</v>
      </c>
      <c r="B26" t="s">
        <v>24</v>
      </c>
      <c r="C26" t="s">
        <v>101</v>
      </c>
    </row>
    <row r="27" spans="1:3">
      <c r="A27">
        <f>HYPERLINK("https://leetcode.com/problems/score-of-parentheses", "Score of Parentheses")</f>
        <v>0</v>
      </c>
      <c r="B27" t="s">
        <v>25</v>
      </c>
      <c r="C27" t="s">
        <v>101</v>
      </c>
    </row>
    <row r="28" spans="1:3">
      <c r="A28">
        <f>HYPERLINK("https://leetcode.com/problems/product-of-array-except-self", "Product of Array Except Self")</f>
        <v>0</v>
      </c>
      <c r="B28" t="s">
        <v>26</v>
      </c>
      <c r="C28" t="s">
        <v>101</v>
      </c>
    </row>
    <row r="29" spans="1:3">
      <c r="A29">
        <f>HYPERLINK("https://leetcode.com/problems/longest-common-subsequence", "Longest Common Subsequence")</f>
        <v>0</v>
      </c>
      <c r="B29" t="s">
        <v>27</v>
      </c>
      <c r="C29" t="s">
        <v>101</v>
      </c>
    </row>
    <row r="30" spans="1:3">
      <c r="A30">
        <f>HYPERLINK("https://leetcode.com/problems/campus-bikes", "Campus Bikes")</f>
        <v>0</v>
      </c>
      <c r="B30" t="s">
        <v>28</v>
      </c>
      <c r="C30" t="s">
        <v>101</v>
      </c>
    </row>
    <row r="31" spans="1:3">
      <c r="A31">
        <f>HYPERLINK("https://leetcode.com/problems/binary-search-tree-iterator", "Binary Search Tree Iterator")</f>
        <v>0</v>
      </c>
      <c r="B31" t="s">
        <v>29</v>
      </c>
      <c r="C31" t="s">
        <v>101</v>
      </c>
    </row>
    <row r="32" spans="1:3">
      <c r="A32">
        <f>HYPERLINK("https://leetcode.com/problems/kth-largest-element-in-an-array", "Kth Largest Element in an Array")</f>
        <v>0</v>
      </c>
      <c r="B32" t="s">
        <v>30</v>
      </c>
      <c r="C32" t="s">
        <v>101</v>
      </c>
    </row>
    <row r="33" spans="1:3">
      <c r="A33">
        <f>HYPERLINK("https://leetcode.com/problems/all-nodes-distance-k-in-binary-tree", "All Nodes Distance K in Binary Tree")</f>
        <v>0</v>
      </c>
      <c r="B33" t="s">
        <v>30</v>
      </c>
      <c r="C33" t="s">
        <v>101</v>
      </c>
    </row>
    <row r="34" spans="1:3">
      <c r="A34">
        <f>HYPERLINK("https://leetcode.com/problems/walls-and-gates", "Walls and Gates")</f>
        <v>0</v>
      </c>
      <c r="B34" t="s">
        <v>31</v>
      </c>
      <c r="C34" t="s">
        <v>101</v>
      </c>
    </row>
    <row r="35" spans="1:3">
      <c r="A35">
        <f>HYPERLINK("https://leetcode.com/problems/add-two-numbers-ii", "Add Two Numbers II")</f>
        <v>0</v>
      </c>
      <c r="B35" t="s">
        <v>31</v>
      </c>
      <c r="C35" t="s">
        <v>101</v>
      </c>
    </row>
    <row r="36" spans="1:3">
      <c r="A36">
        <f>HYPERLINK("https://leetcode.com/problems/binary-tree-right-side-view", "Binary Tree Right Side View")</f>
        <v>0</v>
      </c>
      <c r="B36" t="s">
        <v>6</v>
      </c>
      <c r="C36" t="s">
        <v>101</v>
      </c>
    </row>
    <row r="37" spans="1:3">
      <c r="A37">
        <f>HYPERLINK("https://leetcode.com/problems/check-completeness-of-a-binary-tree", "Check Completeness of a Binary Tree")</f>
        <v>0</v>
      </c>
      <c r="B37" t="s">
        <v>32</v>
      </c>
      <c r="C37" t="s">
        <v>101</v>
      </c>
    </row>
    <row r="38" spans="1:3">
      <c r="A38">
        <f>HYPERLINK("https://leetcode.com/problems/generalized-abbreviation", "Generalized Abbreviation")</f>
        <v>0</v>
      </c>
      <c r="B38" t="s">
        <v>32</v>
      </c>
      <c r="C38" t="s">
        <v>101</v>
      </c>
    </row>
    <row r="39" spans="1:3">
      <c r="A39">
        <f>HYPERLINK("https://leetcode.com/problems/serialize-and-deserialize-bst", "Serialize and Deserialize BST")</f>
        <v>0</v>
      </c>
      <c r="B39" t="s">
        <v>33</v>
      </c>
      <c r="C39" t="s">
        <v>101</v>
      </c>
    </row>
    <row r="40" spans="1:3">
      <c r="A40">
        <f>HYPERLINK("https://leetcode.com/problems/lexicographical-numbers", "Lexicographical Numbers")</f>
        <v>0</v>
      </c>
      <c r="B40" t="s">
        <v>34</v>
      </c>
      <c r="C40" t="s">
        <v>101</v>
      </c>
    </row>
    <row r="41" spans="1:3">
      <c r="A41">
        <f>HYPERLINK("https://leetcode.com/problems/container-with-most-water", "Container With Most Water")</f>
        <v>0</v>
      </c>
      <c r="B41" t="s">
        <v>35</v>
      </c>
      <c r="C41" t="s">
        <v>101</v>
      </c>
    </row>
    <row r="42" spans="1:3">
      <c r="A42">
        <f>HYPERLINK("https://leetcode.com/problems/decode-string", "Decode String")</f>
        <v>0</v>
      </c>
      <c r="B42" t="s">
        <v>36</v>
      </c>
      <c r="C42" t="s">
        <v>101</v>
      </c>
    </row>
    <row r="43" spans="1:3">
      <c r="A43">
        <f>HYPERLINK("https://leetcode.com/problems/flatten-binary-tree-to-linked-list", "Flatten Binary Tree to Linked List")</f>
        <v>0</v>
      </c>
      <c r="B43" t="s">
        <v>37</v>
      </c>
      <c r="C43" t="s">
        <v>101</v>
      </c>
    </row>
    <row r="44" spans="1:3">
      <c r="A44">
        <f>HYPERLINK("https://leetcode.com/problems/subarray-sums-divisible-by-k", "Subarray Sums Divisible by K")</f>
        <v>0</v>
      </c>
      <c r="B44" t="s">
        <v>38</v>
      </c>
      <c r="C44" t="s">
        <v>101</v>
      </c>
    </row>
    <row r="45" spans="1:3">
      <c r="A45">
        <f>HYPERLINK("https://leetcode.com/problems/construct-binary-tree-from-preorder-and-inorder-traversal", "Construct Binary Tree from Preorder and Inorder Traversal")</f>
        <v>0</v>
      </c>
      <c r="B45" t="s">
        <v>39</v>
      </c>
      <c r="C45" t="s">
        <v>101</v>
      </c>
    </row>
    <row r="46" spans="1:3">
      <c r="A46">
        <f>HYPERLINK("https://leetcode.com/problems/android-unlock-patterns", "Android Unlock Patterns")</f>
        <v>0</v>
      </c>
      <c r="B46" t="s">
        <v>10</v>
      </c>
      <c r="C46" t="s">
        <v>101</v>
      </c>
    </row>
    <row r="47" spans="1:3">
      <c r="A47">
        <f>HYPERLINK("https://leetcode.com/problems/binary-tree-zigzag-level-order-traversal", "Binary Tree Zigzag Level Order Traversal")</f>
        <v>0</v>
      </c>
      <c r="B47" t="s">
        <v>40</v>
      </c>
      <c r="C47" t="s">
        <v>101</v>
      </c>
    </row>
    <row r="48" spans="1:3">
      <c r="A48">
        <f>HYPERLINK("https://leetcode.com/problems/find-the-smallest-divisor-given-a-threshold", "Find the Smallest Divisor Given a Threshold")</f>
        <v>0</v>
      </c>
      <c r="B48" t="s">
        <v>41</v>
      </c>
      <c r="C48" t="s">
        <v>101</v>
      </c>
    </row>
    <row r="49" spans="1:3">
      <c r="A49">
        <f>HYPERLINK("https://leetcode.com/problems/greatest-sum-divisible-by-three", "Greatest Sum Divisible by Three")</f>
        <v>0</v>
      </c>
      <c r="B49" t="s">
        <v>41</v>
      </c>
      <c r="C49" t="s">
        <v>101</v>
      </c>
    </row>
    <row r="50" spans="1:3">
      <c r="A50">
        <f>HYPERLINK("https://leetcode.com/problems/number-of-islands", "Number of Islands")</f>
        <v>0</v>
      </c>
      <c r="B50" t="s">
        <v>42</v>
      </c>
      <c r="C50" t="s">
        <v>101</v>
      </c>
    </row>
    <row r="51" spans="1:3">
      <c r="A51">
        <f>HYPERLINK("https://leetcode.com/problems/count-complete-tree-nodes", "Count Complete Tree Nodes")</f>
        <v>0</v>
      </c>
      <c r="B51" t="s">
        <v>42</v>
      </c>
      <c r="C51" t="s">
        <v>101</v>
      </c>
    </row>
    <row r="52" spans="1:3">
      <c r="A52">
        <f>HYPERLINK("https://leetcode.com/problems/path-sum-ii", "Path Sum II")</f>
        <v>0</v>
      </c>
      <c r="B52" t="s">
        <v>43</v>
      </c>
      <c r="C52" t="s">
        <v>101</v>
      </c>
    </row>
    <row r="53" spans="1:3">
      <c r="A53">
        <f>HYPERLINK("https://leetcode.com/problems/smallest-string-with-swaps", "Smallest String With Swaps")</f>
        <v>0</v>
      </c>
      <c r="B53" t="s">
        <v>12</v>
      </c>
      <c r="C53" t="s">
        <v>101</v>
      </c>
    </row>
    <row r="54" spans="1:3">
      <c r="A54">
        <f>HYPERLINK("https://leetcode.com/problems/implement-rand10-using-rand7", "Implement Rand10() Using Rand7()")</f>
        <v>0</v>
      </c>
      <c r="B54" t="s">
        <v>44</v>
      </c>
      <c r="C54" t="s">
        <v>101</v>
      </c>
    </row>
    <row r="55" spans="1:3">
      <c r="A55">
        <f>HYPERLINK("https://leetcode.com/problems/lowest-common-ancestor-of-a-binary-tree", "Lowest Common Ancestor of a Binary Tree")</f>
        <v>0</v>
      </c>
      <c r="B55" t="s">
        <v>45</v>
      </c>
      <c r="C55" t="s">
        <v>101</v>
      </c>
    </row>
    <row r="56" spans="1:3">
      <c r="A56">
        <f>HYPERLINK("https://leetcode.com/problems/binary-tree-vertical-order-traversal", "Binary Tree Vertical Order Traversal")</f>
        <v>0</v>
      </c>
      <c r="B56" t="s">
        <v>46</v>
      </c>
      <c r="C56" t="s">
        <v>101</v>
      </c>
    </row>
    <row r="57" spans="1:3">
      <c r="A57">
        <f>HYPERLINK("https://leetcode.com/problems/partition-to-k-equal-sum-subsets", "Partition to K Equal Sum Subsets")</f>
        <v>0</v>
      </c>
      <c r="B57" t="s">
        <v>47</v>
      </c>
      <c r="C57" t="s">
        <v>101</v>
      </c>
    </row>
    <row r="58" spans="1:3">
      <c r="A58">
        <f>HYPERLINK("https://leetcode.com/problems/next-closest-time", "Next Closest Time")</f>
        <v>0</v>
      </c>
      <c r="B58" t="s">
        <v>47</v>
      </c>
      <c r="C58" t="s">
        <v>101</v>
      </c>
    </row>
    <row r="59" spans="1:3">
      <c r="A59">
        <f>HYPERLINK("https://leetcode.com/problems/maximum-swap", "Maximum Swap")</f>
        <v>0</v>
      </c>
      <c r="B59" t="s">
        <v>48</v>
      </c>
      <c r="C59" t="s">
        <v>101</v>
      </c>
    </row>
    <row r="60" spans="1:3">
      <c r="A60">
        <f>HYPERLINK("https://leetcode.com/problems/find-peak-element", "Find Peak Element")</f>
        <v>0</v>
      </c>
      <c r="B60" t="s">
        <v>49</v>
      </c>
      <c r="C60" t="s">
        <v>101</v>
      </c>
    </row>
    <row r="61" spans="1:3">
      <c r="A61">
        <f>HYPERLINK("https://leetcode.com/problems/search-a-2d-matrix-ii", "Search a 2D Matrix II")</f>
        <v>0</v>
      </c>
      <c r="B61" t="s">
        <v>50</v>
      </c>
      <c r="C61" t="s">
        <v>101</v>
      </c>
    </row>
    <row r="62" spans="1:3">
      <c r="A62">
        <f>HYPERLINK("https://leetcode.com/problems/course-schedule", "Course Schedule")</f>
        <v>0</v>
      </c>
      <c r="B62" t="s">
        <v>51</v>
      </c>
      <c r="C62" t="s">
        <v>101</v>
      </c>
    </row>
    <row r="63" spans="1:3">
      <c r="A63">
        <f>HYPERLINK("https://leetcode.com/problems/sort-list", "Sort List")</f>
        <v>0</v>
      </c>
      <c r="B63" t="s">
        <v>52</v>
      </c>
      <c r="C63" t="s">
        <v>101</v>
      </c>
    </row>
    <row r="64" spans="1:3">
      <c r="A64">
        <f>HYPERLINK("https://leetcode.com/problems/longest-substring-with-at-least-k-repeating-characters", "Longest Substring with At Least K Repeating Characters")</f>
        <v>0</v>
      </c>
      <c r="B64" t="s">
        <v>53</v>
      </c>
      <c r="C64" t="s">
        <v>101</v>
      </c>
    </row>
    <row r="65" spans="1:3">
      <c r="A65">
        <f>HYPERLINK("https://leetcode.com/problems/asteroid-collision", "Asteroid Collision")</f>
        <v>0</v>
      </c>
      <c r="B65" t="s">
        <v>54</v>
      </c>
      <c r="C65" t="s">
        <v>101</v>
      </c>
    </row>
    <row r="66" spans="1:3">
      <c r="A66">
        <f>HYPERLINK("https://leetcode.com/problems/word-break", "Word Break")</f>
        <v>0</v>
      </c>
      <c r="B66" t="s">
        <v>55</v>
      </c>
      <c r="C66" t="s">
        <v>101</v>
      </c>
    </row>
    <row r="67" spans="1:3">
      <c r="A67">
        <f>HYPERLINK("https://leetcode.com/problems/merge-intervals", "Merge Intervals")</f>
        <v>0</v>
      </c>
      <c r="B67" t="s">
        <v>56</v>
      </c>
      <c r="C67" t="s">
        <v>101</v>
      </c>
    </row>
    <row r="68" spans="1:3">
      <c r="A68">
        <f>HYPERLINK("https://leetcode.com/problems/reverse-linked-list-ii", "Reverse Linked List II")</f>
        <v>0</v>
      </c>
      <c r="B68" t="s">
        <v>57</v>
      </c>
      <c r="C68" t="s">
        <v>101</v>
      </c>
    </row>
    <row r="69" spans="1:3">
      <c r="A69">
        <f>HYPERLINK("https://leetcode.com/problems/minimum-size-subarray-sum", "Minimum Size Subarray Sum")</f>
        <v>0</v>
      </c>
      <c r="B69" t="s">
        <v>58</v>
      </c>
      <c r="C69" t="s">
        <v>101</v>
      </c>
    </row>
    <row r="70" spans="1:3">
      <c r="A70">
        <f>HYPERLINK("https://leetcode.com/problems/maximum-product-of-splitted-binary-tree", "Maximum Product of Splitted Binary Tree")</f>
        <v>0</v>
      </c>
      <c r="B70" t="s">
        <v>59</v>
      </c>
      <c r="C70" t="s">
        <v>101</v>
      </c>
    </row>
    <row r="71" spans="1:3">
      <c r="A71">
        <f>HYPERLINK("https://leetcode.com/problems/reorder-list", "Reorder List")</f>
        <v>0</v>
      </c>
      <c r="B71" t="s">
        <v>60</v>
      </c>
      <c r="C71" t="s">
        <v>101</v>
      </c>
    </row>
    <row r="72" spans="1:3">
      <c r="A72">
        <f>HYPERLINK("https://leetcode.com/problems/find-first-and-last-position-of-element-in-sorted-array", "Find First and Last Position of Element in Sorted Array")</f>
        <v>0</v>
      </c>
      <c r="B72" t="s">
        <v>61</v>
      </c>
      <c r="C72" t="s">
        <v>101</v>
      </c>
    </row>
    <row r="73" spans="1:3">
      <c r="A73">
        <f>HYPERLINK("https://leetcode.com/problems/word-search", "Word Search")</f>
        <v>0</v>
      </c>
      <c r="B73" t="s">
        <v>62</v>
      </c>
      <c r="C73" t="s">
        <v>101</v>
      </c>
    </row>
    <row r="74" spans="1:3">
      <c r="A74">
        <f>HYPERLINK("https://leetcode.com/problems/coin-change", "Coin Change")</f>
        <v>0</v>
      </c>
      <c r="B74" t="s">
        <v>63</v>
      </c>
      <c r="C74" t="s">
        <v>101</v>
      </c>
    </row>
    <row r="75" spans="1:3">
      <c r="A75">
        <f>HYPERLINK("https://leetcode.com/problems/remove-nth-node-from-end-of-list", "Remove Nth Node From End of List")</f>
        <v>0</v>
      </c>
      <c r="B75" t="s">
        <v>64</v>
      </c>
      <c r="C75" t="s">
        <v>101</v>
      </c>
    </row>
    <row r="76" spans="1:3">
      <c r="A76">
        <f>HYPERLINK("https://leetcode.com/problems/swap-adjacent-in-lr-string", "Swap Adjacent in LR String")</f>
        <v>0</v>
      </c>
      <c r="B76" t="s">
        <v>65</v>
      </c>
      <c r="C76" t="s">
        <v>101</v>
      </c>
    </row>
    <row r="77" spans="1:3">
      <c r="A77">
        <f>HYPERLINK("https://leetcode.com/problems/jump-game", "Jump Game")</f>
        <v>0</v>
      </c>
      <c r="B77" t="s">
        <v>66</v>
      </c>
      <c r="C77" t="s">
        <v>101</v>
      </c>
    </row>
    <row r="78" spans="1:3">
      <c r="A78">
        <f>HYPERLINK("https://leetcode.com/problems/search-in-rotated-sorted-array", "Search in Rotated Sorted Array")</f>
        <v>0</v>
      </c>
      <c r="B78" t="s">
        <v>67</v>
      </c>
      <c r="C78" t="s">
        <v>101</v>
      </c>
    </row>
    <row r="79" spans="1:3">
      <c r="A79">
        <f>HYPERLINK("https://leetcode.com/problems/spiral-matrix", "Spiral Matrix")</f>
        <v>0</v>
      </c>
      <c r="B79" t="s">
        <v>68</v>
      </c>
      <c r="C79" t="s">
        <v>101</v>
      </c>
    </row>
    <row r="80" spans="1:3">
      <c r="A80">
        <f>HYPERLINK("https://leetcode.com/problems/add-two-numbers", "Add Two Numbers")</f>
        <v>0</v>
      </c>
      <c r="B80" t="s">
        <v>69</v>
      </c>
      <c r="C80" t="s">
        <v>101</v>
      </c>
    </row>
    <row r="81" spans="1:3">
      <c r="A81">
        <f>HYPERLINK("https://leetcode.com/problems/lru-cache", "LRU Cache")</f>
        <v>0</v>
      </c>
      <c r="B81" t="s">
        <v>70</v>
      </c>
      <c r="C81" t="s">
        <v>101</v>
      </c>
    </row>
    <row r="82" spans="1:3">
      <c r="A82">
        <f>HYPERLINK("https://leetcode.com/problems/next-permutation", "Next Permutation")</f>
        <v>0</v>
      </c>
      <c r="B82" t="s">
        <v>71</v>
      </c>
      <c r="C82" t="s">
        <v>101</v>
      </c>
    </row>
    <row r="83" spans="1:3">
      <c r="A83">
        <f>HYPERLINK("https://leetcode.com/problems/simplify-path", "Simplify Path")</f>
        <v>0</v>
      </c>
      <c r="B83" t="s">
        <v>71</v>
      </c>
      <c r="C83" t="s">
        <v>101</v>
      </c>
    </row>
    <row r="84" spans="1:3">
      <c r="A84">
        <f>HYPERLINK("https://leetcode.com/problems/maximum-product-subarray", "Maximum Product Subarray")</f>
        <v>0</v>
      </c>
      <c r="B84" t="s">
        <v>72</v>
      </c>
      <c r="C84" t="s">
        <v>101</v>
      </c>
    </row>
    <row r="85" spans="1:3">
      <c r="A85">
        <f>HYPERLINK("https://leetcode.com/problems/longest-substring-without-repeating-characters", "Longest Substring Without Repeating Characters")</f>
        <v>0</v>
      </c>
      <c r="B85" t="s">
        <v>73</v>
      </c>
      <c r="C85" t="s">
        <v>101</v>
      </c>
    </row>
    <row r="86" spans="1:3">
      <c r="A86">
        <f>HYPERLINK("https://leetcode.com/problems/largest-number", "Largest Number")</f>
        <v>0</v>
      </c>
      <c r="B86" t="s">
        <v>74</v>
      </c>
      <c r="C86" t="s">
        <v>101</v>
      </c>
    </row>
    <row r="87" spans="1:3">
      <c r="A87">
        <f>HYPERLINK("https://leetcode.com/problems/remove-k-digits", "Remove K Digits")</f>
        <v>0</v>
      </c>
      <c r="B87" t="s">
        <v>75</v>
      </c>
      <c r="C87" t="s">
        <v>101</v>
      </c>
    </row>
    <row r="88" spans="1:3">
      <c r="A88">
        <f>HYPERLINK("https://leetcode.com/problems/validate-binary-search-tree", "Validate Binary Search Tree")</f>
        <v>0</v>
      </c>
      <c r="B88" t="s">
        <v>76</v>
      </c>
      <c r="C88" t="s">
        <v>101</v>
      </c>
    </row>
    <row r="89" spans="1:3">
      <c r="A89">
        <f>HYPERLINK("https://leetcode.com/problems/3sum", "3Sum")</f>
        <v>0</v>
      </c>
      <c r="B89" t="s">
        <v>77</v>
      </c>
      <c r="C89" t="s">
        <v>101</v>
      </c>
    </row>
    <row r="90" spans="1:3">
      <c r="A90">
        <f>HYPERLINK("https://leetcode.com/problems/continuous-subarray-sum", "Continuous Subarray Sum")</f>
        <v>0</v>
      </c>
      <c r="B90" t="s">
        <v>78</v>
      </c>
      <c r="C90" t="s">
        <v>101</v>
      </c>
    </row>
    <row r="91" spans="1:3">
      <c r="A91">
        <f>HYPERLINK("https://leetcode.com/problems/number-of-atoms", "Number of Atoms")</f>
        <v>0</v>
      </c>
      <c r="B91" t="s">
        <v>79</v>
      </c>
      <c r="C91" t="s">
        <v>102</v>
      </c>
    </row>
    <row r="92" spans="1:3">
      <c r="A92">
        <f>HYPERLINK("https://leetcode.com/problems/trapping-rain-water", "Trapping Rain Water")</f>
        <v>0</v>
      </c>
      <c r="B92" t="s">
        <v>38</v>
      </c>
      <c r="C92" t="s">
        <v>102</v>
      </c>
    </row>
    <row r="93" spans="1:3">
      <c r="A93">
        <f>HYPERLINK("https://leetcode.com/problems/optimal-account-balancing", "Optimal Account Balancing")</f>
        <v>0</v>
      </c>
      <c r="B93" t="s">
        <v>80</v>
      </c>
      <c r="C93" t="s">
        <v>102</v>
      </c>
    </row>
    <row r="94" spans="1:3">
      <c r="A94">
        <f>HYPERLINK("https://leetcode.com/problems/n-queens", "N-Queens")</f>
        <v>0</v>
      </c>
      <c r="B94" t="s">
        <v>81</v>
      </c>
      <c r="C94" t="s">
        <v>102</v>
      </c>
    </row>
    <row r="95" spans="1:3">
      <c r="A95">
        <f>HYPERLINK("https://leetcode.com/problems/edit-distance", "Edit Distance")</f>
        <v>0</v>
      </c>
      <c r="B95" t="s">
        <v>82</v>
      </c>
      <c r="C95" t="s">
        <v>102</v>
      </c>
    </row>
    <row r="96" spans="1:3">
      <c r="A96">
        <f>HYPERLINK("https://leetcode.com/problems/find-median-from-data-stream", "Find Median from Data Stream")</f>
        <v>0</v>
      </c>
      <c r="B96" t="s">
        <v>83</v>
      </c>
      <c r="C96" t="s">
        <v>102</v>
      </c>
    </row>
    <row r="97" spans="1:3">
      <c r="A97">
        <f>HYPERLINK("https://leetcode.com/problems/maximum-profit-in-job-scheduling", "Maximum Profit in Job Scheduling")</f>
        <v>0</v>
      </c>
      <c r="B97" t="s">
        <v>84</v>
      </c>
      <c r="C97" t="s">
        <v>102</v>
      </c>
    </row>
    <row r="98" spans="1:3">
      <c r="A98">
        <f>HYPERLINK("https://leetcode.com/problems/longest-increasing-path-in-a-matrix", "Longest Increasing Path in a Matrix")</f>
        <v>0</v>
      </c>
      <c r="B98" t="s">
        <v>85</v>
      </c>
      <c r="C98" t="s">
        <v>102</v>
      </c>
    </row>
    <row r="99" spans="1:3">
      <c r="A99">
        <f>HYPERLINK("https://leetcode.com/problems/sliding-window-maximum", "Sliding Window Maximum")</f>
        <v>0</v>
      </c>
      <c r="B99" t="s">
        <v>86</v>
      </c>
      <c r="C99" t="s">
        <v>102</v>
      </c>
    </row>
    <row r="100" spans="1:3">
      <c r="A100">
        <f>HYPERLINK("https://leetcode.com/problems/trapping-rain-water-ii", "Trapping Rain Water II")</f>
        <v>0</v>
      </c>
      <c r="B100" t="s">
        <v>87</v>
      </c>
      <c r="C100" t="s">
        <v>102</v>
      </c>
    </row>
    <row r="101" spans="1:3">
      <c r="A101">
        <f>HYPERLINK("https://leetcode.com/problems/reverse-nodes-in-k-group", "Reverse Nodes in k-Group")</f>
        <v>0</v>
      </c>
      <c r="B101" t="s">
        <v>88</v>
      </c>
      <c r="C101" t="s">
        <v>102</v>
      </c>
    </row>
    <row r="102" spans="1:3">
      <c r="A102">
        <f>HYPERLINK("https://leetcode.com/problems/shortest-distance-from-all-buildings", "Shortest Distance from All Buildings")</f>
        <v>0</v>
      </c>
      <c r="B102" t="s">
        <v>53</v>
      </c>
      <c r="C102" t="s">
        <v>102</v>
      </c>
    </row>
    <row r="103" spans="1:3">
      <c r="A103">
        <f>HYPERLINK("https://leetcode.com/problems/basic-calculator-iii", "Basic Calculator III")</f>
        <v>0</v>
      </c>
      <c r="B103" t="s">
        <v>89</v>
      </c>
      <c r="C103" t="s">
        <v>102</v>
      </c>
    </row>
    <row r="104" spans="1:3">
      <c r="A104">
        <f>HYPERLINK("https://leetcode.com/problems/merge-k-sorted-lists", "Merge k Sorted Lists")</f>
        <v>0</v>
      </c>
      <c r="B104" t="s">
        <v>90</v>
      </c>
      <c r="C104" t="s">
        <v>102</v>
      </c>
    </row>
    <row r="105" spans="1:3">
      <c r="A105">
        <f>HYPERLINK("https://leetcode.com/problems/frog-jump", "Frog Jump")</f>
        <v>0</v>
      </c>
      <c r="B105" t="s">
        <v>91</v>
      </c>
      <c r="C105" t="s">
        <v>102</v>
      </c>
    </row>
    <row r="106" spans="1:3">
      <c r="A106">
        <f>HYPERLINK("https://leetcode.com/problems/dinner-plate-stacks", "Dinner Plate Stacks")</f>
        <v>0</v>
      </c>
      <c r="B106" t="s">
        <v>58</v>
      </c>
      <c r="C106" t="s">
        <v>102</v>
      </c>
    </row>
    <row r="107" spans="1:3">
      <c r="A107">
        <f>HYPERLINK("https://leetcode.com/problems/remove-duplicate-letters", "Remove Duplicate Letters")</f>
        <v>0</v>
      </c>
      <c r="B107" t="s">
        <v>92</v>
      </c>
      <c r="C107" t="s">
        <v>102</v>
      </c>
    </row>
    <row r="108" spans="1:3">
      <c r="A108">
        <f>HYPERLINK("https://leetcode.com/problems/expression-add-operators", "Expression Add Operators")</f>
        <v>0</v>
      </c>
      <c r="B108" t="s">
        <v>63</v>
      </c>
      <c r="C108" t="s">
        <v>102</v>
      </c>
    </row>
    <row r="109" spans="1:3">
      <c r="A109">
        <f>HYPERLINK("https://leetcode.com/problems/word-search-ii", "Word Search II")</f>
        <v>0</v>
      </c>
      <c r="B109" t="s">
        <v>93</v>
      </c>
      <c r="C109" t="s">
        <v>102</v>
      </c>
    </row>
    <row r="110" spans="1:3">
      <c r="A110">
        <f>HYPERLINK("https://leetcode.com/problems/minimum-window-substring", "Minimum Window Substring")</f>
        <v>0</v>
      </c>
      <c r="B110" t="s">
        <v>66</v>
      </c>
      <c r="C110" t="s">
        <v>102</v>
      </c>
    </row>
    <row r="111" spans="1:3">
      <c r="A111">
        <f>HYPERLINK("https://leetcode.com/problems/binary-tree-maximum-path-sum", "Binary Tree Maximum Path Sum")</f>
        <v>0</v>
      </c>
      <c r="B111" t="s">
        <v>94</v>
      </c>
      <c r="C111" t="s">
        <v>102</v>
      </c>
    </row>
    <row r="112" spans="1:3">
      <c r="A112">
        <f>HYPERLINK("https://leetcode.com/problems/first-missing-positive", "First Missing Positive")</f>
        <v>0</v>
      </c>
      <c r="B112" t="s">
        <v>95</v>
      </c>
      <c r="C112" t="s">
        <v>102</v>
      </c>
    </row>
    <row r="113" spans="1:3">
      <c r="A113">
        <f>HYPERLINK("https://leetcode.com/problems/median-of-two-sorted-arrays", "Median of Two Sorted Arrays")</f>
        <v>0</v>
      </c>
      <c r="B113" t="s">
        <v>96</v>
      </c>
      <c r="C113" t="s">
        <v>102</v>
      </c>
    </row>
    <row r="114" spans="1:3">
      <c r="A114">
        <f>HYPERLINK("https://leetcode.com/problems/k-th-smallest-in-lexicographical-order", "K-th Smallest in Lexicographical Order")</f>
        <v>0</v>
      </c>
      <c r="B114" t="s">
        <v>97</v>
      </c>
      <c r="C114" t="s">
        <v>102</v>
      </c>
    </row>
    <row r="115" spans="1:3">
      <c r="A115">
        <f>HYPERLINK("https://leetcode.com/problems/regular-expression-matching", "Regular Expression Matching")</f>
        <v>0</v>
      </c>
      <c r="B115" t="s">
        <v>77</v>
      </c>
      <c r="C115" t="s">
        <v>102</v>
      </c>
    </row>
    <row r="116" spans="1:3">
      <c r="A116">
        <f>HYPERLINK("https://leetcode.com/problems/reverse-pairs", "Reverse Pairs")</f>
        <v>0</v>
      </c>
      <c r="B116" t="s">
        <v>98</v>
      </c>
      <c r="C116" t="s">
        <v>102</v>
      </c>
    </row>
    <row r="117" spans="1:3">
      <c r="A117">
        <f>HYPERLINK("https://leetcode.com/problems/wildcard-matching", "Wildcard Matching")</f>
        <v>0</v>
      </c>
      <c r="B117" t="s">
        <v>99</v>
      </c>
      <c r="C117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2022-06-24T18:51:26Z</dcterms:created>
  <dcterms:modified xsi:type="dcterms:W3CDTF">2022-06-24T18:51:26Z</dcterms:modified>
</cp:coreProperties>
</file>