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<sst xmlns="http://schemas.openxmlformats.org/spreadsheetml/2006/main" count="227" uniqueCount="103">
  <si>
    <t>Title</t>
  </si>
  <si>
    <t>Acceptance</t>
  </si>
  <si>
    <t>Level</t>
  </si>
  <si>
    <t>79.7%</t>
  </si>
  <si>
    <t>73.5%</t>
  </si>
  <si>
    <t>72.6%</t>
  </si>
  <si>
    <t>71.1%</t>
  </si>
  <si>
    <t>68.5%</t>
  </si>
  <si>
    <t>68.4%</t>
  </si>
  <si>
    <t>66.0%</t>
  </si>
  <si>
    <t>63.8%</t>
  </si>
  <si>
    <t>62.5%</t>
  </si>
  <si>
    <t>61.3%</t>
  </si>
  <si>
    <t>57.8%</t>
  </si>
  <si>
    <t>57.0%</t>
  </si>
  <si>
    <t>56.9%</t>
  </si>
  <si>
    <t>55.7%</t>
  </si>
  <si>
    <t>54.1%</t>
  </si>
  <si>
    <t>53.4%</t>
  </si>
  <si>
    <t>53.1%</t>
  </si>
  <si>
    <t>52.5%</t>
  </si>
  <si>
    <t>52.0%</t>
  </si>
  <si>
    <t>50.5%</t>
  </si>
  <si>
    <t>49.0%</t>
  </si>
  <si>
    <t>48.6%</t>
  </si>
  <si>
    <t>48.2%</t>
  </si>
  <si>
    <t>47.8%</t>
  </si>
  <si>
    <t>47.4%</t>
  </si>
  <si>
    <t>47.1%</t>
  </si>
  <si>
    <t>46.5%</t>
  </si>
  <si>
    <t>45.6%</t>
  </si>
  <si>
    <t>44.5%</t>
  </si>
  <si>
    <t>44.0%</t>
  </si>
  <si>
    <t>42.1%</t>
  </si>
  <si>
    <t>42.0%</t>
  </si>
  <si>
    <t>41.3%</t>
  </si>
  <si>
    <t>41.1%</t>
  </si>
  <si>
    <t>40.6%</t>
  </si>
  <si>
    <t>39.4%</t>
  </si>
  <si>
    <t>39.0%</t>
  </si>
  <si>
    <t>34.7%</t>
  </si>
  <si>
    <t>31.6%</t>
  </si>
  <si>
    <t>31.5%</t>
  </si>
  <si>
    <t>82.0%</t>
  </si>
  <si>
    <t>65.1%</t>
  </si>
  <si>
    <t>63.5%</t>
  </si>
  <si>
    <t>63.3%</t>
  </si>
  <si>
    <t>62.0%</t>
  </si>
  <si>
    <t>61.2%</t>
  </si>
  <si>
    <t>60.6%</t>
  </si>
  <si>
    <t>60.1%</t>
  </si>
  <si>
    <t>58.6%</t>
  </si>
  <si>
    <t>56.1%</t>
  </si>
  <si>
    <t>56.0%</t>
  </si>
  <si>
    <t>55.4%</t>
  </si>
  <si>
    <t>54.5%</t>
  </si>
  <si>
    <t>52.8%</t>
  </si>
  <si>
    <t>51.8%</t>
  </si>
  <si>
    <t>50.8%</t>
  </si>
  <si>
    <t>49.6%</t>
  </si>
  <si>
    <t>48.9%</t>
  </si>
  <si>
    <t>48.4%</t>
  </si>
  <si>
    <t>47.5%</t>
  </si>
  <si>
    <t>46.8%</t>
  </si>
  <si>
    <t>46.0%</t>
  </si>
  <si>
    <t>45.7%</t>
  </si>
  <si>
    <t>45.1%</t>
  </si>
  <si>
    <t>44.2%</t>
  </si>
  <si>
    <t>43.9%</t>
  </si>
  <si>
    <t>43.3%</t>
  </si>
  <si>
    <t>43.2%</t>
  </si>
  <si>
    <t>43.1%</t>
  </si>
  <si>
    <t>39.3%</t>
  </si>
  <si>
    <t>38.2%</t>
  </si>
  <si>
    <t>36.7%</t>
  </si>
  <si>
    <t>35.5%</t>
  </si>
  <si>
    <t>35.2%</t>
  </si>
  <si>
    <t>34.6%</t>
  </si>
  <si>
    <t>34.5%</t>
  </si>
  <si>
    <t>34.1%</t>
  </si>
  <si>
    <t>33.2%</t>
  </si>
  <si>
    <t>30.4%</t>
  </si>
  <si>
    <t>30.3%</t>
  </si>
  <si>
    <t>27.8%</t>
  </si>
  <si>
    <t>26.8%</t>
  </si>
  <si>
    <t>24.7%</t>
  </si>
  <si>
    <t>21.6%</t>
  </si>
  <si>
    <t>15.4%</t>
  </si>
  <si>
    <t>45.9%</t>
  </si>
  <si>
    <t>44.8%</t>
  </si>
  <si>
    <t>44.3%</t>
  </si>
  <si>
    <t>41.4%</t>
  </si>
  <si>
    <t>40.2%</t>
  </si>
  <si>
    <t>39.7%</t>
  </si>
  <si>
    <t>34.2%</t>
  </si>
  <si>
    <t>33.9%</t>
  </si>
  <si>
    <t>29.6%</t>
  </si>
  <si>
    <t>29.4%</t>
  </si>
  <si>
    <t>27.1%</t>
  </si>
  <si>
    <t>24.6%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</si>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</sst>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f>HYPERLINK("https://leetcode.com/problems/high-five", "High Five")</f>
        <v>0</v>
      </c>
      <c r="B2" t="s">
        <v>3</v>
      </c>
      <c r="C2" t="s">
        <v>100</v>
      </c>
    </row>
    <row r="3" spans="1:3">
      <c r="A3">
        <f>HYPERLINK("https://leetcode.com/problems/robot-return-to-origin", "Robot Return to Origin")</f>
        <v>0</v>
      </c>
      <c r="B3" t="s">
        <v>4</v>
      </c>
      <c r="C3" t="s">
        <v>100</v>
      </c>
    </row>
    <row r="4" spans="1:3">
      <c r="A4">
        <f>HYPERLINK("https://leetcode.com/problems/di-string-match", "DI String Match")</f>
        <v>0</v>
      </c>
      <c r="B4" t="s">
        <v>5</v>
      </c>
      <c r="C4" t="s">
        <v>100</v>
      </c>
    </row>
    <row r="5" spans="1:3">
      <c r="A5">
        <f>HYPERLINK("https://leetcode.com/problems/height-checker", "Height Checker")</f>
        <v>0</v>
      </c>
      <c r="B5" t="s">
        <v>6</v>
      </c>
      <c r="C5" t="s">
        <v>100</v>
      </c>
    </row>
    <row r="6" spans="1:3">
      <c r="A6">
        <f>HYPERLINK("https://leetcode.com/problems/reverse-string", "Reverse String")</f>
        <v>0</v>
      </c>
      <c r="B6" t="s">
        <v>7</v>
      </c>
      <c r="C6" t="s">
        <v>100</v>
      </c>
    </row>
    <row r="7" spans="1:3">
      <c r="A7">
        <f>HYPERLINK("https://leetcode.com/problems/middle-of-the-linked-list", "Middle of the Linked List")</f>
        <v>0</v>
      </c>
      <c r="B7" t="s">
        <v>8</v>
      </c>
      <c r="C7" t="s">
        <v>100</v>
      </c>
    </row>
    <row r="8" spans="1:3">
      <c r="A8">
        <f>HYPERLINK("https://leetcode.com/problems/maximum-depth-of-binary-tree", "Maximum Depth of Binary Tree")</f>
        <v>0</v>
      </c>
      <c r="B8" t="s">
        <v>9</v>
      </c>
      <c r="C8" t="s">
        <v>100</v>
      </c>
    </row>
    <row r="9" spans="1:3">
      <c r="A9">
        <f>HYPERLINK("https://leetcode.com/problems/delete-node-in-a-linked-list", "Delete Node in a Linked List")</f>
        <v>0</v>
      </c>
      <c r="B9" t="s">
        <v>10</v>
      </c>
      <c r="C9" t="s">
        <v>100</v>
      </c>
    </row>
    <row r="10" spans="1:3">
      <c r="A10">
        <f>HYPERLINK("https://leetcode.com/problems/reverse-linked-list", "Reverse Linked List")</f>
        <v>0</v>
      </c>
      <c r="B10" t="s">
        <v>11</v>
      </c>
      <c r="C10" t="s">
        <v>100</v>
      </c>
    </row>
    <row r="11" spans="1:3">
      <c r="A11">
        <f>HYPERLINK("https://leetcode.com/problems/design-hashmap", "Design HashMap")</f>
        <v>0</v>
      </c>
      <c r="B11" t="s">
        <v>12</v>
      </c>
      <c r="C11" t="s">
        <v>100</v>
      </c>
    </row>
    <row r="12" spans="1:3">
      <c r="A12">
        <f>HYPERLINK("https://leetcode.com/problems/move-zeroes", "Move Zeroes")</f>
        <v>0</v>
      </c>
      <c r="B12" t="s">
        <v>13</v>
      </c>
      <c r="C12" t="s">
        <v>100</v>
      </c>
    </row>
    <row r="13" spans="1:3">
      <c r="A13">
        <f>HYPERLINK("https://leetcode.com/problems/best-time-to-buy-and-sell-stock-ii", "Best Time to Buy and Sell Stock II")</f>
        <v>0</v>
      </c>
      <c r="B13" t="s">
        <v>14</v>
      </c>
      <c r="C13" t="s">
        <v>100</v>
      </c>
    </row>
    <row r="14" spans="1:3">
      <c r="A14">
        <f>HYPERLINK("https://leetcode.com/problems/valid-anagram", "Valid Anagram")</f>
        <v>0</v>
      </c>
      <c r="B14" t="s">
        <v>15</v>
      </c>
      <c r="C14" t="s">
        <v>100</v>
      </c>
    </row>
    <row r="15" spans="1:3">
      <c r="A15">
        <f>HYPERLINK("https://leetcode.com/problems/roman-to-integer", "Roman to Integer")</f>
        <v>0</v>
      </c>
      <c r="B15" t="s">
        <v>16</v>
      </c>
      <c r="C15" t="s">
        <v>100</v>
      </c>
    </row>
    <row r="16" spans="1:3">
      <c r="A16">
        <f>HYPERLINK("https://leetcode.com/problems/two-sum-ii-input-array-is-sorted", "Two Sum II - Input array is sorted")</f>
        <v>0</v>
      </c>
      <c r="B16" t="s">
        <v>17</v>
      </c>
      <c r="C16" t="s">
        <v>100</v>
      </c>
    </row>
    <row r="17" spans="1:3">
      <c r="A17">
        <f>HYPERLINK("https://leetcode.com/problems/first-unique-character-in-a-string", "First Unique Character in a String")</f>
        <v>0</v>
      </c>
      <c r="B17" t="s">
        <v>18</v>
      </c>
      <c r="C17" t="s">
        <v>100</v>
      </c>
    </row>
    <row r="18" spans="1:3">
      <c r="A18">
        <f>HYPERLINK("https://leetcode.com/problems/perform-string-shifts", "Perform String Shifts")</f>
        <v>0</v>
      </c>
      <c r="B18" t="s">
        <v>19</v>
      </c>
      <c r="C18" t="s">
        <v>100</v>
      </c>
    </row>
    <row r="19" spans="1:3">
      <c r="A19">
        <f>HYPERLINK("https://leetcode.com/problems/pascals-triangle", "Pascal's Triangle")</f>
        <v>0</v>
      </c>
      <c r="B19" t="s">
        <v>20</v>
      </c>
      <c r="C19" t="s">
        <v>100</v>
      </c>
    </row>
    <row r="20" spans="1:3">
      <c r="A20">
        <f>HYPERLINK("https://leetcode.com/problems/cousins-in-binary-tree", "Cousins in Binary Tree")</f>
        <v>0</v>
      </c>
      <c r="B20" t="s">
        <v>21</v>
      </c>
      <c r="C20" t="s">
        <v>100</v>
      </c>
    </row>
    <row r="21" spans="1:3">
      <c r="A21">
        <f>HYPERLINK("https://leetcode.com/problems/best-time-to-buy-and-sell-stock", "Best Time to Buy and Sell Stock")</f>
        <v>0</v>
      </c>
      <c r="B21" t="s">
        <v>22</v>
      </c>
      <c r="C21" t="s">
        <v>100</v>
      </c>
    </row>
    <row r="22" spans="1:3">
      <c r="A22">
        <f>HYPERLINK("https://leetcode.com/problems/pascals-triangle-ii", "Pascal's Triangle II")</f>
        <v>0</v>
      </c>
      <c r="B22" t="s">
        <v>23</v>
      </c>
      <c r="C22" t="s">
        <v>100</v>
      </c>
    </row>
    <row r="23" spans="1:3">
      <c r="A23">
        <f>HYPERLINK("https://leetcode.com/problems/rectangle-overlap", "Rectangle Overlap")</f>
        <v>0</v>
      </c>
      <c r="B23" t="s">
        <v>24</v>
      </c>
      <c r="C23" t="s">
        <v>100</v>
      </c>
    </row>
    <row r="24" spans="1:3">
      <c r="A24">
        <f>HYPERLINK("https://leetcode.com/problems/longest-word-in-dictionary", "Longest Word in Dictionary")</f>
        <v>0</v>
      </c>
      <c r="B24" t="s">
        <v>25</v>
      </c>
      <c r="C24" t="s">
        <v>100</v>
      </c>
    </row>
    <row r="25" spans="1:3">
      <c r="A25">
        <f>HYPERLINK("https://leetcode.com/problems/climbing-stairs", "Climbing Stairs")</f>
        <v>0</v>
      </c>
      <c r="B25" t="s">
        <v>26</v>
      </c>
      <c r="C25" t="s">
        <v>100</v>
      </c>
    </row>
    <row r="26" spans="1:3">
      <c r="A26">
        <f>HYPERLINK("https://leetcode.com/problems/pairs-of-songs-with-total-durations-divisible-by-60", "Pairs of Songs With Total Durations Divisible by 60")</f>
        <v>0</v>
      </c>
      <c r="B26" t="s">
        <v>27</v>
      </c>
      <c r="C26" t="s">
        <v>100</v>
      </c>
    </row>
    <row r="27" spans="1:3">
      <c r="A27">
        <f>HYPERLINK("https://leetcode.com/problems/maximum-product-of-three-numbers", "Maximum Product of Three Numbers")</f>
        <v>0</v>
      </c>
      <c r="B27" t="s">
        <v>28</v>
      </c>
      <c r="C27" t="s">
        <v>100</v>
      </c>
    </row>
    <row r="28" spans="1:3">
      <c r="A28">
        <f>HYPERLINK("https://leetcode.com/problems/maximum-subarray", "Maximum Subarray")</f>
        <v>0</v>
      </c>
      <c r="B28" t="s">
        <v>29</v>
      </c>
      <c r="C28" t="s">
        <v>100</v>
      </c>
    </row>
    <row r="29" spans="1:3">
      <c r="A29">
        <f>HYPERLINK("https://leetcode.com/problems/two-sum", "Two Sum")</f>
        <v>0</v>
      </c>
      <c r="B29" t="s">
        <v>30</v>
      </c>
      <c r="C29" t="s">
        <v>100</v>
      </c>
    </row>
    <row r="30" spans="1:3">
      <c r="A30">
        <f>HYPERLINK("https://leetcode.com/problems/min-stack", "Min Stack")</f>
        <v>0</v>
      </c>
      <c r="B30" t="s">
        <v>31</v>
      </c>
      <c r="C30" t="s">
        <v>100</v>
      </c>
    </row>
    <row r="31" spans="1:3">
      <c r="A31">
        <f>HYPERLINK("https://leetcode.com/problems/find-pivot-index", "Find Pivot Index")</f>
        <v>0</v>
      </c>
      <c r="B31" t="s">
        <v>32</v>
      </c>
      <c r="C31" t="s">
        <v>100</v>
      </c>
    </row>
    <row r="32" spans="1:3">
      <c r="A32">
        <f>HYPERLINK("https://leetcode.com/problems/power-of-three", "Power of Three")</f>
        <v>0</v>
      </c>
      <c r="B32" t="s">
        <v>33</v>
      </c>
      <c r="C32" t="s">
        <v>100</v>
      </c>
    </row>
    <row r="33" spans="1:3">
      <c r="A33">
        <f>HYPERLINK("https://leetcode.com/problems/house-robber", "House Robber")</f>
        <v>0</v>
      </c>
      <c r="B33" t="s">
        <v>34</v>
      </c>
      <c r="C33" t="s">
        <v>100</v>
      </c>
    </row>
    <row r="34" spans="1:3">
      <c r="A34">
        <f>HYPERLINK("https://leetcode.com/problems/string-compression", "String Compression")</f>
        <v>0</v>
      </c>
      <c r="B34" t="s">
        <v>35</v>
      </c>
      <c r="C34" t="s">
        <v>100</v>
      </c>
    </row>
    <row r="35" spans="1:3">
      <c r="A35">
        <f>HYPERLINK("https://leetcode.com/problems/linked-list-cycle", "Linked List Cycle")</f>
        <v>0</v>
      </c>
      <c r="B35" t="s">
        <v>36</v>
      </c>
      <c r="C35" t="s">
        <v>100</v>
      </c>
    </row>
    <row r="36" spans="1:3">
      <c r="A36">
        <f>HYPERLINK("https://leetcode.com/problems/intersection-of-two-linked-lists", "Intersection of Two Linked Lists")</f>
        <v>0</v>
      </c>
      <c r="B36" t="s">
        <v>37</v>
      </c>
      <c r="C36" t="s">
        <v>100</v>
      </c>
    </row>
    <row r="37" spans="1:3">
      <c r="A37">
        <f>HYPERLINK("https://leetcode.com/problems/merge-sorted-array", "Merge Sorted Array")</f>
        <v>0</v>
      </c>
      <c r="B37" t="s">
        <v>38</v>
      </c>
      <c r="C37" t="s">
        <v>100</v>
      </c>
    </row>
    <row r="38" spans="1:3">
      <c r="A38">
        <f>HYPERLINK("https://leetcode.com/problems/valid-parentheses", "Valid Parentheses")</f>
        <v>0</v>
      </c>
      <c r="B38" t="s">
        <v>39</v>
      </c>
      <c r="C38" t="s">
        <v>100</v>
      </c>
    </row>
    <row r="39" spans="1:3">
      <c r="A39">
        <f>HYPERLINK("https://leetcode.com/problems/rotate-array", "Rotate Array")</f>
        <v>0</v>
      </c>
      <c r="B39" t="s">
        <v>40</v>
      </c>
      <c r="C39" t="s">
        <v>100</v>
      </c>
    </row>
    <row r="40" spans="1:3">
      <c r="A40">
        <f>HYPERLINK("https://leetcode.com/problems/k-diff-pairs-in-an-array", "K-diff Pairs in an Array")</f>
        <v>0</v>
      </c>
      <c r="B40" t="s">
        <v>41</v>
      </c>
      <c r="C40" t="s">
        <v>100</v>
      </c>
    </row>
    <row r="41" spans="1:3">
      <c r="A41">
        <f>HYPERLINK("https://leetcode.com/problems/count-primes", "Count Primes")</f>
        <v>0</v>
      </c>
      <c r="B41" t="s">
        <v>42</v>
      </c>
      <c r="C41" t="s">
        <v>100</v>
      </c>
    </row>
    <row r="42" spans="1:3">
      <c r="A42">
        <f>HYPERLINK("https://leetcode.com/problems/count-number-of-teams", "Count Number of Teams")</f>
        <v>0</v>
      </c>
      <c r="B42" t="s">
        <v>43</v>
      </c>
      <c r="C42" t="s">
        <v>101</v>
      </c>
    </row>
    <row r="43" spans="1:3">
      <c r="A43">
        <f>HYPERLINK("https://leetcode.com/problems/path-with-maximum-gold", "Path with Maximum Gold")</f>
        <v>0</v>
      </c>
      <c r="B43" t="s">
        <v>44</v>
      </c>
      <c r="C43" t="s">
        <v>101</v>
      </c>
    </row>
    <row r="44" spans="1:3">
      <c r="A44">
        <f>HYPERLINK("https://leetcode.com/problems/k-closest-points-to-origin", "K Closest Points to Origin")</f>
        <v>0</v>
      </c>
      <c r="B44" t="s">
        <v>10</v>
      </c>
      <c r="C44" t="s">
        <v>101</v>
      </c>
    </row>
    <row r="45" spans="1:3">
      <c r="A45">
        <f>HYPERLINK("https://leetcode.com/problems/permutations", "Permutations")</f>
        <v>0</v>
      </c>
      <c r="B45" t="s">
        <v>45</v>
      </c>
      <c r="C45" t="s">
        <v>101</v>
      </c>
    </row>
    <row r="46" spans="1:3">
      <c r="A46">
        <f>HYPERLINK("https://leetcode.com/problems/daily-temperatures", "Daily Temperatures")</f>
        <v>0</v>
      </c>
      <c r="B46" t="s">
        <v>46</v>
      </c>
      <c r="C46" t="s">
        <v>101</v>
      </c>
    </row>
    <row r="47" spans="1:3">
      <c r="A47">
        <f>HYPERLINK("https://leetcode.com/problems/minimum-falling-path-sum", "Minimum Falling Path Sum")</f>
        <v>0</v>
      </c>
      <c r="B47" t="s">
        <v>11</v>
      </c>
      <c r="C47" t="s">
        <v>101</v>
      </c>
    </row>
    <row r="48" spans="1:3">
      <c r="A48">
        <f>HYPERLINK("https://leetcode.com/problems/subsets", "Subsets")</f>
        <v>0</v>
      </c>
      <c r="B48" t="s">
        <v>47</v>
      </c>
      <c r="C48" t="s">
        <v>101</v>
      </c>
    </row>
    <row r="49" spans="1:3">
      <c r="A49">
        <f>HYPERLINK("https://leetcode.com/problems/top-k-frequent-elements", "Top K Frequent Elements")</f>
        <v>0</v>
      </c>
      <c r="B49" t="s">
        <v>48</v>
      </c>
      <c r="C49" t="s">
        <v>101</v>
      </c>
    </row>
    <row r="50" spans="1:3">
      <c r="A50">
        <f>HYPERLINK("https://leetcode.com/problems/palindromic-substrings", "Palindromic Substrings")</f>
        <v>0</v>
      </c>
      <c r="B50" t="s">
        <v>49</v>
      </c>
      <c r="C50" t="s">
        <v>101</v>
      </c>
    </row>
    <row r="51" spans="1:3">
      <c r="A51">
        <f>HYPERLINK("https://leetcode.com/problems/product-of-array-except-self", "Product of Array Except Self")</f>
        <v>0</v>
      </c>
      <c r="B51" t="s">
        <v>50</v>
      </c>
      <c r="C51" t="s">
        <v>101</v>
      </c>
    </row>
    <row r="52" spans="1:3">
      <c r="A52">
        <f>HYPERLINK("https://leetcode.com/problems/friend-circles", "Friend Circles")</f>
        <v>0</v>
      </c>
      <c r="B52" t="s">
        <v>51</v>
      </c>
      <c r="C52" t="s">
        <v>101</v>
      </c>
    </row>
    <row r="53" spans="1:3">
      <c r="A53">
        <f>HYPERLINK("https://leetcode.com/problems/remove-all-adjacent-duplicates-in-string-ii", "Remove All Adjacent Duplicates in String II")</f>
        <v>0</v>
      </c>
      <c r="B53" t="s">
        <v>15</v>
      </c>
      <c r="C53" t="s">
        <v>101</v>
      </c>
    </row>
    <row r="54" spans="1:3">
      <c r="A54">
        <f>HYPERLINK("https://leetcode.com/problems/group-anagrams", "Group Anagrams")</f>
        <v>0</v>
      </c>
      <c r="B54" t="s">
        <v>15</v>
      </c>
      <c r="C54" t="s">
        <v>101</v>
      </c>
    </row>
    <row r="55" spans="1:3">
      <c r="A55">
        <f>HYPERLINK("https://leetcode.com/problems/combination-sum", "Combination Sum")</f>
        <v>0</v>
      </c>
      <c r="B55" t="s">
        <v>52</v>
      </c>
      <c r="C55" t="s">
        <v>101</v>
      </c>
    </row>
    <row r="56" spans="1:3">
      <c r="A56">
        <f>HYPERLINK("https://leetcode.com/problems/print-zero-even-odd", "Print Zero Even Odd")</f>
        <v>0</v>
      </c>
      <c r="B56" t="s">
        <v>53</v>
      </c>
      <c r="C56" t="s">
        <v>101</v>
      </c>
    </row>
    <row r="57" spans="1:3">
      <c r="A57">
        <f>HYPERLINK("https://leetcode.com/problems/kth-largest-element-in-an-array", "Kth Largest Element in an Array")</f>
        <v>0</v>
      </c>
      <c r="B57" t="s">
        <v>54</v>
      </c>
      <c r="C57" t="s">
        <v>101</v>
      </c>
    </row>
    <row r="58" spans="1:3">
      <c r="A58">
        <f>HYPERLINK("https://leetcode.com/problems/add-two-numbers-ii", "Add Two Numbers II")</f>
        <v>0</v>
      </c>
      <c r="B58" t="s">
        <v>55</v>
      </c>
      <c r="C58" t="s">
        <v>101</v>
      </c>
    </row>
    <row r="59" spans="1:3">
      <c r="A59">
        <f>HYPERLINK("https://leetcode.com/problems/game-of-life", "Game of Life")</f>
        <v>0</v>
      </c>
      <c r="B59" t="s">
        <v>55</v>
      </c>
      <c r="C59" t="s">
        <v>101</v>
      </c>
    </row>
    <row r="60" spans="1:3">
      <c r="A60">
        <f>HYPERLINK("https://leetcode.com/problems/minimum-path-sum", "Minimum Path Sum")</f>
        <v>0</v>
      </c>
      <c r="B60" t="s">
        <v>55</v>
      </c>
      <c r="C60" t="s">
        <v>101</v>
      </c>
    </row>
    <row r="61" spans="1:3">
      <c r="A61">
        <f>HYPERLINK("https://leetcode.com/problems/unique-paths", "Unique Paths")</f>
        <v>0</v>
      </c>
      <c r="B61" t="s">
        <v>17</v>
      </c>
      <c r="C61" t="s">
        <v>101</v>
      </c>
    </row>
    <row r="62" spans="1:3">
      <c r="A62">
        <f>HYPERLINK("https://leetcode.com/problems/corporate-flight-bookings", "Corporate Flight Bookings")</f>
        <v>0</v>
      </c>
      <c r="B62" t="s">
        <v>56</v>
      </c>
      <c r="C62" t="s">
        <v>101</v>
      </c>
    </row>
    <row r="63" spans="1:3">
      <c r="A63">
        <f>HYPERLINK("https://leetcode.com/problems/minimum-area-rectangle", "Minimum Area Rectangle")</f>
        <v>0</v>
      </c>
      <c r="B63" t="s">
        <v>57</v>
      </c>
      <c r="C63" t="s">
        <v>101</v>
      </c>
    </row>
    <row r="64" spans="1:3">
      <c r="A64">
        <f>HYPERLINK("https://leetcode.com/problems/container-with-most-water", "Container With Most Water")</f>
        <v>0</v>
      </c>
      <c r="B64" t="s">
        <v>58</v>
      </c>
      <c r="C64" t="s">
        <v>101</v>
      </c>
    </row>
    <row r="65" spans="1:3">
      <c r="A65">
        <f>HYPERLINK("https://leetcode.com/problems/robot-bounded-in-circle", "Robot Bounded In Circle")</f>
        <v>0</v>
      </c>
      <c r="B65" t="s">
        <v>59</v>
      </c>
      <c r="C65" t="s">
        <v>101</v>
      </c>
    </row>
    <row r="66" spans="1:3">
      <c r="A66">
        <f>HYPERLINK("https://leetcode.com/problems/fraction-addition-and-subtraction", "Fraction Addition and Subtraction")</f>
        <v>0</v>
      </c>
      <c r="B66" t="s">
        <v>23</v>
      </c>
      <c r="C66" t="s">
        <v>101</v>
      </c>
    </row>
    <row r="67" spans="1:3">
      <c r="A67">
        <f>HYPERLINK("https://leetcode.com/problems/knight-probability-in-chessboard", "Knight Probability in Chessboard")</f>
        <v>0</v>
      </c>
      <c r="B67" t="s">
        <v>60</v>
      </c>
      <c r="C67" t="s">
        <v>101</v>
      </c>
    </row>
    <row r="68" spans="1:3">
      <c r="A68">
        <f>HYPERLINK("https://leetcode.com/problems/longest-word-in-dictionary-through-deleting", "Longest Word in Dictionary through Deleting")</f>
        <v>0</v>
      </c>
      <c r="B68" t="s">
        <v>61</v>
      </c>
      <c r="C68" t="s">
        <v>101</v>
      </c>
    </row>
    <row r="69" spans="1:3">
      <c r="A69">
        <f>HYPERLINK("https://leetcode.com/problems/insert-delete-getrandom-o1", "Insert Delete GetRandom O(1)")</f>
        <v>0</v>
      </c>
      <c r="B69" t="s">
        <v>62</v>
      </c>
      <c r="C69" t="s">
        <v>101</v>
      </c>
    </row>
    <row r="70" spans="1:3">
      <c r="A70">
        <f>HYPERLINK("https://leetcode.com/problems/letter-combinations-of-a-phone-number", "Letter Combinations of a Phone Number")</f>
        <v>0</v>
      </c>
      <c r="B70" t="s">
        <v>63</v>
      </c>
      <c r="C70" t="s">
        <v>101</v>
      </c>
    </row>
    <row r="71" spans="1:3">
      <c r="A71">
        <f>HYPERLINK("https://leetcode.com/problems/number-of-islands", "Number of Islands")</f>
        <v>0</v>
      </c>
      <c r="B71" t="s">
        <v>63</v>
      </c>
      <c r="C71" t="s">
        <v>101</v>
      </c>
    </row>
    <row r="72" spans="1:3">
      <c r="A72">
        <f>HYPERLINK("https://leetcode.com/problems/3sum-closest", "3Sum Closest")</f>
        <v>0</v>
      </c>
      <c r="B72" t="s">
        <v>64</v>
      </c>
      <c r="C72" t="s">
        <v>101</v>
      </c>
    </row>
    <row r="73" spans="1:3">
      <c r="A73">
        <f>HYPERLINK("https://leetcode.com/problems/meeting-rooms-ii", "Meeting Rooms II")</f>
        <v>0</v>
      </c>
      <c r="B73" t="s">
        <v>65</v>
      </c>
      <c r="C73" t="s">
        <v>101</v>
      </c>
    </row>
    <row r="74" spans="1:3">
      <c r="A74">
        <f>HYPERLINK("https://leetcode.com/problems/find-minimum-in-rotated-sorted-array", "Find Minimum in Rotated Sorted Array")</f>
        <v>0</v>
      </c>
      <c r="B74" t="s">
        <v>66</v>
      </c>
      <c r="C74" t="s">
        <v>101</v>
      </c>
    </row>
    <row r="75" spans="1:3">
      <c r="A75">
        <f>HYPERLINK("https://leetcode.com/problems/triangle", "Triangle")</f>
        <v>0</v>
      </c>
      <c r="B75" t="s">
        <v>67</v>
      </c>
      <c r="C75" t="s">
        <v>101</v>
      </c>
    </row>
    <row r="76" spans="1:3">
      <c r="A76">
        <f>HYPERLINK("https://leetcode.com/problems/subarray-sum-equals-k", "Subarray Sum Equals K")</f>
        <v>0</v>
      </c>
      <c r="B76" t="s">
        <v>68</v>
      </c>
      <c r="C76" t="s">
        <v>101</v>
      </c>
    </row>
    <row r="77" spans="1:3">
      <c r="A77">
        <f>HYPERLINK("https://leetcode.com/problems/find-all-anagrams-in-a-string", "Find All Anagrams in a String")</f>
        <v>0</v>
      </c>
      <c r="B77" t="s">
        <v>69</v>
      </c>
      <c r="C77" t="s">
        <v>101</v>
      </c>
    </row>
    <row r="78" spans="1:3">
      <c r="A78">
        <f>HYPERLINK("https://leetcode.com/problems/search-a-2d-matrix-ii", "Search a 2D Matrix II")</f>
        <v>0</v>
      </c>
      <c r="B78" t="s">
        <v>70</v>
      </c>
      <c r="C78" t="s">
        <v>101</v>
      </c>
    </row>
    <row r="79" spans="1:3">
      <c r="A79">
        <f>HYPERLINK("https://leetcode.com/problems/course-schedule", "Course Schedule")</f>
        <v>0</v>
      </c>
      <c r="B79" t="s">
        <v>71</v>
      </c>
      <c r="C79" t="s">
        <v>101</v>
      </c>
    </row>
    <row r="80" spans="1:3">
      <c r="A80">
        <f>HYPERLINK("https://leetcode.com/problems/merge-intervals", "Merge Intervals")</f>
        <v>0</v>
      </c>
      <c r="B80" t="s">
        <v>72</v>
      </c>
      <c r="C80" t="s">
        <v>101</v>
      </c>
    </row>
    <row r="81" spans="1:3">
      <c r="A81">
        <f>HYPERLINK("https://leetcode.com/problems/minimum-size-subarray-sum", "Minimum Size Subarray Sum")</f>
        <v>0</v>
      </c>
      <c r="B81" t="s">
        <v>73</v>
      </c>
      <c r="C81" t="s">
        <v>101</v>
      </c>
    </row>
    <row r="82" spans="1:3">
      <c r="A82">
        <f>HYPERLINK("https://leetcode.com/problems/reconstruct-itinerary", "Reconstruct Itinerary")</f>
        <v>0</v>
      </c>
      <c r="B82" t="s">
        <v>74</v>
      </c>
      <c r="C82" t="s">
        <v>101</v>
      </c>
    </row>
    <row r="83" spans="1:3">
      <c r="A83">
        <f>HYPERLINK("https://leetcode.com/problems/coin-change", "Coin Change")</f>
        <v>0</v>
      </c>
      <c r="B83" t="s">
        <v>75</v>
      </c>
      <c r="C83" t="s">
        <v>101</v>
      </c>
    </row>
    <row r="84" spans="1:3">
      <c r="A84">
        <f>HYPERLINK("https://leetcode.com/problems/remove-nth-node-from-end-of-list", "Remove Nth Node From End of List")</f>
        <v>0</v>
      </c>
      <c r="B84" t="s">
        <v>76</v>
      </c>
      <c r="C84" t="s">
        <v>101</v>
      </c>
    </row>
    <row r="85" spans="1:3">
      <c r="A85">
        <f>HYPERLINK("https://leetcode.com/problems/remove-comments", "Remove Comments")</f>
        <v>0</v>
      </c>
      <c r="B85" t="s">
        <v>77</v>
      </c>
      <c r="C85" t="s">
        <v>101</v>
      </c>
    </row>
    <row r="86" spans="1:3">
      <c r="A86">
        <f>HYPERLINK("https://leetcode.com/problems/unique-paths-ii", "Unique Paths II")</f>
        <v>0</v>
      </c>
      <c r="B86" t="s">
        <v>77</v>
      </c>
      <c r="C86" t="s">
        <v>101</v>
      </c>
    </row>
    <row r="87" spans="1:3">
      <c r="A87">
        <f>HYPERLINK("https://leetcode.com/problems/search-in-rotated-sorted-array", "Search in Rotated Sorted Array")</f>
        <v>0</v>
      </c>
      <c r="B87" t="s">
        <v>78</v>
      </c>
      <c r="C87" t="s">
        <v>101</v>
      </c>
    </row>
    <row r="88" spans="1:3">
      <c r="A88">
        <f>HYPERLINK("https://leetcode.com/problems/spiral-matrix", "Spiral Matrix")</f>
        <v>0</v>
      </c>
      <c r="B88" t="s">
        <v>79</v>
      </c>
      <c r="C88" t="s">
        <v>101</v>
      </c>
    </row>
    <row r="89" spans="1:3">
      <c r="A89">
        <f>HYPERLINK("https://leetcode.com/problems/lru-cache", "LRU Cache")</f>
        <v>0</v>
      </c>
      <c r="B89" t="s">
        <v>80</v>
      </c>
      <c r="C89" t="s">
        <v>101</v>
      </c>
    </row>
    <row r="90" spans="1:3">
      <c r="A90">
        <f>HYPERLINK("https://leetcode.com/problems/longest-substring-without-repeating-characters", "Longest Substring Without Repeating Characters")</f>
        <v>0</v>
      </c>
      <c r="B90" t="s">
        <v>81</v>
      </c>
      <c r="C90" t="s">
        <v>101</v>
      </c>
    </row>
    <row r="91" spans="1:3">
      <c r="A91">
        <f>HYPERLINK("https://leetcode.com/problems/powx-n", "Pow(x;n)")</f>
        <v>0</v>
      </c>
      <c r="B91" t="s">
        <v>82</v>
      </c>
      <c r="C91" t="s">
        <v>101</v>
      </c>
    </row>
    <row r="92" spans="1:3">
      <c r="A92">
        <f>HYPERLINK("https://leetcode.com/problems/validate-binary-search-tree", "Validate Binary Search Tree")</f>
        <v>0</v>
      </c>
      <c r="B92" t="s">
        <v>83</v>
      </c>
      <c r="C92" t="s">
        <v>101</v>
      </c>
    </row>
    <row r="93" spans="1:3">
      <c r="A93">
        <f>HYPERLINK("https://leetcode.com/problems/3sum", "3Sum")</f>
        <v>0</v>
      </c>
      <c r="B93" t="s">
        <v>84</v>
      </c>
      <c r="C93" t="s">
        <v>101</v>
      </c>
    </row>
    <row r="94" spans="1:3">
      <c r="A94">
        <f>HYPERLINK("https://leetcode.com/problems/decode-ways", "Decode Ways")</f>
        <v>0</v>
      </c>
      <c r="B94" t="s">
        <v>85</v>
      </c>
      <c r="C94" t="s">
        <v>101</v>
      </c>
    </row>
    <row r="95" spans="1:3">
      <c r="A95">
        <f>HYPERLINK("https://leetcode.com/problems/fraction-to-recurring-decimal", "Fraction to Recurring Decimal")</f>
        <v>0</v>
      </c>
      <c r="B95" t="s">
        <v>86</v>
      </c>
      <c r="C95" t="s">
        <v>101</v>
      </c>
    </row>
    <row r="96" spans="1:3">
      <c r="A96">
        <f>HYPERLINK("https://leetcode.com/problems/string-to-integer-atoi", "String to Integer (atoi)")</f>
        <v>0</v>
      </c>
      <c r="B96" t="s">
        <v>87</v>
      </c>
      <c r="C96" t="s">
        <v>101</v>
      </c>
    </row>
    <row r="97" spans="1:3">
      <c r="A97">
        <f>HYPERLINK("https://leetcode.com/problems/trapping-rain-water", "Trapping Rain Water")</f>
        <v>0</v>
      </c>
      <c r="B97" t="s">
        <v>60</v>
      </c>
      <c r="C97" t="s">
        <v>102</v>
      </c>
    </row>
    <row r="98" spans="1:3">
      <c r="A98">
        <f>HYPERLINK("https://leetcode.com/problems/subarrays-with-k-different-integers", "Subarrays with K Different Integers")</f>
        <v>0</v>
      </c>
      <c r="B98" t="s">
        <v>24</v>
      </c>
      <c r="C98" t="s">
        <v>102</v>
      </c>
    </row>
    <row r="99" spans="1:3">
      <c r="A99">
        <f>HYPERLINK("https://leetcode.com/problems/design-in-memory-file-system", "Design In-Memory File System")</f>
        <v>0</v>
      </c>
      <c r="B99" t="s">
        <v>88</v>
      </c>
      <c r="C99" t="s">
        <v>102</v>
      </c>
    </row>
    <row r="100" spans="1:3">
      <c r="A100">
        <f>HYPERLINK("https://leetcode.com/problems/edit-distance", "Edit Distance")</f>
        <v>0</v>
      </c>
      <c r="B100" t="s">
        <v>89</v>
      </c>
      <c r="C100" t="s">
        <v>102</v>
      </c>
    </row>
    <row r="101" spans="1:3">
      <c r="A101">
        <f>HYPERLINK("https://leetcode.com/problems/find-median-from-data-stream", "Find Median from Data Stream")</f>
        <v>0</v>
      </c>
      <c r="B101" t="s">
        <v>90</v>
      </c>
      <c r="C101" t="s">
        <v>102</v>
      </c>
    </row>
    <row r="102" spans="1:3">
      <c r="A102">
        <f>HYPERLINK("https://leetcode.com/problems/shortest-distance-from-all-buildings", "Shortest Distance from All Buildings")</f>
        <v>0</v>
      </c>
      <c r="B102" t="s">
        <v>91</v>
      </c>
      <c r="C102" t="s">
        <v>102</v>
      </c>
    </row>
    <row r="103" spans="1:3">
      <c r="A103">
        <f>HYPERLINK("https://leetcode.com/problems/merge-k-sorted-lists", "Merge k Sorted Lists")</f>
        <v>0</v>
      </c>
      <c r="B103" t="s">
        <v>92</v>
      </c>
      <c r="C103" t="s">
        <v>102</v>
      </c>
    </row>
    <row r="104" spans="1:3">
      <c r="A104">
        <f>HYPERLINK("https://leetcode.com/problems/recover-binary-search-tree", "Recover Binary Search Tree")</f>
        <v>0</v>
      </c>
      <c r="B104" t="s">
        <v>93</v>
      </c>
      <c r="C104" t="s">
        <v>102</v>
      </c>
    </row>
    <row r="105" spans="1:3">
      <c r="A105">
        <f>HYPERLINK("https://leetcode.com/problems/minimum-window-substring", "Minimum Window Substring")</f>
        <v>0</v>
      </c>
      <c r="B105" t="s">
        <v>77</v>
      </c>
      <c r="C105" t="s">
        <v>102</v>
      </c>
    </row>
    <row r="106" spans="1:3">
      <c r="A106">
        <f>HYPERLINK("https://leetcode.com/problems/the-skyline-problem", "The Skyline Problem")</f>
        <v>0</v>
      </c>
      <c r="B106" t="s">
        <v>77</v>
      </c>
      <c r="C106" t="s">
        <v>102</v>
      </c>
    </row>
    <row r="107" spans="1:3">
      <c r="A107">
        <f>HYPERLINK("https://leetcode.com/problems/lfu-cache", "LFU Cache")</f>
        <v>0</v>
      </c>
      <c r="B107" t="s">
        <v>94</v>
      </c>
      <c r="C107" t="s">
        <v>102</v>
      </c>
    </row>
    <row r="108" spans="1:3">
      <c r="A108">
        <f>HYPERLINK("https://leetcode.com/problems/last-substring-in-lexicographical-order", "Last Substring in Lexicographical Order")</f>
        <v>0</v>
      </c>
      <c r="B108" t="s">
        <v>95</v>
      </c>
      <c r="C108" t="s">
        <v>102</v>
      </c>
    </row>
    <row r="109" spans="1:3">
      <c r="A109">
        <f>HYPERLINK("https://leetcode.com/problems/median-of-two-sorted-arrays", "Median of Two Sorted Arrays")</f>
        <v>0</v>
      </c>
      <c r="B109" t="s">
        <v>96</v>
      </c>
      <c r="C109" t="s">
        <v>102</v>
      </c>
    </row>
    <row r="110" spans="1:3">
      <c r="A110">
        <f>HYPERLINK("https://leetcode.com/problems/reaching-points", "Reaching Points")</f>
        <v>0</v>
      </c>
      <c r="B110" t="s">
        <v>97</v>
      </c>
      <c r="C110" t="s">
        <v>102</v>
      </c>
    </row>
    <row r="111" spans="1:3">
      <c r="A111">
        <f>HYPERLINK("https://leetcode.com/problems/super-egg-drop", "Super Egg Drop")</f>
        <v>0</v>
      </c>
      <c r="B111" t="s">
        <v>98</v>
      </c>
      <c r="C111" t="s">
        <v>102</v>
      </c>
    </row>
    <row r="112" spans="1:3">
      <c r="A112">
        <f>HYPERLINK("https://leetcode.com/problems/wildcard-matching", "Wildcard Matching")</f>
        <v>0</v>
      </c>
      <c r="B112" t="s">
        <v>85</v>
      </c>
      <c r="C112" t="s">
        <v>102</v>
      </c>
    </row>
    <row r="113" spans="1:3">
      <c r="A113">
        <f>HYPERLINK("https://leetcode.com/problems/shortest-subarray-with-sum-at-least-k", "Shortest Subarray with Sum at Least K")</f>
        <v>0</v>
      </c>
      <c r="B113" t="s">
        <v>99</v>
      </c>
      <c r="C1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2022-06-24T18:51:24Z</dcterms:created>
  <dcterms:modified xsi:type="dcterms:W3CDTF">2022-06-24T18:51:24Z</dcterms:modified>
</cp:coreProperties>
</file>