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<sst xmlns="http://schemas.openxmlformats.org/spreadsheetml/2006/main" count="179" uniqueCount="84">
  <si>
    <t>Title</t>
  </si>
  <si>
    <t>Acceptance</t>
  </si>
  <si>
    <t>Level</t>
  </si>
  <si>
    <t>69.8%</t>
  </si>
  <si>
    <t>68.5%</t>
  </si>
  <si>
    <t>62.5%</t>
  </si>
  <si>
    <t>58.7%</t>
  </si>
  <si>
    <t>56.9%</t>
  </si>
  <si>
    <t>55.5%</t>
  </si>
  <si>
    <t>55.3%</t>
  </si>
  <si>
    <t>50.5%</t>
  </si>
  <si>
    <t>48.5%</t>
  </si>
  <si>
    <t>47.5%</t>
  </si>
  <si>
    <t>45.6%</t>
  </si>
  <si>
    <t>44.5%</t>
  </si>
  <si>
    <t>42.6%</t>
  </si>
  <si>
    <t>41.3%</t>
  </si>
  <si>
    <t>39.3%</t>
  </si>
  <si>
    <t>35.4%</t>
  </si>
  <si>
    <t>34.7%</t>
  </si>
  <si>
    <t>67.3%</t>
  </si>
  <si>
    <t>63.7%</t>
  </si>
  <si>
    <t>62.7%</t>
  </si>
  <si>
    <t>61.9%</t>
  </si>
  <si>
    <t>61.2%</t>
  </si>
  <si>
    <t>60.1%</t>
  </si>
  <si>
    <t>58.6%</t>
  </si>
  <si>
    <t>57.9%</t>
  </si>
  <si>
    <t>56.1%</t>
  </si>
  <si>
    <t>55.9%</t>
  </si>
  <si>
    <t>55.4%</t>
  </si>
  <si>
    <t>54.5%</t>
  </si>
  <si>
    <t>54.1%</t>
  </si>
  <si>
    <t>52.9%</t>
  </si>
  <si>
    <t>50.0%</t>
  </si>
  <si>
    <t>48.7%</t>
  </si>
  <si>
    <t>48.2%</t>
  </si>
  <si>
    <t>46.8%</t>
  </si>
  <si>
    <t>45.7%</t>
  </si>
  <si>
    <t>45.3%</t>
  </si>
  <si>
    <t>43.9%</t>
  </si>
  <si>
    <t>40.9%</t>
  </si>
  <si>
    <t>40.7%</t>
  </si>
  <si>
    <t>40.1%</t>
  </si>
  <si>
    <t>37.0%</t>
  </si>
  <si>
    <t>36.9%</t>
  </si>
  <si>
    <t>36.7%</t>
  </si>
  <si>
    <t>35.6%</t>
  </si>
  <si>
    <t>34.6%</t>
  </si>
  <si>
    <t>34.5%</t>
  </si>
  <si>
    <t>34.1%</t>
  </si>
  <si>
    <t>33.2%</t>
  </si>
  <si>
    <t>32.3%</t>
  </si>
  <si>
    <t>30.4%</t>
  </si>
  <si>
    <t>29.6%</t>
  </si>
  <si>
    <t>28.4%</t>
  </si>
  <si>
    <t>26.8%</t>
  </si>
  <si>
    <t>24.7%</t>
  </si>
  <si>
    <t>21.9%</t>
  </si>
  <si>
    <t>57.5%</t>
  </si>
  <si>
    <t>54.3%</t>
  </si>
  <si>
    <t>52.4%</t>
  </si>
  <si>
    <t>51.8%</t>
  </si>
  <si>
    <t>48.9%</t>
  </si>
  <si>
    <t>44.7%</t>
  </si>
  <si>
    <t>44.3%</t>
  </si>
  <si>
    <t>44.1%</t>
  </si>
  <si>
    <t>43.8%</t>
  </si>
  <si>
    <t>43.6%</t>
  </si>
  <si>
    <t>43.4%</t>
  </si>
  <si>
    <t>41.4%</t>
  </si>
  <si>
    <t>39.7%</t>
  </si>
  <si>
    <t>38.6%</t>
  </si>
  <si>
    <t>37.2%</t>
  </si>
  <si>
    <t>36.8%</t>
  </si>
  <si>
    <t>35.5%</t>
  </si>
  <si>
    <t>34.9%</t>
  </si>
  <si>
    <t>34.2%</t>
  </si>
  <si>
    <t>33.3%</t>
  </si>
  <si>
    <t>32.6%</t>
  </si>
  <si>
    <t>27.7%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</si>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</sst>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HYPERLINK("https://leetcode.com/problems/reverse-words-in-a-string-iii", "Reverse Words in a String III")</f>
        <v>0</v>
      </c>
      <c r="B2" t="s">
        <v>3</v>
      </c>
      <c r="C2" t="s">
        <v>81</v>
      </c>
    </row>
    <row r="3" spans="1:3">
      <c r="A3">
        <f>HYPERLINK("https://leetcode.com/problems/reverse-string", "Reverse String")</f>
        <v>0</v>
      </c>
      <c r="B3" t="s">
        <v>4</v>
      </c>
      <c r="C3" t="s">
        <v>81</v>
      </c>
    </row>
    <row r="4" spans="1:3">
      <c r="A4">
        <f>HYPERLINK("https://leetcode.com/problems/reverse-linked-list", "Reverse Linked List")</f>
        <v>0</v>
      </c>
      <c r="B4" t="s">
        <v>5</v>
      </c>
      <c r="C4" t="s">
        <v>81</v>
      </c>
    </row>
    <row r="5" spans="1:3">
      <c r="A5">
        <f>HYPERLINK("https://leetcode.com/problems/majority-element", "Majority Element")</f>
        <v>0</v>
      </c>
      <c r="B5" t="s">
        <v>6</v>
      </c>
      <c r="C5" t="s">
        <v>81</v>
      </c>
    </row>
    <row r="6" spans="1:3">
      <c r="A6">
        <f>HYPERLINK("https://leetcode.com/problems/valid-anagram", "Valid Anagram")</f>
        <v>0</v>
      </c>
      <c r="B6" t="s">
        <v>7</v>
      </c>
      <c r="C6" t="s">
        <v>81</v>
      </c>
    </row>
    <row r="7" spans="1:3">
      <c r="A7">
        <f>HYPERLINK("https://leetcode.com/problems/two-sum-iv-input-is-a-bst", "Two Sum IV - Input is a BST")</f>
        <v>0</v>
      </c>
      <c r="B7" t="s">
        <v>8</v>
      </c>
      <c r="C7" t="s">
        <v>81</v>
      </c>
    </row>
    <row r="8" spans="1:3">
      <c r="A8">
        <f>HYPERLINK("https://leetcode.com/problems/flood-fill", "Flood Fill")</f>
        <v>0</v>
      </c>
      <c r="B8" t="s">
        <v>9</v>
      </c>
      <c r="C8" t="s">
        <v>81</v>
      </c>
    </row>
    <row r="9" spans="1:3">
      <c r="A9">
        <f>HYPERLINK("https://leetcode.com/problems/best-time-to-buy-and-sell-stock", "Best Time to Buy and Sell Stock")</f>
        <v>0</v>
      </c>
      <c r="B9" t="s">
        <v>10</v>
      </c>
      <c r="C9" t="s">
        <v>81</v>
      </c>
    </row>
    <row r="10" spans="1:3">
      <c r="A10">
        <f>HYPERLINK("https://leetcode.com/problems/closest-binary-search-tree-value", "Closest Binary Search Tree Value")</f>
        <v>0</v>
      </c>
      <c r="B10" t="s">
        <v>11</v>
      </c>
      <c r="C10" t="s">
        <v>81</v>
      </c>
    </row>
    <row r="11" spans="1:3">
      <c r="A11">
        <f>HYPERLINK("https://leetcode.com/problems/add-strings", "Add Strings")</f>
        <v>0</v>
      </c>
      <c r="B11" t="s">
        <v>12</v>
      </c>
      <c r="C11" t="s">
        <v>81</v>
      </c>
    </row>
    <row r="12" spans="1:3">
      <c r="A12">
        <f>HYPERLINK("https://leetcode.com/problems/two-sum", "Two Sum")</f>
        <v>0</v>
      </c>
      <c r="B12" t="s">
        <v>13</v>
      </c>
      <c r="C12" t="s">
        <v>81</v>
      </c>
    </row>
    <row r="13" spans="1:3">
      <c r="A13">
        <f>HYPERLINK("https://leetcode.com/problems/min-stack", "Min Stack")</f>
        <v>0</v>
      </c>
      <c r="B13" t="s">
        <v>14</v>
      </c>
      <c r="C13" t="s">
        <v>81</v>
      </c>
    </row>
    <row r="14" spans="1:3">
      <c r="A14">
        <f>HYPERLINK("https://leetcode.com/problems/max-stack", "Max Stack")</f>
        <v>0</v>
      </c>
      <c r="B14" t="s">
        <v>15</v>
      </c>
      <c r="C14" t="s">
        <v>81</v>
      </c>
    </row>
    <row r="15" spans="1:3">
      <c r="A15">
        <f>HYPERLINK("https://leetcode.com/problems/string-compression", "String Compression")</f>
        <v>0</v>
      </c>
      <c r="B15" t="s">
        <v>16</v>
      </c>
      <c r="C15" t="s">
        <v>81</v>
      </c>
    </row>
    <row r="16" spans="1:3">
      <c r="A16">
        <f>HYPERLINK("https://leetcode.com/problems/palindrome-linked-list", "Palindrome Linked List")</f>
        <v>0</v>
      </c>
      <c r="B16" t="s">
        <v>17</v>
      </c>
      <c r="C16" t="s">
        <v>81</v>
      </c>
    </row>
    <row r="17" spans="1:3">
      <c r="A17">
        <f>HYPERLINK("https://leetcode.com/problems/longest-common-prefix", "Longest Common Prefix")</f>
        <v>0</v>
      </c>
      <c r="B17" t="s">
        <v>18</v>
      </c>
      <c r="C17" t="s">
        <v>81</v>
      </c>
    </row>
    <row r="18" spans="1:3">
      <c r="A18">
        <f>HYPERLINK("https://leetcode.com/problems/rotate-array", "Rotate Array")</f>
        <v>0</v>
      </c>
      <c r="B18" t="s">
        <v>19</v>
      </c>
      <c r="C18" t="s">
        <v>81</v>
      </c>
    </row>
    <row r="19" spans="1:3">
      <c r="A19">
        <f>HYPERLINK("https://leetcode.com/problems/interval-list-intersections", "Interval List Intersections")</f>
        <v>0</v>
      </c>
      <c r="B19" t="s">
        <v>20</v>
      </c>
      <c r="C19" t="s">
        <v>82</v>
      </c>
    </row>
    <row r="20" spans="1:3">
      <c r="A20">
        <f>HYPERLINK("https://leetcode.com/problems/design-hit-counter", "Design Hit Counter")</f>
        <v>0</v>
      </c>
      <c r="B20" t="s">
        <v>21</v>
      </c>
      <c r="C20" t="s">
        <v>82</v>
      </c>
    </row>
    <row r="21" spans="1:3">
      <c r="A21">
        <f>HYPERLINK("https://leetcode.com/problems/generate-parentheses", "Generate Parentheses")</f>
        <v>0</v>
      </c>
      <c r="B21" t="s">
        <v>22</v>
      </c>
      <c r="C21" t="s">
        <v>82</v>
      </c>
    </row>
    <row r="22" spans="1:3">
      <c r="A22">
        <f>HYPERLINK("https://leetcode.com/problems/sparse-matrix-multiplication", "Sparse Matrix Multiplication")</f>
        <v>0</v>
      </c>
      <c r="B22" t="s">
        <v>23</v>
      </c>
      <c r="C22" t="s">
        <v>82</v>
      </c>
    </row>
    <row r="23" spans="1:3">
      <c r="A23">
        <f>HYPERLINK("https://leetcode.com/problems/top-k-frequent-elements", "Top K Frequent Elements")</f>
        <v>0</v>
      </c>
      <c r="B23" t="s">
        <v>24</v>
      </c>
      <c r="C23" t="s">
        <v>82</v>
      </c>
    </row>
    <row r="24" spans="1:3">
      <c r="A24">
        <f>HYPERLINK("https://leetcode.com/problems/product-of-array-except-self", "Product of Array Except Self")</f>
        <v>0</v>
      </c>
      <c r="B24" t="s">
        <v>25</v>
      </c>
      <c r="C24" t="s">
        <v>82</v>
      </c>
    </row>
    <row r="25" spans="1:3">
      <c r="A25">
        <f>HYPERLINK("https://leetcode.com/problems/design-log-storage-system", "Design Log Storage System")</f>
        <v>0</v>
      </c>
      <c r="B25" t="s">
        <v>26</v>
      </c>
      <c r="C25" t="s">
        <v>82</v>
      </c>
    </row>
    <row r="26" spans="1:3">
      <c r="A26">
        <f>HYPERLINK("https://leetcode.com/problems/maximum-sum-of-two-non-overlapping-subarrays", "Maximum Sum of Two Non-Overlapping Subarrays")</f>
        <v>0</v>
      </c>
      <c r="B26" t="s">
        <v>27</v>
      </c>
      <c r="C26" t="s">
        <v>82</v>
      </c>
    </row>
    <row r="27" spans="1:3">
      <c r="A27">
        <f>HYPERLINK("https://leetcode.com/problems/group-anagrams", "Group Anagrams")</f>
        <v>0</v>
      </c>
      <c r="B27" t="s">
        <v>7</v>
      </c>
      <c r="C27" t="s">
        <v>82</v>
      </c>
    </row>
    <row r="28" spans="1:3">
      <c r="A28">
        <f>HYPERLINK("https://leetcode.com/problems/combination-sum", "Combination Sum")</f>
        <v>0</v>
      </c>
      <c r="B28" t="s">
        <v>28</v>
      </c>
      <c r="C28" t="s">
        <v>82</v>
      </c>
    </row>
    <row r="29" spans="1:3">
      <c r="A29">
        <f>HYPERLINK("https://leetcode.com/problems/ternary-expression-parser", "Ternary Expression Parser")</f>
        <v>0</v>
      </c>
      <c r="B29" t="s">
        <v>29</v>
      </c>
      <c r="C29" t="s">
        <v>82</v>
      </c>
    </row>
    <row r="30" spans="1:3">
      <c r="A30">
        <f>HYPERLINK("https://leetcode.com/problems/kth-largest-element-in-an-array", "Kth Largest Element in an Array")</f>
        <v>0</v>
      </c>
      <c r="B30" t="s">
        <v>30</v>
      </c>
      <c r="C30" t="s">
        <v>82</v>
      </c>
    </row>
    <row r="31" spans="1:3">
      <c r="A31">
        <f>HYPERLINK("https://leetcode.com/problems/game-of-life", "Game of Life")</f>
        <v>0</v>
      </c>
      <c r="B31" t="s">
        <v>31</v>
      </c>
      <c r="C31" t="s">
        <v>82</v>
      </c>
    </row>
    <row r="32" spans="1:3">
      <c r="A32">
        <f>HYPERLINK("https://leetcode.com/problems/unique-paths", "Unique Paths")</f>
        <v>0</v>
      </c>
      <c r="B32" t="s">
        <v>32</v>
      </c>
      <c r="C32" t="s">
        <v>82</v>
      </c>
    </row>
    <row r="33" spans="1:3">
      <c r="A33">
        <f>HYPERLINK("https://leetcode.com/problems/flatten-nested-list-iterator", "Flatten Nested List Iterator")</f>
        <v>0</v>
      </c>
      <c r="B33" t="s">
        <v>33</v>
      </c>
      <c r="C33" t="s">
        <v>82</v>
      </c>
    </row>
    <row r="34" spans="1:3">
      <c r="A34">
        <f>HYPERLINK("https://leetcode.com/problems/unique-binary-search-trees", "Unique Binary Search Trees")</f>
        <v>0</v>
      </c>
      <c r="B34" t="s">
        <v>33</v>
      </c>
      <c r="C34" t="s">
        <v>82</v>
      </c>
    </row>
    <row r="35" spans="1:3">
      <c r="A35">
        <f>HYPERLINK("https://leetcode.com/problems/decode-string", "Decode String")</f>
        <v>0</v>
      </c>
      <c r="B35" t="s">
        <v>34</v>
      </c>
      <c r="C35" t="s">
        <v>82</v>
      </c>
    </row>
    <row r="36" spans="1:3">
      <c r="A36">
        <f>HYPERLINK("https://leetcode.com/problems/valid-sudoku", "Valid Sudoku")</f>
        <v>0</v>
      </c>
      <c r="B36" t="s">
        <v>35</v>
      </c>
      <c r="C36" t="s">
        <v>82</v>
      </c>
    </row>
    <row r="37" spans="1:3">
      <c r="A37">
        <f>HYPERLINK("https://leetcode.com/problems/combination-sum-ii", "Combination Sum II")</f>
        <v>0</v>
      </c>
      <c r="B37" t="s">
        <v>36</v>
      </c>
      <c r="C37" t="s">
        <v>82</v>
      </c>
    </row>
    <row r="38" spans="1:3">
      <c r="A38">
        <f>HYPERLINK("https://leetcode.com/problems/number-of-islands", "Number of Islands")</f>
        <v>0</v>
      </c>
      <c r="B38" t="s">
        <v>37</v>
      </c>
      <c r="C38" t="s">
        <v>82</v>
      </c>
    </row>
    <row r="39" spans="1:3">
      <c r="A39">
        <f>HYPERLINK("https://leetcode.com/problems/meeting-rooms-ii", "Meeting Rooms II")</f>
        <v>0</v>
      </c>
      <c r="B39" t="s">
        <v>38</v>
      </c>
      <c r="C39" t="s">
        <v>82</v>
      </c>
    </row>
    <row r="40" spans="1:3">
      <c r="A40">
        <f>HYPERLINK("https://leetcode.com/problems/binary-tree-vertical-order-traversal", "Binary Tree Vertical Order Traversal")</f>
        <v>0</v>
      </c>
      <c r="B40" t="s">
        <v>39</v>
      </c>
      <c r="C40" t="s">
        <v>82</v>
      </c>
    </row>
    <row r="41" spans="1:3">
      <c r="A41">
        <f>HYPERLINK("https://leetcode.com/problems/combination-sum-iv", "Combination Sum IV")</f>
        <v>0</v>
      </c>
      <c r="B41" t="s">
        <v>39</v>
      </c>
      <c r="C41" t="s">
        <v>82</v>
      </c>
    </row>
    <row r="42" spans="1:3">
      <c r="A42">
        <f>HYPERLINK("https://leetcode.com/problems/subarray-sum-equals-k", "Subarray Sum Equals K")</f>
        <v>0</v>
      </c>
      <c r="B42" t="s">
        <v>40</v>
      </c>
      <c r="C42" t="s">
        <v>82</v>
      </c>
    </row>
    <row r="43" spans="1:3">
      <c r="A43">
        <f>HYPERLINK("https://leetcode.com/problems/find-k-closest-elements", "Find K Closest Elements")</f>
        <v>0</v>
      </c>
      <c r="B43" t="s">
        <v>41</v>
      </c>
      <c r="C43" t="s">
        <v>82</v>
      </c>
    </row>
    <row r="44" spans="1:3">
      <c r="A44">
        <f>HYPERLINK("https://leetcode.com/problems/course-schedule-ii", "Course Schedule II")</f>
        <v>0</v>
      </c>
      <c r="B44" t="s">
        <v>42</v>
      </c>
      <c r="C44" t="s">
        <v>82</v>
      </c>
    </row>
    <row r="45" spans="1:3">
      <c r="A45">
        <f>HYPERLINK("https://leetcode.com/problems/word-break", "Word Break")</f>
        <v>0</v>
      </c>
      <c r="B45" t="s">
        <v>43</v>
      </c>
      <c r="C45" t="s">
        <v>82</v>
      </c>
    </row>
    <row r="46" spans="1:3">
      <c r="A46">
        <f>HYPERLINK("https://leetcode.com/problems/merge-intervals", "Merge Intervals")</f>
        <v>0</v>
      </c>
      <c r="B46" t="s">
        <v>17</v>
      </c>
      <c r="C46" t="s">
        <v>82</v>
      </c>
    </row>
    <row r="47" spans="1:3">
      <c r="A47">
        <f>HYPERLINK("https://leetcode.com/problems/snapshot-array", "Snapshot Array")</f>
        <v>0</v>
      </c>
      <c r="B47" t="s">
        <v>44</v>
      </c>
      <c r="C47" t="s">
        <v>82</v>
      </c>
    </row>
    <row r="48" spans="1:3">
      <c r="A48">
        <f>HYPERLINK("https://leetcode.com/problems/basic-calculator-ii", "Basic Calculator II")</f>
        <v>0</v>
      </c>
      <c r="B48" t="s">
        <v>45</v>
      </c>
      <c r="C48" t="s">
        <v>82</v>
      </c>
    </row>
    <row r="49" spans="1:3">
      <c r="A49">
        <f>HYPERLINK("https://leetcode.com/problems/reconstruct-itinerary", "Reconstruct Itinerary")</f>
        <v>0</v>
      </c>
      <c r="B49" t="s">
        <v>46</v>
      </c>
      <c r="C49" t="s">
        <v>82</v>
      </c>
    </row>
    <row r="50" spans="1:3">
      <c r="A50">
        <f>HYPERLINK("https://leetcode.com/problems/word-search", "Word Search")</f>
        <v>0</v>
      </c>
      <c r="B50" t="s">
        <v>47</v>
      </c>
      <c r="C50" t="s">
        <v>82</v>
      </c>
    </row>
    <row r="51" spans="1:3">
      <c r="A51">
        <f>HYPERLINK("https://leetcode.com/problems/unique-paths-ii", "Unique Paths II")</f>
        <v>0</v>
      </c>
      <c r="B51" t="s">
        <v>48</v>
      </c>
      <c r="C51" t="s">
        <v>82</v>
      </c>
    </row>
    <row r="52" spans="1:3">
      <c r="A52">
        <f>HYPERLINK("https://leetcode.com/problems/search-in-rotated-sorted-array", "Search in Rotated Sorted Array")</f>
        <v>0</v>
      </c>
      <c r="B52" t="s">
        <v>49</v>
      </c>
      <c r="C52" t="s">
        <v>82</v>
      </c>
    </row>
    <row r="53" spans="1:3">
      <c r="A53">
        <f>HYPERLINK("https://leetcode.com/problems/spiral-matrix", "Spiral Matrix")</f>
        <v>0</v>
      </c>
      <c r="B53" t="s">
        <v>50</v>
      </c>
      <c r="C53" t="s">
        <v>82</v>
      </c>
    </row>
    <row r="54" spans="1:3">
      <c r="A54">
        <f>HYPERLINK("https://leetcode.com/problems/lru-cache", "LRU Cache")</f>
        <v>0</v>
      </c>
      <c r="B54" t="s">
        <v>51</v>
      </c>
      <c r="C54" t="s">
        <v>82</v>
      </c>
    </row>
    <row r="55" spans="1:3">
      <c r="A55">
        <f>HYPERLINK("https://leetcode.com/problems/one-edit-distance", "One Edit Distance")</f>
        <v>0</v>
      </c>
      <c r="B55" t="s">
        <v>52</v>
      </c>
      <c r="C55" t="s">
        <v>82</v>
      </c>
    </row>
    <row r="56" spans="1:3">
      <c r="A56">
        <f>HYPERLINK("https://leetcode.com/problems/minimum-height-trees", "Minimum Height Trees")</f>
        <v>0</v>
      </c>
      <c r="B56" t="s">
        <v>52</v>
      </c>
      <c r="C56" t="s">
        <v>82</v>
      </c>
    </row>
    <row r="57" spans="1:3">
      <c r="A57">
        <f>HYPERLINK("https://leetcode.com/problems/longest-substring-without-repeating-characters", "Longest Substring Without Repeating Characters")</f>
        <v>0</v>
      </c>
      <c r="B57" t="s">
        <v>53</v>
      </c>
      <c r="C57" t="s">
        <v>82</v>
      </c>
    </row>
    <row r="58" spans="1:3">
      <c r="A58">
        <f>HYPERLINK("https://leetcode.com/problems/word-ladder", "Word Ladder")</f>
        <v>0</v>
      </c>
      <c r="B58" t="s">
        <v>54</v>
      </c>
      <c r="C58" t="s">
        <v>82</v>
      </c>
    </row>
    <row r="59" spans="1:3">
      <c r="A59">
        <f>HYPERLINK("https://leetcode.com/problems/remove-k-digits", "Remove K Digits")</f>
        <v>0</v>
      </c>
      <c r="B59" t="s">
        <v>55</v>
      </c>
      <c r="C59" t="s">
        <v>82</v>
      </c>
    </row>
    <row r="60" spans="1:3">
      <c r="A60">
        <f>HYPERLINK("https://leetcode.com/problems/3sum", "3Sum")</f>
        <v>0</v>
      </c>
      <c r="B60" t="s">
        <v>56</v>
      </c>
      <c r="C60" t="s">
        <v>82</v>
      </c>
    </row>
    <row r="61" spans="1:3">
      <c r="A61">
        <f>HYPERLINK("https://leetcode.com/problems/decode-ways", "Decode Ways")</f>
        <v>0</v>
      </c>
      <c r="B61" t="s">
        <v>57</v>
      </c>
      <c r="C61" t="s">
        <v>82</v>
      </c>
    </row>
    <row r="62" spans="1:3">
      <c r="A62">
        <f>HYPERLINK("https://leetcode.com/problems/reverse-words-in-a-string", "Reverse Words in a String")</f>
        <v>0</v>
      </c>
      <c r="B62" t="s">
        <v>58</v>
      </c>
      <c r="C62" t="s">
        <v>82</v>
      </c>
    </row>
    <row r="63" spans="1:3">
      <c r="A63">
        <f>HYPERLINK("https://leetcode.com/problems/best-meeting-point", "Best Meeting Point")</f>
        <v>0</v>
      </c>
      <c r="B63" t="s">
        <v>59</v>
      </c>
      <c r="C63" t="s">
        <v>83</v>
      </c>
    </row>
    <row r="64" spans="1:3">
      <c r="A64">
        <f>HYPERLINK("https://leetcode.com/problems/word-abbreviation", "Word Abbreviation")</f>
        <v>0</v>
      </c>
      <c r="B64" t="s">
        <v>60</v>
      </c>
      <c r="C64" t="s">
        <v>83</v>
      </c>
    </row>
    <row r="65" spans="1:3">
      <c r="A65">
        <f>HYPERLINK("https://leetcode.com/problems/smallest-range-covering-elements-from-k-lists", "Smallest Range Covering Elements from K Lists")</f>
        <v>0</v>
      </c>
      <c r="B65" t="s">
        <v>61</v>
      </c>
      <c r="C65" t="s">
        <v>83</v>
      </c>
    </row>
    <row r="66" spans="1:3">
      <c r="A66">
        <f>HYPERLINK("https://leetcode.com/problems/burst-balloons", "Burst Balloons")</f>
        <v>0</v>
      </c>
      <c r="B66" t="s">
        <v>62</v>
      </c>
      <c r="C66" t="s">
        <v>83</v>
      </c>
    </row>
    <row r="67" spans="1:3">
      <c r="A67">
        <f>HYPERLINK("https://leetcode.com/problems/trapping-rain-water", "Trapping Rain Water")</f>
        <v>0</v>
      </c>
      <c r="B67" t="s">
        <v>63</v>
      </c>
      <c r="C67" t="s">
        <v>83</v>
      </c>
    </row>
    <row r="68" spans="1:3">
      <c r="A68">
        <f>HYPERLINK("https://leetcode.com/problems/serialize-and-deserialize-binary-tree", "Serialize and Deserialize Binary Tree")</f>
        <v>0</v>
      </c>
      <c r="B68" t="s">
        <v>12</v>
      </c>
      <c r="C68" t="s">
        <v>83</v>
      </c>
    </row>
    <row r="69" spans="1:3">
      <c r="A69">
        <f>HYPERLINK("https://leetcode.com/problems/design-search-autocomplete-system", "Design Search Autocomplete System")</f>
        <v>0</v>
      </c>
      <c r="B69" t="s">
        <v>64</v>
      </c>
      <c r="C69" t="s">
        <v>83</v>
      </c>
    </row>
    <row r="70" spans="1:3">
      <c r="A70">
        <f>HYPERLINK("https://leetcode.com/problems/find-median-from-data-stream", "Find Median from Data Stream")</f>
        <v>0</v>
      </c>
      <c r="B70" t="s">
        <v>65</v>
      </c>
      <c r="C70" t="s">
        <v>83</v>
      </c>
    </row>
    <row r="71" spans="1:3">
      <c r="A71">
        <f>HYPERLINK("https://leetcode.com/problems/longest-substring-with-at-most-k-distinct-characters", "Longest Substring with At Most K Distinct Characters")</f>
        <v>0</v>
      </c>
      <c r="B71" t="s">
        <v>66</v>
      </c>
      <c r="C71" t="s">
        <v>83</v>
      </c>
    </row>
    <row r="72" spans="1:3">
      <c r="A72">
        <f>HYPERLINK("https://leetcode.com/problems/least-operators-to-express-number", "Least Operators to Express Number")</f>
        <v>0</v>
      </c>
      <c r="B72" t="s">
        <v>67</v>
      </c>
      <c r="C72" t="s">
        <v>83</v>
      </c>
    </row>
    <row r="73" spans="1:3">
      <c r="A73">
        <f>HYPERLINK("https://leetcode.com/problems/sudoku-solver", "Sudoku Solver")</f>
        <v>0</v>
      </c>
      <c r="B73" t="s">
        <v>68</v>
      </c>
      <c r="C73" t="s">
        <v>83</v>
      </c>
    </row>
    <row r="74" spans="1:3">
      <c r="A74">
        <f>HYPERLINK("https://leetcode.com/problems/longest-increasing-path-in-a-matrix", "Longest Increasing Path in a Matrix")</f>
        <v>0</v>
      </c>
      <c r="B74" t="s">
        <v>69</v>
      </c>
      <c r="C74" t="s">
        <v>83</v>
      </c>
    </row>
    <row r="75" spans="1:3">
      <c r="A75">
        <f>HYPERLINK("https://leetcode.com/problems/shortest-distance-from-all-buildings", "Shortest Distance from All Buildings")</f>
        <v>0</v>
      </c>
      <c r="B75" t="s">
        <v>70</v>
      </c>
      <c r="C75" t="s">
        <v>83</v>
      </c>
    </row>
    <row r="76" spans="1:3">
      <c r="A76">
        <f>HYPERLINK("https://leetcode.com/problems/basic-calculator-iii", "Basic Calculator III")</f>
        <v>0</v>
      </c>
      <c r="B76" t="s">
        <v>16</v>
      </c>
      <c r="C76" t="s">
        <v>83</v>
      </c>
    </row>
    <row r="77" spans="1:3">
      <c r="A77">
        <f>HYPERLINK("https://leetcode.com/problems/number-of-islands-ii", "Number of Islands II")</f>
        <v>0</v>
      </c>
      <c r="B77" t="s">
        <v>43</v>
      </c>
      <c r="C77" t="s">
        <v>83</v>
      </c>
    </row>
    <row r="78" spans="1:3">
      <c r="A78">
        <f>HYPERLINK("https://leetcode.com/problems/frog-jump", "Frog Jump")</f>
        <v>0</v>
      </c>
      <c r="B78" t="s">
        <v>71</v>
      </c>
      <c r="C78" t="s">
        <v>83</v>
      </c>
    </row>
    <row r="79" spans="1:3">
      <c r="A79">
        <f>HYPERLINK("https://leetcode.com/problems/similar-string-groups", "Similar String Groups")</f>
        <v>0</v>
      </c>
      <c r="B79" t="s">
        <v>72</v>
      </c>
      <c r="C79" t="s">
        <v>83</v>
      </c>
    </row>
    <row r="80" spans="1:3">
      <c r="A80">
        <f>HYPERLINK("https://leetcode.com/problems/sliding-window-median", "Sliding Window Median")</f>
        <v>0</v>
      </c>
      <c r="B80" t="s">
        <v>73</v>
      </c>
      <c r="C80" t="s">
        <v>83</v>
      </c>
    </row>
    <row r="81" spans="1:3">
      <c r="A81">
        <f>HYPERLINK("https://leetcode.com/problems/basic-calculator", "Basic Calculator")</f>
        <v>0</v>
      </c>
      <c r="B81" t="s">
        <v>74</v>
      </c>
      <c r="C81" t="s">
        <v>83</v>
      </c>
    </row>
    <row r="82" spans="1:3">
      <c r="A82">
        <f>HYPERLINK("https://leetcode.com/problems/expression-add-operators", "Expression Add Operators")</f>
        <v>0</v>
      </c>
      <c r="B82" t="s">
        <v>75</v>
      </c>
      <c r="C82" t="s">
        <v>83</v>
      </c>
    </row>
    <row r="83" spans="1:3">
      <c r="A83">
        <f>HYPERLINK("https://leetcode.com/problems/word-search-ii", "Word Search II")</f>
        <v>0</v>
      </c>
      <c r="B83" t="s">
        <v>76</v>
      </c>
      <c r="C83" t="s">
        <v>83</v>
      </c>
    </row>
    <row r="84" spans="1:3">
      <c r="A84">
        <f>HYPERLINK("https://leetcode.com/problems/minimum-window-substring", "Minimum Window Substring")</f>
        <v>0</v>
      </c>
      <c r="B84" t="s">
        <v>48</v>
      </c>
      <c r="C84" t="s">
        <v>83</v>
      </c>
    </row>
    <row r="85" spans="1:3">
      <c r="A85">
        <f>HYPERLINK("https://leetcode.com/problems/lfu-cache", "LFU Cache")</f>
        <v>0</v>
      </c>
      <c r="B85" t="s">
        <v>77</v>
      </c>
      <c r="C85" t="s">
        <v>83</v>
      </c>
    </row>
    <row r="86" spans="1:3">
      <c r="A86">
        <f>HYPERLINK("https://leetcode.com/problems/alien-dictionary", "Alien Dictionary")</f>
        <v>0</v>
      </c>
      <c r="B86" t="s">
        <v>78</v>
      </c>
      <c r="C86" t="s">
        <v>83</v>
      </c>
    </row>
    <row r="87" spans="1:3">
      <c r="A87">
        <f>HYPERLINK("https://leetcode.com/problems/word-break-ii", "Word Break II")</f>
        <v>0</v>
      </c>
      <c r="B87" t="s">
        <v>79</v>
      </c>
      <c r="C87" t="s">
        <v>83</v>
      </c>
    </row>
    <row r="88" spans="1:3">
      <c r="A88">
        <f>HYPERLINK("https://leetcode.com/problems/text-justification", "Text Justification")</f>
        <v>0</v>
      </c>
      <c r="B88" t="s">
        <v>80</v>
      </c>
      <c r="C88" t="s">
        <v>83</v>
      </c>
    </row>
    <row r="89" spans="1:3">
      <c r="A89">
        <f>HYPERLINK("https://leetcode.com/problems/wildcard-matching", "Wildcard Matching")</f>
        <v>0</v>
      </c>
      <c r="B89" t="s">
        <v>57</v>
      </c>
      <c r="C8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