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<sst xmlns="http://schemas.openxmlformats.org/spreadsheetml/2006/main" count="167" uniqueCount="80">
  <si>
    <t>Title</t>
  </si>
  <si>
    <t>Acceptance</t>
  </si>
  <si>
    <t>Level</t>
  </si>
  <si>
    <t>73.0%</t>
  </si>
  <si>
    <t>70.9%</t>
  </si>
  <si>
    <t>63.8%</t>
  </si>
  <si>
    <t>62.5%</t>
  </si>
  <si>
    <t>61.3%</t>
  </si>
  <si>
    <t>60.6%</t>
  </si>
  <si>
    <t>58.7%</t>
  </si>
  <si>
    <t>52.5%</t>
  </si>
  <si>
    <t>52.1%</t>
  </si>
  <si>
    <t>50.4%</t>
  </si>
  <si>
    <t>49.9%</t>
  </si>
  <si>
    <t>46.8%</t>
  </si>
  <si>
    <t>45.6%</t>
  </si>
  <si>
    <t>43.1%</t>
  </si>
  <si>
    <t>42.6%</t>
  </si>
  <si>
    <t>39.0%</t>
  </si>
  <si>
    <t>31.6%</t>
  </si>
  <si>
    <t>74.7%</t>
  </si>
  <si>
    <t>74.5%</t>
  </si>
  <si>
    <t>67.1%</t>
  </si>
  <si>
    <t>61.5%</t>
  </si>
  <si>
    <t>58.6%</t>
  </si>
  <si>
    <t>57.9%</t>
  </si>
  <si>
    <t>56.0%</t>
  </si>
  <si>
    <t>55.1%</t>
  </si>
  <si>
    <t>54.7%</t>
  </si>
  <si>
    <t>54.3%</t>
  </si>
  <si>
    <t>53.1%</t>
  </si>
  <si>
    <t>52.9%</t>
  </si>
  <si>
    <t>51.4%</t>
  </si>
  <si>
    <t>49.6%</t>
  </si>
  <si>
    <t>49.4%</t>
  </si>
  <si>
    <t>48.8%</t>
  </si>
  <si>
    <t>48.7%</t>
  </si>
  <si>
    <t>47.5%</t>
  </si>
  <si>
    <t>47.2%</t>
  </si>
  <si>
    <t>46.3%</t>
  </si>
  <si>
    <t>45.7%</t>
  </si>
  <si>
    <t>44.1%</t>
  </si>
  <si>
    <t>43.9%</t>
  </si>
  <si>
    <t>41.8%</t>
  </si>
  <si>
    <t>40.7%</t>
  </si>
  <si>
    <t>40.1%</t>
  </si>
  <si>
    <t>39.3%</t>
  </si>
  <si>
    <t>34.8%</t>
  </si>
  <si>
    <t>34.6%</t>
  </si>
  <si>
    <t>33.9%</t>
  </si>
  <si>
    <t>33.2%</t>
  </si>
  <si>
    <t>32.3%</t>
  </si>
  <si>
    <t>31.5%</t>
  </si>
  <si>
    <t>30.3%</t>
  </si>
  <si>
    <t>29.0%</t>
  </si>
  <si>
    <t>24.7%</t>
  </si>
  <si>
    <t>24.1%</t>
  </si>
  <si>
    <t>57.5%</t>
  </si>
  <si>
    <t>57.3%</t>
  </si>
  <si>
    <t>48.9%</t>
  </si>
  <si>
    <t>46.5%</t>
  </si>
  <si>
    <t>46.4%</t>
  </si>
  <si>
    <t>44.3%</t>
  </si>
  <si>
    <t>43.6%</t>
  </si>
  <si>
    <t>43.0%</t>
  </si>
  <si>
    <t>42.4%</t>
  </si>
  <si>
    <t>40.2%</t>
  </si>
  <si>
    <t>38.4%</t>
  </si>
  <si>
    <t>35.2%</t>
  </si>
  <si>
    <t>34.3%</t>
  </si>
  <si>
    <t>33.5%</t>
  </si>
  <si>
    <t>33.3%</t>
  </si>
  <si>
    <t>32.6%</t>
  </si>
  <si>
    <t>29.4%</t>
  </si>
  <si>
    <t>27.7%</t>
  </si>
  <si>
    <t>26.8%</t>
  </si>
  <si>
    <t>16.9%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</si>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</sst>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HYPERLINK("https://leetcode.com/problems/customer-placing-the-largest-number-of-orders", "Customer Placing the Largest Number of Orders")</f>
        <v>0</v>
      </c>
      <c r="B2" t="s">
        <v>3</v>
      </c>
      <c r="C2" t="s">
        <v>77</v>
      </c>
    </row>
    <row r="3" spans="1:3">
      <c r="A3">
        <f>HYPERLINK("https://leetcode.com/problems/moving-average-from-data-stream", "Moving Average from Data Stream")</f>
        <v>0</v>
      </c>
      <c r="B3" t="s">
        <v>4</v>
      </c>
      <c r="C3" t="s">
        <v>77</v>
      </c>
    </row>
    <row r="4" spans="1:3">
      <c r="A4">
        <f>HYPERLINK("https://leetcode.com/problems/next-greater-element-i", "Next Greater Element I")</f>
        <v>0</v>
      </c>
      <c r="B4" t="s">
        <v>5</v>
      </c>
      <c r="C4" t="s">
        <v>77</v>
      </c>
    </row>
    <row r="5" spans="1:3">
      <c r="A5">
        <f>HYPERLINK("https://leetcode.com/problems/reverse-linked-list", "Reverse Linked List")</f>
        <v>0</v>
      </c>
      <c r="B5" t="s">
        <v>6</v>
      </c>
      <c r="C5" t="s">
        <v>77</v>
      </c>
    </row>
    <row r="6" spans="1:3">
      <c r="A6">
        <f>HYPERLINK("https://leetcode.com/problems/design-hashmap", "Design HashMap")</f>
        <v>0</v>
      </c>
      <c r="B6" t="s">
        <v>7</v>
      </c>
      <c r="C6" t="s">
        <v>77</v>
      </c>
    </row>
    <row r="7" spans="1:3">
      <c r="A7">
        <f>HYPERLINK("https://leetcode.com/problems/binary-gap", "Binary Gap")</f>
        <v>0</v>
      </c>
      <c r="B7" t="s">
        <v>8</v>
      </c>
      <c r="C7" t="s">
        <v>77</v>
      </c>
    </row>
    <row r="8" spans="1:3">
      <c r="A8">
        <f>HYPERLINK("https://leetcode.com/problems/majority-element", "Majority Element")</f>
        <v>0</v>
      </c>
      <c r="B8" t="s">
        <v>9</v>
      </c>
      <c r="C8" t="s">
        <v>77</v>
      </c>
    </row>
    <row r="9" spans="1:3">
      <c r="A9">
        <f>HYPERLINK("https://leetcode.com/problems/pascals-triangle", "Pascal's Triangle")</f>
        <v>0</v>
      </c>
      <c r="B9" t="s">
        <v>10</v>
      </c>
      <c r="C9" t="s">
        <v>77</v>
      </c>
    </row>
    <row r="10" spans="1:3">
      <c r="A10">
        <f>HYPERLINK("https://leetcode.com/problems/paint-house", "Paint House")</f>
        <v>0</v>
      </c>
      <c r="B10" t="s">
        <v>11</v>
      </c>
      <c r="C10" t="s">
        <v>77</v>
      </c>
    </row>
    <row r="11" spans="1:3">
      <c r="A11">
        <f>HYPERLINK("https://leetcode.com/problems/happy-number", "Happy Number")</f>
        <v>0</v>
      </c>
      <c r="B11" t="s">
        <v>12</v>
      </c>
      <c r="C11" t="s">
        <v>77</v>
      </c>
    </row>
    <row r="12" spans="1:3">
      <c r="A12">
        <f>HYPERLINK("https://leetcode.com/problems/lowest-common-ancestor-of-a-binary-search-tree", "Lowest Common Ancestor of a Binary Search Tree")</f>
        <v>0</v>
      </c>
      <c r="B12" t="s">
        <v>13</v>
      </c>
      <c r="C12" t="s">
        <v>77</v>
      </c>
    </row>
    <row r="13" spans="1:3">
      <c r="A13">
        <f>HYPERLINK("https://leetcode.com/problems/symmetric-tree", "Symmetric Tree")</f>
        <v>0</v>
      </c>
      <c r="B13" t="s">
        <v>14</v>
      </c>
      <c r="C13" t="s">
        <v>77</v>
      </c>
    </row>
    <row r="14" spans="1:3">
      <c r="A14">
        <f>HYPERLINK("https://leetcode.com/problems/two-sum", "Two Sum")</f>
        <v>0</v>
      </c>
      <c r="B14" t="s">
        <v>15</v>
      </c>
      <c r="C14" t="s">
        <v>77</v>
      </c>
    </row>
    <row r="15" spans="1:3">
      <c r="A15">
        <f>HYPERLINK("https://leetcode.com/problems/license-key-formatting", "License Key Formatting")</f>
        <v>0</v>
      </c>
      <c r="B15" t="s">
        <v>16</v>
      </c>
      <c r="C15" t="s">
        <v>77</v>
      </c>
    </row>
    <row r="16" spans="1:3">
      <c r="A16">
        <f>HYPERLINK("https://leetcode.com/problems/max-stack", "Max Stack")</f>
        <v>0</v>
      </c>
      <c r="B16" t="s">
        <v>17</v>
      </c>
      <c r="C16" t="s">
        <v>77</v>
      </c>
    </row>
    <row r="17" spans="1:3">
      <c r="A17">
        <f>HYPERLINK("https://leetcode.com/problems/valid-parentheses", "Valid Parentheses")</f>
        <v>0</v>
      </c>
      <c r="B17" t="s">
        <v>18</v>
      </c>
      <c r="C17" t="s">
        <v>77</v>
      </c>
    </row>
    <row r="18" spans="1:3">
      <c r="A18">
        <f>HYPERLINK("https://leetcode.com/problems/k-diff-pairs-in-an-array", "K-diff Pairs in an Array")</f>
        <v>0</v>
      </c>
      <c r="B18" t="s">
        <v>19</v>
      </c>
      <c r="C18" t="s">
        <v>77</v>
      </c>
    </row>
    <row r="19" spans="1:3">
      <c r="A19">
        <f>HYPERLINK("https://leetcode.com/problems/minimum-number-of-steps-to-make-two-strings-anagram", "Minimum Number of Steps to Make Two Strings Anagram")</f>
        <v>0</v>
      </c>
      <c r="B19" t="s">
        <v>20</v>
      </c>
      <c r="C19" t="s">
        <v>78</v>
      </c>
    </row>
    <row r="20" spans="1:3">
      <c r="A20">
        <f>HYPERLINK("https://leetcode.com/problems/binary-tree-pruning", "Binary Tree Pruning")</f>
        <v>0</v>
      </c>
      <c r="B20" t="s">
        <v>21</v>
      </c>
      <c r="C20" t="s">
        <v>78</v>
      </c>
    </row>
    <row r="21" spans="1:3">
      <c r="A21">
        <f>HYPERLINK("https://leetcode.com/problems/tree-node", "Tree Node")</f>
        <v>0</v>
      </c>
      <c r="B21" t="s">
        <v>22</v>
      </c>
      <c r="C21" t="s">
        <v>78</v>
      </c>
    </row>
    <row r="22" spans="1:3">
      <c r="A22">
        <f>HYPERLINK("https://leetcode.com/problems/rectangles-area", "Rectangles Area")</f>
        <v>0</v>
      </c>
      <c r="B22" t="s">
        <v>23</v>
      </c>
      <c r="C22" t="s">
        <v>78</v>
      </c>
    </row>
    <row r="23" spans="1:3">
      <c r="A23">
        <f>HYPERLINK("https://leetcode.com/problems/palindromic-substrings", "Palindromic Substrings")</f>
        <v>0</v>
      </c>
      <c r="B23" t="s">
        <v>8</v>
      </c>
      <c r="C23" t="s">
        <v>78</v>
      </c>
    </row>
    <row r="24" spans="1:3">
      <c r="A24">
        <f>HYPERLINK("https://leetcode.com/problems/friend-circles", "Friend Circles")</f>
        <v>0</v>
      </c>
      <c r="B24" t="s">
        <v>24</v>
      </c>
      <c r="C24" t="s">
        <v>78</v>
      </c>
    </row>
    <row r="25" spans="1:3">
      <c r="A25">
        <f>HYPERLINK("https://leetcode.com/problems/design-log-storage-system", "Design Log Storage System")</f>
        <v>0</v>
      </c>
      <c r="B25" t="s">
        <v>24</v>
      </c>
      <c r="C25" t="s">
        <v>78</v>
      </c>
    </row>
    <row r="26" spans="1:3">
      <c r="A26">
        <f>HYPERLINK("https://leetcode.com/problems/single-element-in-a-sorted-array", "Single Element in a Sorted Array")</f>
        <v>0</v>
      </c>
      <c r="B26" t="s">
        <v>25</v>
      </c>
      <c r="C26" t="s">
        <v>78</v>
      </c>
    </row>
    <row r="27" spans="1:3">
      <c r="A27">
        <f>HYPERLINK("https://leetcode.com/problems/number-of-connected-components-in-an-undirected-graph", "Number of Connected Components in an Undirected Graph")</f>
        <v>0</v>
      </c>
      <c r="B27" t="s">
        <v>26</v>
      </c>
      <c r="C27" t="s">
        <v>78</v>
      </c>
    </row>
    <row r="28" spans="1:3">
      <c r="A28">
        <f>HYPERLINK("https://leetcode.com/problems/integer-to-roman", "Integer to Roman")</f>
        <v>0</v>
      </c>
      <c r="B28" t="s">
        <v>27</v>
      </c>
      <c r="C28" t="s">
        <v>78</v>
      </c>
    </row>
    <row r="29" spans="1:3">
      <c r="A29">
        <f>HYPERLINK("https://leetcode.com/problems/investments-in-2016", "Investments in 2016")</f>
        <v>0</v>
      </c>
      <c r="B29" t="s">
        <v>28</v>
      </c>
      <c r="C29" t="s">
        <v>78</v>
      </c>
    </row>
    <row r="30" spans="1:3">
      <c r="A30">
        <f>HYPERLINK("https://leetcode.com/problems/kth-smallest-element-in-a-sorted-matrix", "Kth Smallest Element in a Sorted Matrix")</f>
        <v>0</v>
      </c>
      <c r="B30" t="s">
        <v>29</v>
      </c>
      <c r="C30" t="s">
        <v>78</v>
      </c>
    </row>
    <row r="31" spans="1:3">
      <c r="A31">
        <f>HYPERLINK("https://leetcode.com/problems/time-based-key-value-store", "Time Based Key-Value Store")</f>
        <v>0</v>
      </c>
      <c r="B31" t="s">
        <v>30</v>
      </c>
      <c r="C31" t="s">
        <v>78</v>
      </c>
    </row>
    <row r="32" spans="1:3">
      <c r="A32">
        <f>HYPERLINK("https://leetcode.com/problems/flatten-nested-list-iterator", "Flatten Nested List Iterator")</f>
        <v>0</v>
      </c>
      <c r="B32" t="s">
        <v>31</v>
      </c>
      <c r="C32" t="s">
        <v>78</v>
      </c>
    </row>
    <row r="33" spans="1:3">
      <c r="A33">
        <f>HYPERLINK("https://leetcode.com/problems/the-maze", "The Maze")</f>
        <v>0</v>
      </c>
      <c r="B33" t="s">
        <v>32</v>
      </c>
      <c r="C33" t="s">
        <v>78</v>
      </c>
    </row>
    <row r="34" spans="1:3">
      <c r="A34">
        <f>HYPERLINK("https://leetcode.com/problems/robot-bounded-in-circle", "Robot Bounded In Circle")</f>
        <v>0</v>
      </c>
      <c r="B34" t="s">
        <v>33</v>
      </c>
      <c r="C34" t="s">
        <v>78</v>
      </c>
    </row>
    <row r="35" spans="1:3">
      <c r="A35">
        <f>HYPERLINK("https://leetcode.com/problems/implement-trie-prefix-tree", "Implement Trie (Prefix Tree)")</f>
        <v>0</v>
      </c>
      <c r="B35" t="s">
        <v>34</v>
      </c>
      <c r="C35" t="s">
        <v>78</v>
      </c>
    </row>
    <row r="36" spans="1:3">
      <c r="A36">
        <f>HYPERLINK("https://leetcode.com/problems/construct-binary-tree-from-preorder-and-inorder-traversal", "Construct Binary Tree from Preorder and Inorder Traversal")</f>
        <v>0</v>
      </c>
      <c r="B36" t="s">
        <v>35</v>
      </c>
      <c r="C36" t="s">
        <v>78</v>
      </c>
    </row>
    <row r="37" spans="1:3">
      <c r="A37">
        <f>HYPERLINK("https://leetcode.com/problems/valid-sudoku", "Valid Sudoku")</f>
        <v>0</v>
      </c>
      <c r="B37" t="s">
        <v>36</v>
      </c>
      <c r="C37" t="s">
        <v>78</v>
      </c>
    </row>
    <row r="38" spans="1:3">
      <c r="A38">
        <f>HYPERLINK("https://leetcode.com/problems/count-student-number-in-departments", "Count Student Number in Departments")</f>
        <v>0</v>
      </c>
      <c r="B38" t="s">
        <v>36</v>
      </c>
      <c r="C38" t="s">
        <v>78</v>
      </c>
    </row>
    <row r="39" spans="1:3">
      <c r="A39">
        <f>HYPERLINK("https://leetcode.com/problems/reorganize-string", "Reorganize String")</f>
        <v>0</v>
      </c>
      <c r="B39" t="s">
        <v>36</v>
      </c>
      <c r="C39" t="s">
        <v>78</v>
      </c>
    </row>
    <row r="40" spans="1:3">
      <c r="A40">
        <f>HYPERLINK("https://leetcode.com/problems/insert-delete-getrandom-o1", "Insert Delete GetRandom O(1)")</f>
        <v>0</v>
      </c>
      <c r="B40" t="s">
        <v>37</v>
      </c>
      <c r="C40" t="s">
        <v>78</v>
      </c>
    </row>
    <row r="41" spans="1:3">
      <c r="A41">
        <f>HYPERLINK("https://leetcode.com/problems/construct-binary-tree-from-inorder-and-postorder-traversal", "Construct Binary Tree from Inorder and Postorder Traversal")</f>
        <v>0</v>
      </c>
      <c r="B41" t="s">
        <v>38</v>
      </c>
      <c r="C41" t="s">
        <v>78</v>
      </c>
    </row>
    <row r="42" spans="1:3">
      <c r="A42">
        <f>HYPERLINK("https://leetcode.com/problems/number-of-islands", "Number of Islands")</f>
        <v>0</v>
      </c>
      <c r="B42" t="s">
        <v>14</v>
      </c>
      <c r="C42" t="s">
        <v>78</v>
      </c>
    </row>
    <row r="43" spans="1:3">
      <c r="A43">
        <f>HYPERLINK("https://leetcode.com/problems/minimum-increment-to-make-array-unique", "Minimum Increment to Make Array Unique")</f>
        <v>0</v>
      </c>
      <c r="B43" t="s">
        <v>39</v>
      </c>
      <c r="C43" t="s">
        <v>78</v>
      </c>
    </row>
    <row r="44" spans="1:3">
      <c r="A44">
        <f>HYPERLINK("https://leetcode.com/problems/flatten-2d-vector", "Flatten 2D Vector")</f>
        <v>0</v>
      </c>
      <c r="B44" t="s">
        <v>40</v>
      </c>
      <c r="C44" t="s">
        <v>78</v>
      </c>
    </row>
    <row r="45" spans="1:3">
      <c r="A45">
        <f>HYPERLINK("https://leetcode.com/problems/masking-personal-information", "Masking Personal Information")</f>
        <v>0</v>
      </c>
      <c r="B45" t="s">
        <v>41</v>
      </c>
      <c r="C45" t="s">
        <v>78</v>
      </c>
    </row>
    <row r="46" spans="1:3">
      <c r="A46">
        <f>HYPERLINK("https://leetcode.com/problems/random-pick-with-weight", "Random Pick with Weight")</f>
        <v>0</v>
      </c>
      <c r="B46" t="s">
        <v>42</v>
      </c>
      <c r="C46" t="s">
        <v>78</v>
      </c>
    </row>
    <row r="47" spans="1:3">
      <c r="A47">
        <f>HYPERLINK("https://leetcode.com/problems/minimum-genetic-mutation", "Minimum Genetic Mutation")</f>
        <v>0</v>
      </c>
      <c r="B47" t="s">
        <v>43</v>
      </c>
      <c r="C47" t="s">
        <v>78</v>
      </c>
    </row>
    <row r="48" spans="1:3">
      <c r="A48">
        <f>HYPERLINK("https://leetcode.com/problems/course-schedule-ii", "Course Schedule II")</f>
        <v>0</v>
      </c>
      <c r="B48" t="s">
        <v>44</v>
      </c>
      <c r="C48" t="s">
        <v>78</v>
      </c>
    </row>
    <row r="49" spans="1:3">
      <c r="A49">
        <f>HYPERLINK("https://leetcode.com/problems/word-break", "Word Break")</f>
        <v>0</v>
      </c>
      <c r="B49" t="s">
        <v>45</v>
      </c>
      <c r="C49" t="s">
        <v>78</v>
      </c>
    </row>
    <row r="50" spans="1:3">
      <c r="A50">
        <f>HYPERLINK("https://leetcode.com/problems/merge-intervals", "Merge Intervals")</f>
        <v>0</v>
      </c>
      <c r="B50" t="s">
        <v>46</v>
      </c>
      <c r="C50" t="s">
        <v>78</v>
      </c>
    </row>
    <row r="51" spans="1:3">
      <c r="A51">
        <f>HYPERLINK("https://leetcode.com/problems/clone-graph", "Clone Graph")</f>
        <v>0</v>
      </c>
      <c r="B51" t="s">
        <v>47</v>
      </c>
      <c r="C51" t="s">
        <v>78</v>
      </c>
    </row>
    <row r="52" spans="1:3">
      <c r="A52">
        <f>HYPERLINK("https://leetcode.com/problems/range-sum-query-mutable", "Range Sum Query - Mutable")</f>
        <v>0</v>
      </c>
      <c r="B52" t="s">
        <v>48</v>
      </c>
      <c r="C52" t="s">
        <v>78</v>
      </c>
    </row>
    <row r="53" spans="1:3">
      <c r="A53">
        <f>HYPERLINK("https://leetcode.com/problems/multiply-strings", "Multiply Strings")</f>
        <v>0</v>
      </c>
      <c r="B53" t="s">
        <v>49</v>
      </c>
      <c r="C53" t="s">
        <v>78</v>
      </c>
    </row>
    <row r="54" spans="1:3">
      <c r="A54">
        <f>HYPERLINK("https://leetcode.com/problems/lru-cache", "LRU Cache")</f>
        <v>0</v>
      </c>
      <c r="B54" t="s">
        <v>50</v>
      </c>
      <c r="C54" t="s">
        <v>78</v>
      </c>
    </row>
    <row r="55" spans="1:3">
      <c r="A55">
        <f>HYPERLINK("https://leetcode.com/problems/one-edit-distance", "One Edit Distance")</f>
        <v>0</v>
      </c>
      <c r="B55" t="s">
        <v>51</v>
      </c>
      <c r="C55" t="s">
        <v>78</v>
      </c>
    </row>
    <row r="56" spans="1:3">
      <c r="A56">
        <f>HYPERLINK("https://leetcode.com/problems/encode-and-decode-strings", "Encode and Decode Strings")</f>
        <v>0</v>
      </c>
      <c r="B56" t="s">
        <v>52</v>
      </c>
      <c r="C56" t="s">
        <v>78</v>
      </c>
    </row>
    <row r="57" spans="1:3">
      <c r="A57">
        <f>HYPERLINK("https://leetcode.com/problems/design-twitter", "Design Twitter")</f>
        <v>0</v>
      </c>
      <c r="B57" t="s">
        <v>53</v>
      </c>
      <c r="C57" t="s">
        <v>78</v>
      </c>
    </row>
    <row r="58" spans="1:3">
      <c r="A58">
        <f>HYPERLINK("https://leetcode.com/problems/tweet-counts-per-frequency", "Tweet Counts Per Frequency")</f>
        <v>0</v>
      </c>
      <c r="B58" t="s">
        <v>54</v>
      </c>
      <c r="C58" t="s">
        <v>78</v>
      </c>
    </row>
    <row r="59" spans="1:3">
      <c r="A59">
        <f>HYPERLINK("https://leetcode.com/problems/decode-ways", "Decode Ways")</f>
        <v>0</v>
      </c>
      <c r="B59" t="s">
        <v>55</v>
      </c>
      <c r="C59" t="s">
        <v>78</v>
      </c>
    </row>
    <row r="60" spans="1:3">
      <c r="A60">
        <f>HYPERLINK("https://leetcode.com/problems/validate-ip-address", "Validate IP Address")</f>
        <v>0</v>
      </c>
      <c r="B60" t="s">
        <v>56</v>
      </c>
      <c r="C60" t="s">
        <v>78</v>
      </c>
    </row>
    <row r="61" spans="1:3">
      <c r="A61">
        <f>HYPERLINK("https://leetcode.com/problems/best-meeting-point", "Best Meeting Point")</f>
        <v>0</v>
      </c>
      <c r="B61" t="s">
        <v>57</v>
      </c>
      <c r="C61" t="s">
        <v>79</v>
      </c>
    </row>
    <row r="62" spans="1:3">
      <c r="A62">
        <f>HYPERLINK("https://leetcode.com/problems/design-skiplist", "Design Skiplist")</f>
        <v>0</v>
      </c>
      <c r="B62" t="s">
        <v>58</v>
      </c>
      <c r="C62" t="s">
        <v>79</v>
      </c>
    </row>
    <row r="63" spans="1:3">
      <c r="A63">
        <f>HYPERLINK("https://leetcode.com/problems/trapping-rain-water", "Trapping Rain Water")</f>
        <v>0</v>
      </c>
      <c r="B63" t="s">
        <v>59</v>
      </c>
      <c r="C63" t="s">
        <v>79</v>
      </c>
    </row>
    <row r="64" spans="1:3">
      <c r="A64">
        <f>HYPERLINK("https://leetcode.com/problems/number-of-music-playlists", "Number of Music Playlists")</f>
        <v>0</v>
      </c>
      <c r="B64" t="s">
        <v>60</v>
      </c>
      <c r="C64" t="s">
        <v>79</v>
      </c>
    </row>
    <row r="65" spans="1:3">
      <c r="A65">
        <f>HYPERLINK("https://leetcode.com/problems/24-game", "24 Game")</f>
        <v>0</v>
      </c>
      <c r="B65" t="s">
        <v>61</v>
      </c>
      <c r="C65" t="s">
        <v>79</v>
      </c>
    </row>
    <row r="66" spans="1:3">
      <c r="A66">
        <f>HYPERLINK("https://leetcode.com/problems/find-median-from-data-stream", "Find Median from Data Stream")</f>
        <v>0</v>
      </c>
      <c r="B66" t="s">
        <v>62</v>
      </c>
      <c r="C66" t="s">
        <v>79</v>
      </c>
    </row>
    <row r="67" spans="1:3">
      <c r="A67">
        <f>HYPERLINK("https://leetcode.com/problems/minimum-number-of-taps-to-open-to-water-a-garden", "Minimum Number of Taps to Open to Water a Garden")</f>
        <v>0</v>
      </c>
      <c r="B67" t="s">
        <v>63</v>
      </c>
      <c r="C67" t="s">
        <v>79</v>
      </c>
    </row>
    <row r="68" spans="1:3">
      <c r="A68">
        <f>HYPERLINK("https://leetcode.com/problems/sliding-window-maximum", "Sliding Window Maximum")</f>
        <v>0</v>
      </c>
      <c r="B68" t="s">
        <v>64</v>
      </c>
      <c r="C68" t="s">
        <v>79</v>
      </c>
    </row>
    <row r="69" spans="1:3">
      <c r="A69">
        <f>HYPERLINK("https://leetcode.com/problems/trapping-rain-water-ii", "Trapping Rain Water II")</f>
        <v>0</v>
      </c>
      <c r="B69" t="s">
        <v>65</v>
      </c>
      <c r="C69" t="s">
        <v>79</v>
      </c>
    </row>
    <row r="70" spans="1:3">
      <c r="A70">
        <f>HYPERLINK("https://leetcode.com/problems/merge-k-sorted-lists", "Merge k Sorted Lists")</f>
        <v>0</v>
      </c>
      <c r="B70" t="s">
        <v>66</v>
      </c>
      <c r="C70" t="s">
        <v>79</v>
      </c>
    </row>
    <row r="71" spans="1:3">
      <c r="A71">
        <f>HYPERLINK("https://leetcode.com/problems/permutation-sequence", "Permutation Sequence")</f>
        <v>0</v>
      </c>
      <c r="B71" t="s">
        <v>67</v>
      </c>
      <c r="C71" t="s">
        <v>79</v>
      </c>
    </row>
    <row r="72" spans="1:3">
      <c r="A72">
        <f>HYPERLINK("https://leetcode.com/problems/largest-rectangle-in-histogram", "Largest Rectangle in Histogram")</f>
        <v>0</v>
      </c>
      <c r="B72" t="s">
        <v>68</v>
      </c>
      <c r="C72" t="s">
        <v>79</v>
      </c>
    </row>
    <row r="73" spans="1:3">
      <c r="A73">
        <f>HYPERLINK("https://leetcode.com/problems/minimum-window-substring", "Minimum Window Substring")</f>
        <v>0</v>
      </c>
      <c r="B73" t="s">
        <v>48</v>
      </c>
      <c r="C73" t="s">
        <v>79</v>
      </c>
    </row>
    <row r="74" spans="1:3">
      <c r="A74">
        <f>HYPERLINK("https://leetcode.com/problems/the-skyline-problem", "The Skyline Problem")</f>
        <v>0</v>
      </c>
      <c r="B74" t="s">
        <v>48</v>
      </c>
      <c r="C74" t="s">
        <v>79</v>
      </c>
    </row>
    <row r="75" spans="1:3">
      <c r="A75">
        <f>HYPERLINK("https://leetcode.com/problems/binary-tree-maximum-path-sum", "Binary Tree Maximum Path Sum")</f>
        <v>0</v>
      </c>
      <c r="B75" t="s">
        <v>69</v>
      </c>
      <c r="C75" t="s">
        <v>79</v>
      </c>
    </row>
    <row r="76" spans="1:3">
      <c r="A76">
        <f>HYPERLINK("https://leetcode.com/problems/insert-interval", "Insert Interval")</f>
        <v>0</v>
      </c>
      <c r="B76" t="s">
        <v>70</v>
      </c>
      <c r="C76" t="s">
        <v>79</v>
      </c>
    </row>
    <row r="77" spans="1:3">
      <c r="A77">
        <f>HYPERLINK("https://leetcode.com/problems/alien-dictionary", "Alien Dictionary")</f>
        <v>0</v>
      </c>
      <c r="B77" t="s">
        <v>71</v>
      </c>
      <c r="C77" t="s">
        <v>79</v>
      </c>
    </row>
    <row r="78" spans="1:3">
      <c r="A78">
        <f>HYPERLINK("https://leetcode.com/problems/word-break-ii", "Word Break II")</f>
        <v>0</v>
      </c>
      <c r="B78" t="s">
        <v>72</v>
      </c>
      <c r="C78" t="s">
        <v>79</v>
      </c>
    </row>
    <row r="79" spans="1:3">
      <c r="A79">
        <f>HYPERLINK("https://leetcode.com/problems/reaching-points", "Reaching Points")</f>
        <v>0</v>
      </c>
      <c r="B79" t="s">
        <v>73</v>
      </c>
      <c r="C79" t="s">
        <v>79</v>
      </c>
    </row>
    <row r="80" spans="1:3">
      <c r="A80">
        <f>HYPERLINK("https://leetcode.com/problems/text-justification", "Text Justification")</f>
        <v>0</v>
      </c>
      <c r="B80" t="s">
        <v>74</v>
      </c>
      <c r="C80" t="s">
        <v>79</v>
      </c>
    </row>
    <row r="81" spans="1:3">
      <c r="A81">
        <f>HYPERLINK("https://leetcode.com/problems/regular-expression-matching", "Regular Expression Matching")</f>
        <v>0</v>
      </c>
      <c r="B81" t="s">
        <v>75</v>
      </c>
      <c r="C81" t="s">
        <v>79</v>
      </c>
    </row>
    <row r="82" spans="1:3">
      <c r="A82">
        <f>HYPERLINK("https://leetcode.com/problems/wildcard-matching", "Wildcard Matching")</f>
        <v>0</v>
      </c>
      <c r="B82" t="s">
        <v>55</v>
      </c>
      <c r="C82" t="s">
        <v>79</v>
      </c>
    </row>
    <row r="83" spans="1:3">
      <c r="A83">
        <f>HYPERLINK("https://leetcode.com/problems/max-points-on-a-line", "Max Points on a Line")</f>
        <v>0</v>
      </c>
      <c r="B83" t="s">
        <v>76</v>
      </c>
      <c r="C83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2022-06-24T18:51:29Z</dcterms:created>
  <dcterms:modified xsi:type="dcterms:W3CDTF">2022-06-24T18:51:29Z</dcterms:modified>
</cp:coreProperties>
</file>