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FCUP\Elementos IACD\Dados_Algoritmos\"/>
    </mc:Choice>
  </mc:AlternateContent>
  <xr:revisionPtr revIDLastSave="0" documentId="13_ncr:1_{14662DB4-3896-4842-AA31-456EC61C0FA1}" xr6:coauthVersionLast="47" xr6:coauthVersionMax="47" xr10:uidLastSave="{00000000-0000-0000-0000-000000000000}"/>
  <bookViews>
    <workbookView xWindow="-120" yWindow="-120" windowWidth="29040" windowHeight="15840" activeTab="4" xr2:uid="{1F7E67A0-3B2C-4E74-8ED9-9312A21EF624}"/>
  </bookViews>
  <sheets>
    <sheet name="estatisticas_final" sheetId="3" r:id="rId1"/>
    <sheet name="Stats_separados" sheetId="4" r:id="rId2"/>
    <sheet name="MEDIAS" sheetId="2" r:id="rId3"/>
    <sheet name="Ord_Grandeza" sheetId="8" r:id="rId4"/>
    <sheet name="Media_por_dificuldade" sheetId="6" r:id="rId5"/>
    <sheet name="Graficos" sheetId="5" r:id="rId6"/>
  </sheets>
  <definedNames>
    <definedName name="DadosExternos_1" localSheetId="0" hidden="1">estatisticas_final!$A$1:$E$317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6" l="1"/>
  <c r="C12" i="6"/>
  <c r="B12" i="6"/>
  <c r="D7" i="6"/>
  <c r="C7" i="6"/>
  <c r="D5" i="6"/>
  <c r="C5" i="6"/>
  <c r="D6" i="6"/>
  <c r="C6" i="6"/>
  <c r="E15" i="6"/>
  <c r="E14" i="6"/>
  <c r="E13" i="6"/>
  <c r="D25" i="6"/>
  <c r="C25" i="6"/>
  <c r="B25" i="6"/>
  <c r="D24" i="6"/>
  <c r="C24" i="6"/>
  <c r="B24" i="6"/>
  <c r="D23" i="6"/>
  <c r="C23" i="6"/>
  <c r="B23" i="6"/>
  <c r="D22" i="6"/>
  <c r="C22" i="6"/>
  <c r="B22" i="6"/>
  <c r="D15" i="6"/>
  <c r="C15" i="6"/>
  <c r="B15" i="6"/>
  <c r="D14" i="6"/>
  <c r="C14" i="6"/>
  <c r="B14" i="6"/>
  <c r="D13" i="6"/>
  <c r="C13" i="6"/>
  <c r="B13" i="6"/>
  <c r="M12" i="8"/>
  <c r="M13" i="8"/>
  <c r="M14" i="8"/>
  <c r="M11" i="8"/>
  <c r="L14" i="8"/>
  <c r="L13" i="8"/>
  <c r="L12" i="8"/>
  <c r="K14" i="8"/>
  <c r="K13" i="8"/>
  <c r="K12" i="8"/>
  <c r="J14" i="8"/>
  <c r="J13" i="8"/>
  <c r="J12" i="8"/>
  <c r="I14" i="8"/>
  <c r="I13" i="8"/>
  <c r="I12" i="8"/>
  <c r="L11" i="8"/>
  <c r="K11" i="8"/>
  <c r="J11" i="8"/>
  <c r="I11" i="8"/>
  <c r="H14" i="8"/>
  <c r="H13" i="8"/>
  <c r="H12" i="8"/>
  <c r="H11" i="8"/>
  <c r="H6" i="8"/>
  <c r="H5" i="8"/>
  <c r="H4" i="8"/>
  <c r="H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E3" i="8"/>
  <c r="D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3" i="8"/>
  <c r="J5" i="6"/>
  <c r="P7" i="6"/>
  <c r="P6" i="6"/>
  <c r="P5" i="6"/>
  <c r="P4" i="6"/>
  <c r="O4" i="6"/>
  <c r="O5" i="6"/>
  <c r="O6" i="6"/>
  <c r="O7" i="6"/>
  <c r="N7" i="6"/>
  <c r="N6" i="6"/>
  <c r="N5" i="6"/>
  <c r="N4" i="6"/>
  <c r="M7" i="6"/>
  <c r="M6" i="6"/>
  <c r="M5" i="6"/>
  <c r="M4" i="6"/>
  <c r="L4" i="6"/>
  <c r="L5" i="6"/>
  <c r="L6" i="6"/>
  <c r="L7" i="6"/>
  <c r="K7" i="6"/>
  <c r="K6" i="6"/>
  <c r="K5" i="6"/>
  <c r="K4" i="6"/>
  <c r="J6" i="6"/>
  <c r="I6" i="6"/>
  <c r="H6" i="6"/>
  <c r="I5" i="6"/>
  <c r="H5" i="6"/>
  <c r="J4" i="6"/>
  <c r="H4" i="6"/>
  <c r="I4" i="6"/>
  <c r="H7" i="6"/>
  <c r="I7" i="6"/>
  <c r="J7" i="6"/>
  <c r="G7" i="6"/>
  <c r="F7" i="6"/>
  <c r="E7" i="6"/>
  <c r="G6" i="6"/>
  <c r="F6" i="6"/>
  <c r="E6" i="6"/>
  <c r="G5" i="6"/>
  <c r="F5" i="6"/>
  <c r="E5" i="6"/>
  <c r="G4" i="6"/>
  <c r="F4" i="6"/>
  <c r="E4" i="6"/>
  <c r="B7" i="6"/>
  <c r="B6" i="6"/>
  <c r="B5" i="6"/>
  <c r="B4" i="6"/>
  <c r="C4" i="6"/>
  <c r="D4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745506-2DC3-4031-A02D-F502125C5CB6}" keepAlive="1" name="Consulta - estatisticas_final" description="Ligação à consulta 'estatisticas_final' no livro." type="5" refreshedVersion="8" background="1" saveData="1">
    <dbPr connection="Provider=Microsoft.Mashup.OleDb.1;Data Source=$Workbook$;Location=estatisticas_final;Extended Properties=&quot;&quot;" command="SELECT * FROM [estatisticas_final]"/>
  </connection>
</connections>
</file>

<file path=xl/sharedStrings.xml><?xml version="1.0" encoding="utf-8"?>
<sst xmlns="http://schemas.openxmlformats.org/spreadsheetml/2006/main" count="735" uniqueCount="24">
  <si>
    <t>DFS</t>
  </si>
  <si>
    <t>A*</t>
  </si>
  <si>
    <t>BFS</t>
  </si>
  <si>
    <t>Profundidade</t>
  </si>
  <si>
    <t>IDS</t>
  </si>
  <si>
    <t>Nº de Problema</t>
  </si>
  <si>
    <t>Nós expandidos</t>
  </si>
  <si>
    <t>Tempo de execução (s)</t>
  </si>
  <si>
    <t>Algoritmo</t>
  </si>
  <si>
    <t>Média</t>
  </si>
  <si>
    <t>Iniciante</t>
  </si>
  <si>
    <t>Dificuldade</t>
  </si>
  <si>
    <t>Mediano</t>
  </si>
  <si>
    <t>Avançado</t>
  </si>
  <si>
    <t>Experiente</t>
  </si>
  <si>
    <t>Grande Mestre</t>
  </si>
  <si>
    <t>Mediana</t>
  </si>
  <si>
    <t>Desvio Padrão (%)</t>
  </si>
  <si>
    <t>Nós expandidos (Ordem de grandeza)</t>
  </si>
  <si>
    <t>Moda</t>
  </si>
  <si>
    <t>Moda (Ordem de Grandeza)</t>
  </si>
  <si>
    <t>TOTAL</t>
  </si>
  <si>
    <t>Tempo de execução relativo a DFS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</si>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</sst>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1454817346722"/>
      </left>
      <right style="thin">
        <color theme="5" tint="0.39991454817346722"/>
      </right>
      <top/>
      <bottom/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4506668294322"/>
      </top>
      <bottom style="thin">
        <color theme="5" tint="0.39991454817346722"/>
      </bottom>
      <diagonal/>
    </border>
    <border>
      <left style="thin">
        <color theme="5" tint="-0.24994659260841701"/>
      </left>
      <right style="thin">
        <color theme="5" tint="0.39991454817346722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0.39991454817346722"/>
      </right>
      <top style="thin">
        <color theme="5" tint="-0.2499465926084170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1454817346722"/>
      </left>
      <right/>
      <top/>
      <bottom/>
      <diagonal/>
    </border>
    <border>
      <left/>
      <right/>
      <top/>
      <bottom style="thin">
        <color theme="5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</cellStyleXfs>
  <cellXfs count="56">
    <xf numFmtId="0" fontId="0" fillId="0" borderId="0" xfId="0"/>
    <xf numFmtId="0" fontId="3" fillId="2" borderId="0" xfId="1" applyAlignment="1">
      <alignment horizontal="center"/>
    </xf>
    <xf numFmtId="0" fontId="0" fillId="0" borderId="0" xfId="0" applyNumberForma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3" xfId="0" applyFont="1" applyFill="1" applyBorder="1"/>
    <xf numFmtId="0" fontId="0" fillId="11" borderId="1" xfId="0" applyFont="1" applyFill="1" applyBorder="1"/>
    <xf numFmtId="0" fontId="0" fillId="11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3" fillId="2" borderId="0" xfId="1"/>
    <xf numFmtId="0" fontId="0" fillId="11" borderId="3" xfId="0" applyNumberFormat="1" applyFont="1" applyFill="1" applyBorder="1"/>
    <xf numFmtId="0" fontId="0" fillId="0" borderId="3" xfId="0" applyNumberFormat="1" applyFont="1" applyBorder="1"/>
    <xf numFmtId="0" fontId="1" fillId="3" borderId="7" xfId="2" applyBorder="1"/>
    <xf numFmtId="0" fontId="0" fillId="0" borderId="8" xfId="0" applyBorder="1"/>
    <xf numFmtId="0" fontId="0" fillId="0" borderId="9" xfId="0" applyBorder="1"/>
    <xf numFmtId="0" fontId="1" fillId="4" borderId="10" xfId="3" applyBorder="1"/>
    <xf numFmtId="0" fontId="1" fillId="4" borderId="11" xfId="3" applyBorder="1" applyAlignment="1"/>
    <xf numFmtId="0" fontId="3" fillId="6" borderId="6" xfId="5" applyBorder="1" applyAlignment="1">
      <alignment horizontal="center" vertical="center"/>
    </xf>
    <xf numFmtId="0" fontId="3" fillId="5" borderId="6" xfId="4" applyBorder="1" applyAlignment="1">
      <alignment horizontal="center" vertical="center"/>
    </xf>
    <xf numFmtId="0" fontId="3" fillId="9" borderId="6" xfId="8" applyBorder="1" applyAlignment="1">
      <alignment horizontal="center" vertical="center"/>
    </xf>
    <xf numFmtId="0" fontId="3" fillId="2" borderId="6" xfId="1" applyBorder="1" applyAlignment="1">
      <alignment horizontal="center" vertical="center"/>
    </xf>
    <xf numFmtId="0" fontId="3" fillId="12" borderId="6" xfId="1" applyFill="1" applyBorder="1" applyAlignment="1">
      <alignment horizontal="center" vertical="center"/>
    </xf>
    <xf numFmtId="0" fontId="3" fillId="7" borderId="0" xfId="6" applyAlignment="1">
      <alignment horizontal="center"/>
    </xf>
    <xf numFmtId="0" fontId="3" fillId="13" borderId="0" xfId="1" applyFill="1" applyAlignment="1">
      <alignment horizontal="center"/>
    </xf>
    <xf numFmtId="0" fontId="0" fillId="14" borderId="0" xfId="0" applyFill="1" applyAlignment="1">
      <alignment horizontal="center"/>
    </xf>
    <xf numFmtId="0" fontId="3" fillId="9" borderId="0" xfId="8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/>
    <xf numFmtId="0" fontId="0" fillId="0" borderId="0" xfId="0" applyBorder="1"/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3" fillId="7" borderId="5" xfId="6" applyBorder="1" applyAlignment="1">
      <alignment horizontal="center"/>
    </xf>
    <xf numFmtId="0" fontId="0" fillId="16" borderId="12" xfId="0" applyFont="1" applyFill="1" applyBorder="1"/>
    <xf numFmtId="0" fontId="0" fillId="15" borderId="12" xfId="0" applyFont="1" applyFill="1" applyBorder="1"/>
    <xf numFmtId="0" fontId="3" fillId="13" borderId="0" xfId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9" borderId="0" xfId="8" applyAlignment="1">
      <alignment horizontal="center" vertical="center"/>
    </xf>
    <xf numFmtId="0" fontId="3" fillId="2" borderId="0" xfId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4" borderId="10" xfId="3" applyBorder="1" applyAlignment="1">
      <alignment horizontal="center" vertical="center"/>
    </xf>
    <xf numFmtId="0" fontId="1" fillId="4" borderId="11" xfId="3" applyBorder="1" applyAlignment="1">
      <alignment horizontal="center" vertical="center"/>
    </xf>
    <xf numFmtId="0" fontId="4" fillId="17" borderId="0" xfId="6" applyFont="1" applyFill="1" applyAlignment="1">
      <alignment horizontal="center" vertical="center"/>
    </xf>
    <xf numFmtId="0" fontId="2" fillId="3" borderId="7" xfId="2" applyFont="1" applyBorder="1"/>
    <xf numFmtId="0" fontId="2" fillId="0" borderId="8" xfId="0" applyFont="1" applyBorder="1"/>
    <xf numFmtId="0" fontId="2" fillId="0" borderId="9" xfId="0" applyFont="1" applyBorder="1"/>
    <xf numFmtId="0" fontId="4" fillId="17" borderId="0" xfId="6" applyFont="1" applyFill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1" fillId="3" borderId="13" xfId="2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8" borderId="13" xfId="7" applyBorder="1" applyAlignment="1">
      <alignment horizontal="center"/>
    </xf>
    <xf numFmtId="0" fontId="1" fillId="8" borderId="0" xfId="7" applyAlignment="1">
      <alignment horizontal="center"/>
    </xf>
    <xf numFmtId="0" fontId="3" fillId="2" borderId="0" xfId="1" applyBorder="1" applyAlignment="1">
      <alignment horizontal="center" vertical="center"/>
    </xf>
    <xf numFmtId="0" fontId="3" fillId="2" borderId="14" xfId="1" applyBorder="1" applyAlignment="1">
      <alignment horizontal="center" vertical="center"/>
    </xf>
  </cellXfs>
  <cellStyles count="9">
    <cellStyle name="20% - Cor2" xfId="2" builtinId="34"/>
    <cellStyle name="40% - Cor3" xfId="7" builtinId="39"/>
    <cellStyle name="60% - Cor2" xfId="3" builtinId="36"/>
    <cellStyle name="Cor1" xfId="5" builtinId="29"/>
    <cellStyle name="Cor2" xfId="1" builtinId="33"/>
    <cellStyle name="Cor3" xfId="6" builtinId="37"/>
    <cellStyle name="Cor4" xfId="8" builtinId="41"/>
    <cellStyle name="Cor6" xfId="4" builtinId="49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em</a:t>
            </a:r>
            <a:r>
              <a:rPr lang="pt-PT" baseline="0"/>
              <a:t> cada dificuldade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Media_por_dificuldade!$A$4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(Media_por_dificuldade!$B$2,Media_por_dificuldade!$E$2,Media_por_dificuldade!$H$2,Media_por_dificuldade!$K$2,Media_por_dificuldade!$N$2)</c:f>
              <c:strCache>
                <c:ptCount val="5"/>
                <c:pt idx="0">
                  <c:v>Iniciante</c:v>
                </c:pt>
                <c:pt idx="1">
                  <c:v>Mediano</c:v>
                </c:pt>
                <c:pt idx="2">
                  <c:v>Avançado</c:v>
                </c:pt>
                <c:pt idx="3">
                  <c:v>Experiente</c:v>
                </c:pt>
                <c:pt idx="4">
                  <c:v>Grande Mestre</c:v>
                </c:pt>
              </c:strCache>
            </c:strRef>
          </c:cat>
          <c:val>
            <c:numRef>
              <c:f>(Media_por_dificuldade!$D$4,Media_por_dificuldade!$G$4,Media_por_dificuldade!$J$4,Media_por_dificuldade!$M$4,Media_por_dificuldade!$P$4)</c:f>
              <c:numCache>
                <c:formatCode>General</c:formatCode>
                <c:ptCount val="5"/>
                <c:pt idx="0">
                  <c:v>0.26491756439208985</c:v>
                </c:pt>
                <c:pt idx="1">
                  <c:v>0.55448973178863525</c:v>
                </c:pt>
                <c:pt idx="2">
                  <c:v>0.83479140996932988</c:v>
                </c:pt>
                <c:pt idx="3">
                  <c:v>0.99114711284637447</c:v>
                </c:pt>
                <c:pt idx="4">
                  <c:v>0.68269085884094238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1-47B6-B67E-8A8BC2AD0978}"/>
            </c:ext>
          </c:extLst>
        </c:ser>
        <c:ser>
          <c:idx val="1"/>
          <c:order val="1"/>
          <c:tx>
            <c:strRef>
              <c:f>Media_por_dificuldade!$A$5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(Media_por_dificuldade!$D$5,Media_por_dificuldade!$G$5,Media_por_dificuldade!$J$5,Media_por_dificuldade!$M$5,Media_por_dificuldade!$P$5)</c:f>
              <c:numCache>
                <c:formatCode>General</c:formatCode>
                <c:ptCount val="5"/>
                <c:pt idx="0">
                  <c:v>1.154979658126831</c:v>
                </c:pt>
                <c:pt idx="1">
                  <c:v>2.5873606085777281</c:v>
                </c:pt>
                <c:pt idx="2">
                  <c:v>4.4688430666923527</c:v>
                </c:pt>
                <c:pt idx="3">
                  <c:v>3.827409839630127</c:v>
                </c:pt>
                <c:pt idx="4">
                  <c:v>2.1303097936842175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1-47B6-B67E-8A8BC2AD0978}"/>
            </c:ext>
          </c:extLst>
        </c:ser>
        <c:ser>
          <c:idx val="2"/>
          <c:order val="2"/>
          <c:tx>
            <c:strRef>
              <c:f>Media_por_dificuldade!$A$6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(Media_por_dificuldade!$D$6,Media_por_dificuldade!$G$6,Media_por_dificuldade!$J$6,Media_por_dificuldade!$M$6,Media_por_dificuldade!$P$6)</c:f>
              <c:numCache>
                <c:formatCode>General</c:formatCode>
                <c:ptCount val="5"/>
                <c:pt idx="0">
                  <c:v>0.77863359451293945</c:v>
                </c:pt>
                <c:pt idx="1">
                  <c:v>9.7148610591888431</c:v>
                </c:pt>
                <c:pt idx="2">
                  <c:v>8.6145351648330681</c:v>
                </c:pt>
                <c:pt idx="3">
                  <c:v>11.830162382125854</c:v>
                </c:pt>
                <c:pt idx="4">
                  <c:v>5.9683291647169323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1-47B6-B67E-8A8BC2AD0978}"/>
            </c:ext>
          </c:extLst>
        </c:ser>
        <c:ser>
          <c:idx val="3"/>
          <c:order val="3"/>
          <c:tx>
            <c:strRef>
              <c:f>Media_por_dificuldade!$A$7</c:f>
              <c:strCache>
                <c:ptCount val="1"/>
                <c:pt idx="0">
                  <c:v>IDS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(Media_por_dificuldade!$D$7,Media_por_dificuldade!$G$7,Media_por_dificuldade!$J$7,Media_por_dificuldade!$M$7,Media_por_dificuldade!$P$7)</c:f>
              <c:numCache>
                <c:formatCode>General</c:formatCode>
                <c:ptCount val="5"/>
                <c:pt idx="0">
                  <c:v>2.9402962207794188</c:v>
                </c:pt>
                <c:pt idx="1">
                  <c:v>25.653173732757569</c:v>
                </c:pt>
                <c:pt idx="2">
                  <c:v>77.092683529853815</c:v>
                </c:pt>
                <c:pt idx="3">
                  <c:v>132.14683544635773</c:v>
                </c:pt>
                <c:pt idx="4">
                  <c:v>99.728037198384598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1-47B6-B67E-8A8BC2AD0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539416"/>
        <c:axId val="1275540136"/>
      </c:barChart>
      <c:catAx>
        <c:axId val="12755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5540136"/>
        <c:crosses val="autoZero"/>
        <c:auto val="1"/>
        <c:lblAlgn val="ctr"/>
        <c:lblOffset val="100"/>
        <c:noMultiLvlLbl val="0"/>
      </c:catAx>
      <c:valAx>
        <c:axId val="12755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55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por dificuldade</a:t>
            </a:r>
            <a:r>
              <a:rPr lang="pt-PT" baseline="0"/>
              <a:t> (exceto IDS)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Media_por_dificuldade!$A$4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(Media_por_dificuldade!$B$2,Media_por_dificuldade!$E$2,Media_por_dificuldade!$H$2,Media_por_dificuldade!$K$2,Media_por_dificuldade!$N$2)</c:f>
              <c:strCache>
                <c:ptCount val="5"/>
                <c:pt idx="0">
                  <c:v>Iniciante</c:v>
                </c:pt>
                <c:pt idx="1">
                  <c:v>Mediano</c:v>
                </c:pt>
                <c:pt idx="2">
                  <c:v>Avançado</c:v>
                </c:pt>
                <c:pt idx="3">
                  <c:v>Experiente</c:v>
                </c:pt>
                <c:pt idx="4">
                  <c:v>Grande Mestre</c:v>
                </c:pt>
              </c:strCache>
            </c:strRef>
          </c:cat>
          <c:val>
            <c:numRef>
              <c:f>(Media_por_dificuldade!$D$4,Media_por_dificuldade!$G$4,Media_por_dificuldade!$J$4,Media_por_dificuldade!$M$4,Media_por_dificuldade!$P$4)</c:f>
              <c:numCache>
                <c:formatCode>General</c:formatCode>
                <c:ptCount val="5"/>
                <c:pt idx="0">
                  <c:v>0.26491756439208985</c:v>
                </c:pt>
                <c:pt idx="1">
                  <c:v>0.55448973178863525</c:v>
                </c:pt>
                <c:pt idx="2">
                  <c:v>0.83479140996932988</c:v>
                </c:pt>
                <c:pt idx="3">
                  <c:v>0.99114711284637447</c:v>
                </c:pt>
                <c:pt idx="4">
                  <c:v>0.68269085884094238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1-47B6-B67E-8A8BC2AD0978}"/>
            </c:ext>
          </c:extLst>
        </c:ser>
        <c:ser>
          <c:idx val="1"/>
          <c:order val="1"/>
          <c:tx>
            <c:strRef>
              <c:f>Media_por_dificuldade!$A$5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(Media_por_dificuldade!$D$5,Media_por_dificuldade!$G$5,Media_por_dificuldade!$J$5,Media_por_dificuldade!$M$5,Media_por_dificuldade!$P$5)</c:f>
              <c:numCache>
                <c:formatCode>General</c:formatCode>
                <c:ptCount val="5"/>
                <c:pt idx="0">
                  <c:v>1.154979658126831</c:v>
                </c:pt>
                <c:pt idx="1">
                  <c:v>2.5873606085777281</c:v>
                </c:pt>
                <c:pt idx="2">
                  <c:v>4.4688430666923527</c:v>
                </c:pt>
                <c:pt idx="3">
                  <c:v>3.827409839630127</c:v>
                </c:pt>
                <c:pt idx="4">
                  <c:v>2.1303097936842175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1-47B6-B67E-8A8BC2AD0978}"/>
            </c:ext>
          </c:extLst>
        </c:ser>
        <c:ser>
          <c:idx val="2"/>
          <c:order val="2"/>
          <c:tx>
            <c:strRef>
              <c:f>Media_por_dificuldade!$A$6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(Media_por_dificuldade!$D$6,Media_por_dificuldade!$G$6,Media_por_dificuldade!$J$6,Media_por_dificuldade!$M$6,Media_por_dificuldade!$P$6)</c:f>
              <c:numCache>
                <c:formatCode>General</c:formatCode>
                <c:ptCount val="5"/>
                <c:pt idx="0">
                  <c:v>0.77863359451293945</c:v>
                </c:pt>
                <c:pt idx="1">
                  <c:v>9.7148610591888431</c:v>
                </c:pt>
                <c:pt idx="2">
                  <c:v>8.6145351648330681</c:v>
                </c:pt>
                <c:pt idx="3">
                  <c:v>11.830162382125854</c:v>
                </c:pt>
                <c:pt idx="4">
                  <c:v>5.9683291647169323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1-47B6-B67E-8A8BC2AD0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539416"/>
        <c:axId val="127554013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Media_por_dificuldade!$A$7</c15:sqref>
                        </c15:formulaRef>
                      </c:ext>
                    </c:extLst>
                    <c:strCache>
                      <c:ptCount val="1"/>
                      <c:pt idx="0">
                        <c:v>IDS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(Media_por_dificuldade!$D$7,Media_por_dificuldade!$G$7,Media_por_dificuldade!$J$7,Media_por_dificuldade!$M$7,Media_por_dificuldade!$P$7)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2.9402962207794188</c:v>
                      </c:pt>
                      <c:pt idx="1">
                        <c:v>25.653173732757569</c:v>
                      </c:pt>
                      <c:pt idx="2">
                        <c:v>77.092683529853815</c:v>
                      </c:pt>
                      <c:pt idx="3">
                        <c:v>132.14683544635773</c:v>
                      </c:pt>
                      <c:pt idx="4">
                        <c:v>99.728037198384598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A81-47B6-B67E-8A8BC2AD0978}"/>
                  </c:ext>
                </c:extLst>
              </c15:ser>
            </c15:filteredBarSeries>
          </c:ext>
        </c:extLst>
      </c:barChart>
      <c:catAx>
        <c:axId val="12755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5540136"/>
        <c:crosses val="autoZero"/>
        <c:auto val="1"/>
        <c:lblAlgn val="ctr"/>
        <c:lblOffset val="100"/>
        <c:noMultiLvlLbl val="0"/>
      </c:catAx>
      <c:valAx>
        <c:axId val="12755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55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por puzzle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Stats_separados!$E$2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Stats_separados!$D$2:$D$80</c:f>
              <c:numCache>
                <c:formatCode>General</c:formatCode>
                <c:ptCount val="79"/>
                <c:pt idx="0">
                  <c:v>5.9935808181762695E-2</c:v>
                </c:pt>
                <c:pt idx="1">
                  <c:v>1.0471322536468506</c:v>
                </c:pt>
                <c:pt idx="2">
                  <c:v>6.8871259689331055E-2</c:v>
                </c:pt>
                <c:pt idx="3">
                  <c:v>0.11600303649902344</c:v>
                </c:pt>
                <c:pt idx="4">
                  <c:v>0.4788978099822998</c:v>
                </c:pt>
                <c:pt idx="5">
                  <c:v>0.21994805335998535</c:v>
                </c:pt>
                <c:pt idx="6">
                  <c:v>0.17562985420227051</c:v>
                </c:pt>
                <c:pt idx="7">
                  <c:v>0.15458393096923828</c:v>
                </c:pt>
                <c:pt idx="8">
                  <c:v>7.2161436080932617E-2</c:v>
                </c:pt>
                <c:pt idx="9">
                  <c:v>0.2560122013092041</c:v>
                </c:pt>
                <c:pt idx="10">
                  <c:v>0.3382110595703125</c:v>
                </c:pt>
                <c:pt idx="11">
                  <c:v>0.19675302505493164</c:v>
                </c:pt>
                <c:pt idx="12">
                  <c:v>0.63765311241149902</c:v>
                </c:pt>
                <c:pt idx="13">
                  <c:v>0.319122314453125</c:v>
                </c:pt>
                <c:pt idx="14">
                  <c:v>0.17553544044494629</c:v>
                </c:pt>
                <c:pt idx="15">
                  <c:v>0.3658149242401123</c:v>
                </c:pt>
                <c:pt idx="16">
                  <c:v>0.47855091094970703</c:v>
                </c:pt>
                <c:pt idx="17">
                  <c:v>0.45521998405456543</c:v>
                </c:pt>
                <c:pt idx="18">
                  <c:v>8.9617013931274414E-2</c:v>
                </c:pt>
                <c:pt idx="19">
                  <c:v>3.7452220916748047E-2</c:v>
                </c:pt>
                <c:pt idx="20">
                  <c:v>0.46950864791870117</c:v>
                </c:pt>
                <c:pt idx="21">
                  <c:v>3.43475341796875E-2</c:v>
                </c:pt>
                <c:pt idx="22">
                  <c:v>0.54657959938049316</c:v>
                </c:pt>
                <c:pt idx="23">
                  <c:v>3.0597331523895264</c:v>
                </c:pt>
                <c:pt idx="24">
                  <c:v>0.47941493988037109</c:v>
                </c:pt>
                <c:pt idx="25">
                  <c:v>0.28479480743408203</c:v>
                </c:pt>
                <c:pt idx="26">
                  <c:v>0.56969761848449707</c:v>
                </c:pt>
                <c:pt idx="27">
                  <c:v>1.4021923542022705</c:v>
                </c:pt>
                <c:pt idx="28">
                  <c:v>0.62546181678771973</c:v>
                </c:pt>
                <c:pt idx="29">
                  <c:v>0.52413415908813477</c:v>
                </c:pt>
                <c:pt idx="30">
                  <c:v>2.4481091499328613</c:v>
                </c:pt>
                <c:pt idx="31">
                  <c:v>0.84661149978637695</c:v>
                </c:pt>
                <c:pt idx="32">
                  <c:v>0.61855506896972656</c:v>
                </c:pt>
                <c:pt idx="33">
                  <c:v>0.56956076622009277</c:v>
                </c:pt>
                <c:pt idx="34">
                  <c:v>0.52476024627685547</c:v>
                </c:pt>
                <c:pt idx="35">
                  <c:v>0.29647254943847656</c:v>
                </c:pt>
                <c:pt idx="36">
                  <c:v>0.95370817184448242</c:v>
                </c:pt>
                <c:pt idx="37">
                  <c:v>0.86427879333496094</c:v>
                </c:pt>
                <c:pt idx="38">
                  <c:v>2.2029151916503906</c:v>
                </c:pt>
                <c:pt idx="39">
                  <c:v>0.46970272064208984</c:v>
                </c:pt>
                <c:pt idx="40">
                  <c:v>6.7677974700927734E-2</c:v>
                </c:pt>
                <c:pt idx="41">
                  <c:v>0.43304562568664551</c:v>
                </c:pt>
                <c:pt idx="42">
                  <c:v>0.28516101837158203</c:v>
                </c:pt>
                <c:pt idx="43">
                  <c:v>0.41741943359375</c:v>
                </c:pt>
                <c:pt idx="44">
                  <c:v>1.1191437244415283</c:v>
                </c:pt>
                <c:pt idx="45">
                  <c:v>2.0935845375061035</c:v>
                </c:pt>
                <c:pt idx="46">
                  <c:v>0.4521019458770752</c:v>
                </c:pt>
                <c:pt idx="47">
                  <c:v>0.31708121299743652</c:v>
                </c:pt>
                <c:pt idx="48">
                  <c:v>1.5079777240753174</c:v>
                </c:pt>
                <c:pt idx="49">
                  <c:v>0.20796084403991699</c:v>
                </c:pt>
                <c:pt idx="50">
                  <c:v>0.6074981689453125</c:v>
                </c:pt>
                <c:pt idx="51">
                  <c:v>0.1009681224822998</c:v>
                </c:pt>
                <c:pt idx="52">
                  <c:v>0.76298069953918457</c:v>
                </c:pt>
                <c:pt idx="53">
                  <c:v>1.2458028793334961</c:v>
                </c:pt>
                <c:pt idx="54">
                  <c:v>1.0316970348358154</c:v>
                </c:pt>
                <c:pt idx="55">
                  <c:v>0.24088716506958008</c:v>
                </c:pt>
                <c:pt idx="56">
                  <c:v>0.79226136207580566</c:v>
                </c:pt>
                <c:pt idx="57">
                  <c:v>0.66823649406433105</c:v>
                </c:pt>
                <c:pt idx="58">
                  <c:v>0.85917186737060547</c:v>
                </c:pt>
                <c:pt idx="59">
                  <c:v>0.41873955726623535</c:v>
                </c:pt>
                <c:pt idx="60">
                  <c:v>0.93450188636779785</c:v>
                </c:pt>
                <c:pt idx="61">
                  <c:v>1.3104953765869141</c:v>
                </c:pt>
                <c:pt idx="62">
                  <c:v>0.64446616172790527</c:v>
                </c:pt>
                <c:pt idx="63">
                  <c:v>0.89453291893005371</c:v>
                </c:pt>
                <c:pt idx="64">
                  <c:v>0.3662869930267334</c:v>
                </c:pt>
                <c:pt idx="65">
                  <c:v>0.30383944511413574</c:v>
                </c:pt>
                <c:pt idx="66">
                  <c:v>0.34950375556945801</c:v>
                </c:pt>
                <c:pt idx="67">
                  <c:v>2.0879714488983154</c:v>
                </c:pt>
                <c:pt idx="68">
                  <c:v>1.3564088344573975</c:v>
                </c:pt>
                <c:pt idx="69">
                  <c:v>4.8466920852661133</c:v>
                </c:pt>
                <c:pt idx="70">
                  <c:v>0.80126953125</c:v>
                </c:pt>
                <c:pt idx="71">
                  <c:v>0.70227408409118652</c:v>
                </c:pt>
                <c:pt idx="72">
                  <c:v>1.3462717533111572</c:v>
                </c:pt>
                <c:pt idx="73">
                  <c:v>0.24553632736206055</c:v>
                </c:pt>
                <c:pt idx="74">
                  <c:v>0.93609166145324707</c:v>
                </c:pt>
                <c:pt idx="75">
                  <c:v>0.7958526611328125</c:v>
                </c:pt>
                <c:pt idx="76">
                  <c:v>0.46640920639038086</c:v>
                </c:pt>
                <c:pt idx="77">
                  <c:v>0.20887565612792969</c:v>
                </c:pt>
                <c:pt idx="78">
                  <c:v>0.64163684844970703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C-4949-949D-1C6C72523EBA}"/>
            </c:ext>
          </c:extLst>
        </c:ser>
        <c:ser>
          <c:idx val="1"/>
          <c:order val="1"/>
          <c:tx>
            <c:strRef>
              <c:f>Stats_separados!$K$2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Stats_separados!$J$2:$J$80</c:f>
              <c:numCache>
                <c:formatCode>General</c:formatCode>
                <c:ptCount val="79"/>
                <c:pt idx="0">
                  <c:v>0.70439791679382324</c:v>
                </c:pt>
                <c:pt idx="1">
                  <c:v>2.3912465572357178</c:v>
                </c:pt>
                <c:pt idx="2">
                  <c:v>0.41124534606933594</c:v>
                </c:pt>
                <c:pt idx="3">
                  <c:v>0.20849704742431641</c:v>
                </c:pt>
                <c:pt idx="4">
                  <c:v>1.8320839405059814</c:v>
                </c:pt>
                <c:pt idx="5">
                  <c:v>1.2929675579071045</c:v>
                </c:pt>
                <c:pt idx="6">
                  <c:v>1.8531942367553711</c:v>
                </c:pt>
                <c:pt idx="7">
                  <c:v>0.80196785926818848</c:v>
                </c:pt>
                <c:pt idx="8">
                  <c:v>0.54339814186096191</c:v>
                </c:pt>
                <c:pt idx="9">
                  <c:v>1.5107979774475098</c:v>
                </c:pt>
                <c:pt idx="10">
                  <c:v>0.50184893608093262</c:v>
                </c:pt>
                <c:pt idx="11">
                  <c:v>0.79153013229370117</c:v>
                </c:pt>
                <c:pt idx="12">
                  <c:v>7.0163431167602539</c:v>
                </c:pt>
                <c:pt idx="13">
                  <c:v>8.9411306381225586</c:v>
                </c:pt>
                <c:pt idx="14">
                  <c:v>0.44327640533447266</c:v>
                </c:pt>
                <c:pt idx="15">
                  <c:v>1.9141435623168945</c:v>
                </c:pt>
                <c:pt idx="16">
                  <c:v>1.6930797100067139</c:v>
                </c:pt>
                <c:pt idx="17">
                  <c:v>1.0320024490356445</c:v>
                </c:pt>
                <c:pt idx="18">
                  <c:v>0.27460455894470215</c:v>
                </c:pt>
                <c:pt idx="19">
                  <c:v>1.1596705913543701</c:v>
                </c:pt>
                <c:pt idx="20">
                  <c:v>4.2102615833282471</c:v>
                </c:pt>
                <c:pt idx="21">
                  <c:v>4.9374580383300781E-2</c:v>
                </c:pt>
                <c:pt idx="22">
                  <c:v>1.8993527889251709</c:v>
                </c:pt>
                <c:pt idx="23">
                  <c:v>7.6288096904754639</c:v>
                </c:pt>
                <c:pt idx="24">
                  <c:v>1.9743552207946777</c:v>
                </c:pt>
                <c:pt idx="25">
                  <c:v>1.918989896774292</c:v>
                </c:pt>
                <c:pt idx="26">
                  <c:v>1.7564165592193604</c:v>
                </c:pt>
                <c:pt idx="27">
                  <c:v>2.1750361919403076</c:v>
                </c:pt>
                <c:pt idx="28">
                  <c:v>1.4054732322692871</c:v>
                </c:pt>
                <c:pt idx="29">
                  <c:v>4.9615123271942139</c:v>
                </c:pt>
                <c:pt idx="30">
                  <c:v>5.4806387424468994</c:v>
                </c:pt>
                <c:pt idx="31">
                  <c:v>14.820459365844727</c:v>
                </c:pt>
                <c:pt idx="32">
                  <c:v>4.4448952674865723</c:v>
                </c:pt>
                <c:pt idx="33">
                  <c:v>7.4889767169952393</c:v>
                </c:pt>
                <c:pt idx="34">
                  <c:v>1.7007830142974854</c:v>
                </c:pt>
                <c:pt idx="35">
                  <c:v>1.5781314373016357</c:v>
                </c:pt>
                <c:pt idx="36">
                  <c:v>4.7676186561584473</c:v>
                </c:pt>
                <c:pt idx="37">
                  <c:v>4.2584555149078369</c:v>
                </c:pt>
                <c:pt idx="38">
                  <c:v>11.825149536132813</c:v>
                </c:pt>
                <c:pt idx="39">
                  <c:v>6.7137513160705566</c:v>
                </c:pt>
                <c:pt idx="40">
                  <c:v>0.13602972030639648</c:v>
                </c:pt>
                <c:pt idx="41">
                  <c:v>2.9061784744262695</c:v>
                </c:pt>
                <c:pt idx="42">
                  <c:v>1.5653421878814697</c:v>
                </c:pt>
                <c:pt idx="43">
                  <c:v>3.1641380786895752</c:v>
                </c:pt>
                <c:pt idx="44">
                  <c:v>7.2191157341003418</c:v>
                </c:pt>
                <c:pt idx="45">
                  <c:v>3.6165313720703125</c:v>
                </c:pt>
                <c:pt idx="46">
                  <c:v>1.8111639022827148</c:v>
                </c:pt>
                <c:pt idx="47">
                  <c:v>1.5758345127105713</c:v>
                </c:pt>
                <c:pt idx="48">
                  <c:v>3.5223369598388672</c:v>
                </c:pt>
                <c:pt idx="49">
                  <c:v>0.78133082389831543</c:v>
                </c:pt>
                <c:pt idx="50">
                  <c:v>2.9132242202758789</c:v>
                </c:pt>
                <c:pt idx="51">
                  <c:v>0.39829277992248535</c:v>
                </c:pt>
                <c:pt idx="52">
                  <c:v>3.2456674575805664</c:v>
                </c:pt>
                <c:pt idx="53">
                  <c:v>3.392747163772583</c:v>
                </c:pt>
                <c:pt idx="54">
                  <c:v>2.8724260330200195</c:v>
                </c:pt>
                <c:pt idx="55">
                  <c:v>2.0273942947387695</c:v>
                </c:pt>
                <c:pt idx="56">
                  <c:v>1.6141717433929443</c:v>
                </c:pt>
                <c:pt idx="57">
                  <c:v>2.5920464992523193</c:v>
                </c:pt>
                <c:pt idx="58">
                  <c:v>2.6965174674987793</c:v>
                </c:pt>
                <c:pt idx="59">
                  <c:v>2.5083987712860107</c:v>
                </c:pt>
                <c:pt idx="60">
                  <c:v>2.2522923946380615</c:v>
                </c:pt>
                <c:pt idx="61">
                  <c:v>4.7192163467407227</c:v>
                </c:pt>
                <c:pt idx="62">
                  <c:v>7.6583480834960938</c:v>
                </c:pt>
                <c:pt idx="63">
                  <c:v>2.8982195854187012</c:v>
                </c:pt>
                <c:pt idx="64">
                  <c:v>15.22773551940918</c:v>
                </c:pt>
                <c:pt idx="65">
                  <c:v>1.1685640811920166</c:v>
                </c:pt>
                <c:pt idx="66">
                  <c:v>1.2887611389160156</c:v>
                </c:pt>
                <c:pt idx="67">
                  <c:v>5.1232743263244629</c:v>
                </c:pt>
                <c:pt idx="68">
                  <c:v>4.3672196865081787</c:v>
                </c:pt>
                <c:pt idx="69">
                  <c:v>7.58367919921875</c:v>
                </c:pt>
                <c:pt idx="70">
                  <c:v>2.4974479675292969</c:v>
                </c:pt>
                <c:pt idx="71">
                  <c:v>0.92831635475158691</c:v>
                </c:pt>
                <c:pt idx="72">
                  <c:v>4.8977649211883545</c:v>
                </c:pt>
                <c:pt idx="73">
                  <c:v>0.69711089134216309</c:v>
                </c:pt>
                <c:pt idx="74">
                  <c:v>2.8664689064025879</c:v>
                </c:pt>
                <c:pt idx="75">
                  <c:v>2.6317694187164307</c:v>
                </c:pt>
                <c:pt idx="76">
                  <c:v>1.4351134300231934</c:v>
                </c:pt>
                <c:pt idx="77">
                  <c:v>0.91490793228149414</c:v>
                </c:pt>
                <c:pt idx="78">
                  <c:v>2.3038883209228516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C-4949-949D-1C6C72523EBA}"/>
            </c:ext>
          </c:extLst>
        </c:ser>
        <c:ser>
          <c:idx val="2"/>
          <c:order val="2"/>
          <c:tx>
            <c:strRef>
              <c:f>Stats_separados!$Q$2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Stats_separados!$P$2:$P$80</c:f>
              <c:numCache>
                <c:formatCode>General</c:formatCode>
                <c:ptCount val="79"/>
                <c:pt idx="0">
                  <c:v>0.40976166725158691</c:v>
                </c:pt>
                <c:pt idx="1">
                  <c:v>0.80096960067749023</c:v>
                </c:pt>
                <c:pt idx="2">
                  <c:v>0.84160923957824707</c:v>
                </c:pt>
                <c:pt idx="3">
                  <c:v>0.26367449760437012</c:v>
                </c:pt>
                <c:pt idx="4">
                  <c:v>0.24253582954406738</c:v>
                </c:pt>
                <c:pt idx="5">
                  <c:v>9.0812921524047852E-2</c:v>
                </c:pt>
                <c:pt idx="6">
                  <c:v>5.5780649185180664E-2</c:v>
                </c:pt>
                <c:pt idx="7">
                  <c:v>0.20615005493164063</c:v>
                </c:pt>
                <c:pt idx="8">
                  <c:v>9.9993228912353516E-2</c:v>
                </c:pt>
                <c:pt idx="9">
                  <c:v>4.7750482559204102</c:v>
                </c:pt>
                <c:pt idx="10">
                  <c:v>1.3105764389038086</c:v>
                </c:pt>
                <c:pt idx="11">
                  <c:v>1.0689013004302979</c:v>
                </c:pt>
                <c:pt idx="12">
                  <c:v>3.9639179706573486</c:v>
                </c:pt>
                <c:pt idx="13">
                  <c:v>77.103040218353271</c:v>
                </c:pt>
                <c:pt idx="14">
                  <c:v>1.001333475112915</c:v>
                </c:pt>
                <c:pt idx="15">
                  <c:v>6.4298138618469238</c:v>
                </c:pt>
                <c:pt idx="16">
                  <c:v>2.8266479969024658</c:v>
                </c:pt>
                <c:pt idx="17">
                  <c:v>3.5724568367004395</c:v>
                </c:pt>
                <c:pt idx="18">
                  <c:v>0.82536005973815918</c:v>
                </c:pt>
                <c:pt idx="19">
                  <c:v>2.122128963470459</c:v>
                </c:pt>
                <c:pt idx="20">
                  <c:v>22.397417306900024</c:v>
                </c:pt>
                <c:pt idx="21">
                  <c:v>9.5559835433959961E-2</c:v>
                </c:pt>
                <c:pt idx="22">
                  <c:v>9.2541422843933105</c:v>
                </c:pt>
                <c:pt idx="23">
                  <c:v>32.563591003417969</c:v>
                </c:pt>
                <c:pt idx="24">
                  <c:v>0.51290059089660645</c:v>
                </c:pt>
                <c:pt idx="25">
                  <c:v>4.6414608955383301</c:v>
                </c:pt>
                <c:pt idx="26">
                  <c:v>6.6502566337585449</c:v>
                </c:pt>
                <c:pt idx="27">
                  <c:v>10.841433763504028</c:v>
                </c:pt>
                <c:pt idx="28">
                  <c:v>3.2962198257446289</c:v>
                </c:pt>
                <c:pt idx="29">
                  <c:v>3.8200619220733643</c:v>
                </c:pt>
                <c:pt idx="30">
                  <c:v>6.2952895164489746</c:v>
                </c:pt>
                <c:pt idx="31">
                  <c:v>6.8680238723754883</c:v>
                </c:pt>
                <c:pt idx="32">
                  <c:v>11.875431537628174</c:v>
                </c:pt>
                <c:pt idx="33">
                  <c:v>7.8286874294281006</c:v>
                </c:pt>
                <c:pt idx="34">
                  <c:v>1.1064646244049072</c:v>
                </c:pt>
                <c:pt idx="35">
                  <c:v>1.3845992088317871</c:v>
                </c:pt>
                <c:pt idx="36">
                  <c:v>27.081350564956665</c:v>
                </c:pt>
                <c:pt idx="37">
                  <c:v>10.080843210220337</c:v>
                </c:pt>
                <c:pt idx="38">
                  <c:v>12.446478128433228</c:v>
                </c:pt>
                <c:pt idx="39">
                  <c:v>9.4697999954223633</c:v>
                </c:pt>
                <c:pt idx="40">
                  <c:v>0.35211730003356934</c:v>
                </c:pt>
                <c:pt idx="41">
                  <c:v>3.9858953952789307</c:v>
                </c:pt>
                <c:pt idx="42">
                  <c:v>1.29996657371521</c:v>
                </c:pt>
                <c:pt idx="43">
                  <c:v>18.80302619934082</c:v>
                </c:pt>
                <c:pt idx="44">
                  <c:v>34.340033531188965</c:v>
                </c:pt>
                <c:pt idx="45">
                  <c:v>2.7967026233673096</c:v>
                </c:pt>
                <c:pt idx="46">
                  <c:v>4.0809915065765381</c:v>
                </c:pt>
                <c:pt idx="47">
                  <c:v>1.3466982841491699</c:v>
                </c:pt>
                <c:pt idx="48">
                  <c:v>8.9220559597015381</c:v>
                </c:pt>
                <c:pt idx="49">
                  <c:v>1.9262478351593018</c:v>
                </c:pt>
                <c:pt idx="50">
                  <c:v>16.950285911560059</c:v>
                </c:pt>
                <c:pt idx="51">
                  <c:v>0.94644355773925781</c:v>
                </c:pt>
                <c:pt idx="52">
                  <c:v>3.9857907295227051</c:v>
                </c:pt>
                <c:pt idx="53">
                  <c:v>9.9420788288116455</c:v>
                </c:pt>
                <c:pt idx="54">
                  <c:v>15.121825218200684</c:v>
                </c:pt>
                <c:pt idx="55">
                  <c:v>6.7677609920501709</c:v>
                </c:pt>
                <c:pt idx="56">
                  <c:v>2.4255259037017822</c:v>
                </c:pt>
                <c:pt idx="57">
                  <c:v>4.7318863868713379</c:v>
                </c:pt>
                <c:pt idx="58">
                  <c:v>13.93291974067688</c:v>
                </c:pt>
                <c:pt idx="59">
                  <c:v>7.6783711910247803</c:v>
                </c:pt>
                <c:pt idx="60">
                  <c:v>3.6490504741668701</c:v>
                </c:pt>
                <c:pt idx="61">
                  <c:v>1.6268429756164551</c:v>
                </c:pt>
                <c:pt idx="62">
                  <c:v>34.153176546096802</c:v>
                </c:pt>
                <c:pt idx="63">
                  <c:v>16.373991012573242</c:v>
                </c:pt>
                <c:pt idx="64">
                  <c:v>20.988334655761719</c:v>
                </c:pt>
                <c:pt idx="65">
                  <c:v>3.5259566307067871</c:v>
                </c:pt>
                <c:pt idx="66">
                  <c:v>2.9715347290039063</c:v>
                </c:pt>
                <c:pt idx="67">
                  <c:v>40.640356302261353</c:v>
                </c:pt>
                <c:pt idx="68">
                  <c:v>16.320498704910278</c:v>
                </c:pt>
                <c:pt idx="69">
                  <c:v>13.870617151260376</c:v>
                </c:pt>
                <c:pt idx="70">
                  <c:v>8.4569046497344971</c:v>
                </c:pt>
                <c:pt idx="71">
                  <c:v>1.3466272354125977</c:v>
                </c:pt>
                <c:pt idx="72">
                  <c:v>12.905478239059448</c:v>
                </c:pt>
                <c:pt idx="73">
                  <c:v>1.4563751220703125</c:v>
                </c:pt>
                <c:pt idx="74">
                  <c:v>8.6262695789337158</c:v>
                </c:pt>
                <c:pt idx="75">
                  <c:v>4.6123158931732178</c:v>
                </c:pt>
                <c:pt idx="76">
                  <c:v>2.8846652507781982</c:v>
                </c:pt>
                <c:pt idx="77">
                  <c:v>2.2985661029815674</c:v>
                </c:pt>
                <c:pt idx="78">
                  <c:v>11.127760410308838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C-4949-949D-1C6C72523EBA}"/>
            </c:ext>
          </c:extLst>
        </c:ser>
        <c:ser>
          <c:idx val="3"/>
          <c:order val="3"/>
          <c:tx>
            <c:strRef>
              <c:f>Stats_separados!$W$2</c:f>
              <c:strCache>
                <c:ptCount val="1"/>
                <c:pt idx="0">
                  <c:v>IDS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Stats_separados!$V$2:$V$80</c:f>
              <c:numCache>
                <c:formatCode>General</c:formatCode>
                <c:ptCount val="79"/>
                <c:pt idx="0">
                  <c:v>0.9772953987121582</c:v>
                </c:pt>
                <c:pt idx="1">
                  <c:v>2.1383426189422607</c:v>
                </c:pt>
                <c:pt idx="2">
                  <c:v>1.7000293731689453</c:v>
                </c:pt>
                <c:pt idx="3">
                  <c:v>0.67212557792663574</c:v>
                </c:pt>
                <c:pt idx="4">
                  <c:v>2.390897274017334</c:v>
                </c:pt>
                <c:pt idx="5">
                  <c:v>2.3827879428863525</c:v>
                </c:pt>
                <c:pt idx="6">
                  <c:v>0.32268619537353516</c:v>
                </c:pt>
                <c:pt idx="7">
                  <c:v>8.2782351970672607</c:v>
                </c:pt>
                <c:pt idx="8">
                  <c:v>0.97371983528137207</c:v>
                </c:pt>
                <c:pt idx="9">
                  <c:v>9.566842794418335</c:v>
                </c:pt>
                <c:pt idx="10">
                  <c:v>13.3808274269104</c:v>
                </c:pt>
                <c:pt idx="11">
                  <c:v>3.6427302360534668</c:v>
                </c:pt>
                <c:pt idx="12">
                  <c:v>31.32529354095459</c:v>
                </c:pt>
                <c:pt idx="13">
                  <c:v>12.963742017745972</c:v>
                </c:pt>
                <c:pt idx="14">
                  <c:v>7.7438085079193115</c:v>
                </c:pt>
                <c:pt idx="15">
                  <c:v>43.444338321685791</c:v>
                </c:pt>
                <c:pt idx="16">
                  <c:v>52.005614757537842</c:v>
                </c:pt>
                <c:pt idx="17">
                  <c:v>33.666581869125366</c:v>
                </c:pt>
                <c:pt idx="18">
                  <c:v>7.7939116954803467</c:v>
                </c:pt>
                <c:pt idx="19">
                  <c:v>0.8090822696685791</c:v>
                </c:pt>
                <c:pt idx="20">
                  <c:v>48.526644945144653</c:v>
                </c:pt>
                <c:pt idx="21">
                  <c:v>0.80949878692626953</c:v>
                </c:pt>
                <c:pt idx="22">
                  <c:v>17.422037124633789</c:v>
                </c:pt>
                <c:pt idx="23">
                  <c:v>32.52363133430481</c:v>
                </c:pt>
                <c:pt idx="24">
                  <c:v>8.8214643001556396</c:v>
                </c:pt>
                <c:pt idx="25">
                  <c:v>12.06147289276123</c:v>
                </c:pt>
                <c:pt idx="26">
                  <c:v>23.915693759918213</c:v>
                </c:pt>
                <c:pt idx="27">
                  <c:v>57.97990608215332</c:v>
                </c:pt>
                <c:pt idx="28">
                  <c:v>19.284627437591553</c:v>
                </c:pt>
                <c:pt idx="29">
                  <c:v>84.942567348480225</c:v>
                </c:pt>
                <c:pt idx="30">
                  <c:v>48.93586802482605</c:v>
                </c:pt>
                <c:pt idx="31">
                  <c:v>30.983087301254272</c:v>
                </c:pt>
                <c:pt idx="32">
                  <c:v>47.435595035552979</c:v>
                </c:pt>
                <c:pt idx="33">
                  <c:v>43.325702905654907</c:v>
                </c:pt>
                <c:pt idx="34">
                  <c:v>29.241201400756836</c:v>
                </c:pt>
                <c:pt idx="35">
                  <c:v>15.411349296569824</c:v>
                </c:pt>
                <c:pt idx="36">
                  <c:v>118.41346716880798</c:v>
                </c:pt>
                <c:pt idx="37">
                  <c:v>35.731646060943604</c:v>
                </c:pt>
                <c:pt idx="38">
                  <c:v>402.9870502948761</c:v>
                </c:pt>
                <c:pt idx="39">
                  <c:v>142.20706605911255</c:v>
                </c:pt>
                <c:pt idx="40">
                  <c:v>2.4964940547943115</c:v>
                </c:pt>
                <c:pt idx="41">
                  <c:v>24.167747735977173</c:v>
                </c:pt>
                <c:pt idx="42">
                  <c:v>12.036444187164307</c:v>
                </c:pt>
                <c:pt idx="43">
                  <c:v>205.56082630157471</c:v>
                </c:pt>
                <c:pt idx="44">
                  <c:v>149.38371133804321</c:v>
                </c:pt>
                <c:pt idx="45">
                  <c:v>39.885638475418091</c:v>
                </c:pt>
                <c:pt idx="46">
                  <c:v>54.516637563705444</c:v>
                </c:pt>
                <c:pt idx="47">
                  <c:v>15.094069719314575</c:v>
                </c:pt>
                <c:pt idx="48">
                  <c:v>110.71966648101807</c:v>
                </c:pt>
                <c:pt idx="49">
                  <c:v>13.320401191711426</c:v>
                </c:pt>
                <c:pt idx="50">
                  <c:v>107.7850034236908</c:v>
                </c:pt>
                <c:pt idx="51">
                  <c:v>17.921079635620117</c:v>
                </c:pt>
                <c:pt idx="52">
                  <c:v>71.150307655334473</c:v>
                </c:pt>
                <c:pt idx="53">
                  <c:v>329.05066466331482</c:v>
                </c:pt>
                <c:pt idx="54">
                  <c:v>252.74347043037415</c:v>
                </c:pt>
                <c:pt idx="55">
                  <c:v>56.738152265548706</c:v>
                </c:pt>
                <c:pt idx="56">
                  <c:v>99.462037086486816</c:v>
                </c:pt>
                <c:pt idx="57">
                  <c:v>99.475852012634277</c:v>
                </c:pt>
                <c:pt idx="58">
                  <c:v>345.62466049194336</c:v>
                </c:pt>
                <c:pt idx="59">
                  <c:v>164.20256161689758</c:v>
                </c:pt>
                <c:pt idx="60">
                  <c:v>99.849228382110596</c:v>
                </c:pt>
                <c:pt idx="61">
                  <c:v>43.661022186279297</c:v>
                </c:pt>
                <c:pt idx="62">
                  <c:v>118.22907638549805</c:v>
                </c:pt>
                <c:pt idx="63">
                  <c:v>267.79833889007568</c:v>
                </c:pt>
                <c:pt idx="64">
                  <c:v>64.699462413787842</c:v>
                </c:pt>
                <c:pt idx="65">
                  <c:v>27.3326575756073</c:v>
                </c:pt>
                <c:pt idx="66">
                  <c:v>8.8494460582733154</c:v>
                </c:pt>
                <c:pt idx="67">
                  <c:v>54.521142721176147</c:v>
                </c:pt>
                <c:pt idx="68">
                  <c:v>97.752869367599487</c:v>
                </c:pt>
                <c:pt idx="69">
                  <c:v>316.08967566490173</c:v>
                </c:pt>
                <c:pt idx="70">
                  <c:v>42.628480434417725</c:v>
                </c:pt>
                <c:pt idx="71">
                  <c:v>22.948377132415771</c:v>
                </c:pt>
                <c:pt idx="72">
                  <c:v>376.48617887496948</c:v>
                </c:pt>
                <c:pt idx="73">
                  <c:v>35.159558773040771</c:v>
                </c:pt>
                <c:pt idx="74">
                  <c:v>64.466907262802124</c:v>
                </c:pt>
                <c:pt idx="75">
                  <c:v>74.701818704605103</c:v>
                </c:pt>
                <c:pt idx="76">
                  <c:v>53.087164402008057</c:v>
                </c:pt>
                <c:pt idx="77">
                  <c:v>52.200486898422241</c:v>
                </c:pt>
                <c:pt idx="78">
                  <c:v>175.87336230278015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8C-4949-949D-1C6C7252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755040"/>
        <c:axId val="1275752160"/>
      </c:lineChart>
      <c:catAx>
        <c:axId val="127575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5752160"/>
        <c:crosses val="autoZero"/>
        <c:auto val="1"/>
        <c:lblAlgn val="ctr"/>
        <c:lblOffset val="100"/>
        <c:noMultiLvlLbl val="0"/>
      </c:catAx>
      <c:valAx>
        <c:axId val="12757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57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 (s)</a:t>
            </a:r>
          </a:p>
          <a:p>
            <a:pPr>
              <a:defRPr/>
            </a:pPr>
            <a:r>
              <a:rPr lang="en-US"/>
              <a:t>(média</a:t>
            </a:r>
            <a:r>
              <a:rPr lang="en-US" baseline="0"/>
              <a:t> dos </a:t>
            </a:r>
            <a:r>
              <a:rPr lang="en-US"/>
              <a:t>algoritmos)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MEDIAS!$E$1</c:f>
              <c:strCache>
                <c:ptCount val="1"/>
                <c:pt idx="0">
                  <c:v>Tempo de execução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571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MEDIAS!$E$2:$E$80</c:f>
              <c:numCache>
                <c:formatCode>General</c:formatCode>
                <c:ptCount val="79"/>
                <c:pt idx="0">
                  <c:v>0.53784769773483276</c:v>
                </c:pt>
                <c:pt idx="1">
                  <c:v>1.5944227576255798</c:v>
                </c:pt>
                <c:pt idx="2">
                  <c:v>0.75543880462646484</c:v>
                </c:pt>
                <c:pt idx="3">
                  <c:v>0.31507503986358643</c:v>
                </c:pt>
                <c:pt idx="4">
                  <c:v>1.2361037135124207</c:v>
                </c:pt>
                <c:pt idx="5">
                  <c:v>0.99662911891937256</c:v>
                </c:pt>
                <c:pt idx="6">
                  <c:v>0.60182273387908936</c:v>
                </c:pt>
                <c:pt idx="7">
                  <c:v>2.360234260559082</c:v>
                </c:pt>
                <c:pt idx="8">
                  <c:v>0.42231816053390503</c:v>
                </c:pt>
                <c:pt idx="9">
                  <c:v>4.0271753072738647</c:v>
                </c:pt>
                <c:pt idx="10">
                  <c:v>3.8828659653663635</c:v>
                </c:pt>
                <c:pt idx="11">
                  <c:v>1.4249786734580994</c:v>
                </c:pt>
                <c:pt idx="12">
                  <c:v>10.735801935195923</c:v>
                </c:pt>
                <c:pt idx="13">
                  <c:v>24.831758797168732</c:v>
                </c:pt>
                <c:pt idx="14">
                  <c:v>2.3409884572029114</c:v>
                </c:pt>
                <c:pt idx="15">
                  <c:v>13.03852766752243</c:v>
                </c:pt>
                <c:pt idx="16">
                  <c:v>14.250973343849182</c:v>
                </c:pt>
                <c:pt idx="17">
                  <c:v>9.6815652847290039</c:v>
                </c:pt>
                <c:pt idx="18">
                  <c:v>2.2458733320236206</c:v>
                </c:pt>
                <c:pt idx="19">
                  <c:v>1.0320835113525391</c:v>
                </c:pt>
                <c:pt idx="20">
                  <c:v>18.900958120822906</c:v>
                </c:pt>
                <c:pt idx="21">
                  <c:v>0.24719518423080444</c:v>
                </c:pt>
                <c:pt idx="22">
                  <c:v>7.2805279493331909</c:v>
                </c:pt>
                <c:pt idx="23">
                  <c:v>18.943941295146942</c:v>
                </c:pt>
                <c:pt idx="24">
                  <c:v>2.9470337629318237</c:v>
                </c:pt>
                <c:pt idx="25">
                  <c:v>4.7266796231269836</c:v>
                </c:pt>
                <c:pt idx="26">
                  <c:v>8.2230161428451538</c:v>
                </c:pt>
                <c:pt idx="27">
                  <c:v>18.099642097949982</c:v>
                </c:pt>
                <c:pt idx="28">
                  <c:v>6.1529455780982971</c:v>
                </c:pt>
                <c:pt idx="29">
                  <c:v>23.562068939208984</c:v>
                </c:pt>
                <c:pt idx="30">
                  <c:v>15.789976358413696</c:v>
                </c:pt>
                <c:pt idx="31">
                  <c:v>13.379545509815216</c:v>
                </c:pt>
                <c:pt idx="32">
                  <c:v>16.093619227409363</c:v>
                </c:pt>
                <c:pt idx="33">
                  <c:v>14.803231954574585</c:v>
                </c:pt>
                <c:pt idx="34">
                  <c:v>8.143302321434021</c:v>
                </c:pt>
                <c:pt idx="35">
                  <c:v>4.6676381230354309</c:v>
                </c:pt>
                <c:pt idx="36">
                  <c:v>37.804036140441895</c:v>
                </c:pt>
                <c:pt idx="37">
                  <c:v>12.733805894851685</c:v>
                </c:pt>
                <c:pt idx="38">
                  <c:v>107.36539828777313</c:v>
                </c:pt>
                <c:pt idx="39">
                  <c:v>39.71508002281189</c:v>
                </c:pt>
                <c:pt idx="40">
                  <c:v>0.76307976245880127</c:v>
                </c:pt>
                <c:pt idx="41">
                  <c:v>7.8732168078422546</c:v>
                </c:pt>
                <c:pt idx="42">
                  <c:v>3.7967284917831421</c:v>
                </c:pt>
                <c:pt idx="43">
                  <c:v>56.986352503299713</c:v>
                </c:pt>
                <c:pt idx="44">
                  <c:v>48.015501081943512</c:v>
                </c:pt>
                <c:pt idx="45">
                  <c:v>12.098114252090454</c:v>
                </c:pt>
                <c:pt idx="46">
                  <c:v>15.215223729610443</c:v>
                </c:pt>
                <c:pt idx="47">
                  <c:v>4.5834209322929382</c:v>
                </c:pt>
                <c:pt idx="48">
                  <c:v>31.168009281158447</c:v>
                </c:pt>
                <c:pt idx="49">
                  <c:v>4.05898517370224</c:v>
                </c:pt>
                <c:pt idx="50">
                  <c:v>32.064002931118011</c:v>
                </c:pt>
                <c:pt idx="51">
                  <c:v>4.84169602394104</c:v>
                </c:pt>
                <c:pt idx="52">
                  <c:v>19.786186635494232</c:v>
                </c:pt>
                <c:pt idx="53">
                  <c:v>85.907823383808136</c:v>
                </c:pt>
                <c:pt idx="54">
                  <c:v>67.942354679107666</c:v>
                </c:pt>
                <c:pt idx="55">
                  <c:v>16.443548679351807</c:v>
                </c:pt>
                <c:pt idx="56">
                  <c:v>26.073499023914337</c:v>
                </c:pt>
                <c:pt idx="57">
                  <c:v>26.867005348205566</c:v>
                </c:pt>
                <c:pt idx="58">
                  <c:v>90.778317391872406</c:v>
                </c:pt>
                <c:pt idx="59">
                  <c:v>43.702017784118652</c:v>
                </c:pt>
                <c:pt idx="60">
                  <c:v>26.671268284320831</c:v>
                </c:pt>
                <c:pt idx="61">
                  <c:v>12.829394221305847</c:v>
                </c:pt>
                <c:pt idx="62">
                  <c:v>40.171266794204712</c:v>
                </c:pt>
                <c:pt idx="63">
                  <c:v>71.99127060174942</c:v>
                </c:pt>
                <c:pt idx="64">
                  <c:v>25.320454895496368</c:v>
                </c:pt>
                <c:pt idx="65">
                  <c:v>8.0827544331550598</c:v>
                </c:pt>
                <c:pt idx="66">
                  <c:v>3.3648114204406738</c:v>
                </c:pt>
                <c:pt idx="67">
                  <c:v>25.59318619966507</c:v>
                </c:pt>
                <c:pt idx="68">
                  <c:v>29.949249148368835</c:v>
                </c:pt>
                <c:pt idx="69">
                  <c:v>85.597666025161743</c:v>
                </c:pt>
                <c:pt idx="70">
                  <c:v>13.59602564573288</c:v>
                </c:pt>
                <c:pt idx="71">
                  <c:v>6.4813987016677856</c:v>
                </c:pt>
                <c:pt idx="72">
                  <c:v>98.908923447132111</c:v>
                </c:pt>
                <c:pt idx="73">
                  <c:v>9.3896452784538269</c:v>
                </c:pt>
                <c:pt idx="74">
                  <c:v>19.223934352397919</c:v>
                </c:pt>
                <c:pt idx="75">
                  <c:v>20.685439169406891</c:v>
                </c:pt>
                <c:pt idx="76">
                  <c:v>14.468338072299957</c:v>
                </c:pt>
                <c:pt idx="77">
                  <c:v>13.905709147453308</c:v>
                </c:pt>
                <c:pt idx="78">
                  <c:v>47.486661970615387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2-4717-B2C5-FE4FCF579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097984"/>
        <c:axId val="1277095824"/>
      </c:lineChart>
      <c:catAx>
        <c:axId val="127709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7095824"/>
        <c:crosses val="autoZero"/>
        <c:auto val="1"/>
        <c:lblAlgn val="ctr"/>
        <c:lblOffset val="100"/>
        <c:noMultiLvlLbl val="0"/>
      </c:catAx>
      <c:valAx>
        <c:axId val="12770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709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expandidos por puzzle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Stats_separados!$E$2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Stats_separados!$B$2:$B$80</c:f>
              <c:numCache>
                <c:formatCode>General</c:formatCode>
                <c:ptCount val="79"/>
                <c:pt idx="0">
                  <c:v>93</c:v>
                </c:pt>
                <c:pt idx="1">
                  <c:v>1236</c:v>
                </c:pt>
                <c:pt idx="2">
                  <c:v>124</c:v>
                </c:pt>
                <c:pt idx="3">
                  <c:v>215</c:v>
                </c:pt>
                <c:pt idx="4">
                  <c:v>573</c:v>
                </c:pt>
                <c:pt idx="5">
                  <c:v>281</c:v>
                </c:pt>
                <c:pt idx="6">
                  <c:v>211</c:v>
                </c:pt>
                <c:pt idx="7">
                  <c:v>181</c:v>
                </c:pt>
                <c:pt idx="8">
                  <c:v>98</c:v>
                </c:pt>
                <c:pt idx="9">
                  <c:v>330</c:v>
                </c:pt>
                <c:pt idx="10">
                  <c:v>514</c:v>
                </c:pt>
                <c:pt idx="11">
                  <c:v>317</c:v>
                </c:pt>
                <c:pt idx="12">
                  <c:v>734</c:v>
                </c:pt>
                <c:pt idx="13">
                  <c:v>379</c:v>
                </c:pt>
                <c:pt idx="14">
                  <c:v>217</c:v>
                </c:pt>
                <c:pt idx="15">
                  <c:v>470</c:v>
                </c:pt>
                <c:pt idx="16">
                  <c:v>595</c:v>
                </c:pt>
                <c:pt idx="17">
                  <c:v>689</c:v>
                </c:pt>
                <c:pt idx="18">
                  <c:v>159</c:v>
                </c:pt>
                <c:pt idx="19">
                  <c:v>53</c:v>
                </c:pt>
                <c:pt idx="20">
                  <c:v>538</c:v>
                </c:pt>
                <c:pt idx="21">
                  <c:v>49</c:v>
                </c:pt>
                <c:pt idx="22">
                  <c:v>721</c:v>
                </c:pt>
                <c:pt idx="23">
                  <c:v>3914</c:v>
                </c:pt>
                <c:pt idx="24">
                  <c:v>549</c:v>
                </c:pt>
                <c:pt idx="25">
                  <c:v>364</c:v>
                </c:pt>
                <c:pt idx="26">
                  <c:v>724</c:v>
                </c:pt>
                <c:pt idx="27">
                  <c:v>1750</c:v>
                </c:pt>
                <c:pt idx="28">
                  <c:v>777</c:v>
                </c:pt>
                <c:pt idx="29">
                  <c:v>620</c:v>
                </c:pt>
                <c:pt idx="30">
                  <c:v>3122</c:v>
                </c:pt>
                <c:pt idx="31">
                  <c:v>1007</c:v>
                </c:pt>
                <c:pt idx="32">
                  <c:v>770</c:v>
                </c:pt>
                <c:pt idx="33">
                  <c:v>687</c:v>
                </c:pt>
                <c:pt idx="34">
                  <c:v>576</c:v>
                </c:pt>
                <c:pt idx="35">
                  <c:v>388</c:v>
                </c:pt>
                <c:pt idx="36">
                  <c:v>1276</c:v>
                </c:pt>
                <c:pt idx="37">
                  <c:v>1166</c:v>
                </c:pt>
                <c:pt idx="38">
                  <c:v>2538</c:v>
                </c:pt>
                <c:pt idx="39">
                  <c:v>604</c:v>
                </c:pt>
                <c:pt idx="40">
                  <c:v>115</c:v>
                </c:pt>
                <c:pt idx="41">
                  <c:v>541</c:v>
                </c:pt>
                <c:pt idx="42">
                  <c:v>430</c:v>
                </c:pt>
                <c:pt idx="43">
                  <c:v>580</c:v>
                </c:pt>
                <c:pt idx="44">
                  <c:v>1305</c:v>
                </c:pt>
                <c:pt idx="45">
                  <c:v>2680</c:v>
                </c:pt>
                <c:pt idx="46">
                  <c:v>653</c:v>
                </c:pt>
                <c:pt idx="47">
                  <c:v>388</c:v>
                </c:pt>
                <c:pt idx="48">
                  <c:v>1916</c:v>
                </c:pt>
                <c:pt idx="49">
                  <c:v>296</c:v>
                </c:pt>
                <c:pt idx="50">
                  <c:v>806</c:v>
                </c:pt>
                <c:pt idx="51">
                  <c:v>150</c:v>
                </c:pt>
                <c:pt idx="52">
                  <c:v>923</c:v>
                </c:pt>
                <c:pt idx="53">
                  <c:v>1558</c:v>
                </c:pt>
                <c:pt idx="54">
                  <c:v>1424</c:v>
                </c:pt>
                <c:pt idx="55">
                  <c:v>277</c:v>
                </c:pt>
                <c:pt idx="56">
                  <c:v>936</c:v>
                </c:pt>
                <c:pt idx="57">
                  <c:v>962</c:v>
                </c:pt>
                <c:pt idx="58">
                  <c:v>1138</c:v>
                </c:pt>
                <c:pt idx="59">
                  <c:v>498</c:v>
                </c:pt>
                <c:pt idx="60">
                  <c:v>1062</c:v>
                </c:pt>
                <c:pt idx="61">
                  <c:v>1554</c:v>
                </c:pt>
                <c:pt idx="62">
                  <c:v>706</c:v>
                </c:pt>
                <c:pt idx="63">
                  <c:v>1129</c:v>
                </c:pt>
                <c:pt idx="64">
                  <c:v>418</c:v>
                </c:pt>
                <c:pt idx="65">
                  <c:v>359</c:v>
                </c:pt>
                <c:pt idx="66">
                  <c:v>438</c:v>
                </c:pt>
                <c:pt idx="67">
                  <c:v>2654</c:v>
                </c:pt>
                <c:pt idx="68">
                  <c:v>1632</c:v>
                </c:pt>
                <c:pt idx="69">
                  <c:v>5952</c:v>
                </c:pt>
                <c:pt idx="70">
                  <c:v>997</c:v>
                </c:pt>
                <c:pt idx="71">
                  <c:v>962</c:v>
                </c:pt>
                <c:pt idx="72">
                  <c:v>1653</c:v>
                </c:pt>
                <c:pt idx="73">
                  <c:v>319</c:v>
                </c:pt>
                <c:pt idx="74">
                  <c:v>1261</c:v>
                </c:pt>
                <c:pt idx="75">
                  <c:v>1123</c:v>
                </c:pt>
                <c:pt idx="76">
                  <c:v>616</c:v>
                </c:pt>
                <c:pt idx="77">
                  <c:v>288</c:v>
                </c:pt>
                <c:pt idx="78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0-47EE-B4FA-FE3EC9669270}"/>
            </c:ext>
          </c:extLst>
        </c:ser>
        <c:ser>
          <c:idx val="1"/>
          <c:order val="1"/>
          <c:tx>
            <c:strRef>
              <c:f>Stats_separados!$K$2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Stats_separados!$H$2:$H$80</c:f>
              <c:numCache>
                <c:formatCode>General</c:formatCode>
                <c:ptCount val="79"/>
                <c:pt idx="0">
                  <c:v>1059</c:v>
                </c:pt>
                <c:pt idx="1">
                  <c:v>2951</c:v>
                </c:pt>
                <c:pt idx="2">
                  <c:v>774</c:v>
                </c:pt>
                <c:pt idx="3">
                  <c:v>368</c:v>
                </c:pt>
                <c:pt idx="4">
                  <c:v>2239</c:v>
                </c:pt>
                <c:pt idx="5">
                  <c:v>1651</c:v>
                </c:pt>
                <c:pt idx="6">
                  <c:v>2258</c:v>
                </c:pt>
                <c:pt idx="7">
                  <c:v>952</c:v>
                </c:pt>
                <c:pt idx="8">
                  <c:v>682</c:v>
                </c:pt>
                <c:pt idx="9">
                  <c:v>1901</c:v>
                </c:pt>
                <c:pt idx="10">
                  <c:v>830</c:v>
                </c:pt>
                <c:pt idx="11">
                  <c:v>1269</c:v>
                </c:pt>
                <c:pt idx="12">
                  <c:v>8212</c:v>
                </c:pt>
                <c:pt idx="13">
                  <c:v>10323</c:v>
                </c:pt>
                <c:pt idx="14">
                  <c:v>526</c:v>
                </c:pt>
                <c:pt idx="15">
                  <c:v>2520</c:v>
                </c:pt>
                <c:pt idx="16">
                  <c:v>2109</c:v>
                </c:pt>
                <c:pt idx="17">
                  <c:v>1588</c:v>
                </c:pt>
                <c:pt idx="18">
                  <c:v>486</c:v>
                </c:pt>
                <c:pt idx="19">
                  <c:v>1662</c:v>
                </c:pt>
                <c:pt idx="20">
                  <c:v>4875</c:v>
                </c:pt>
                <c:pt idx="21">
                  <c:v>71</c:v>
                </c:pt>
                <c:pt idx="22">
                  <c:v>2568</c:v>
                </c:pt>
                <c:pt idx="23">
                  <c:v>9844</c:v>
                </c:pt>
                <c:pt idx="24">
                  <c:v>2248</c:v>
                </c:pt>
                <c:pt idx="25">
                  <c:v>2528</c:v>
                </c:pt>
                <c:pt idx="26">
                  <c:v>2210</c:v>
                </c:pt>
                <c:pt idx="27">
                  <c:v>2723</c:v>
                </c:pt>
                <c:pt idx="28">
                  <c:v>1752</c:v>
                </c:pt>
                <c:pt idx="29">
                  <c:v>5727</c:v>
                </c:pt>
                <c:pt idx="30">
                  <c:v>6840</c:v>
                </c:pt>
                <c:pt idx="31">
                  <c:v>17045</c:v>
                </c:pt>
                <c:pt idx="32">
                  <c:v>5368</c:v>
                </c:pt>
                <c:pt idx="33">
                  <c:v>8875</c:v>
                </c:pt>
                <c:pt idx="34">
                  <c:v>2040</c:v>
                </c:pt>
                <c:pt idx="35">
                  <c:v>2067</c:v>
                </c:pt>
                <c:pt idx="36">
                  <c:v>6290</c:v>
                </c:pt>
                <c:pt idx="37">
                  <c:v>5904</c:v>
                </c:pt>
                <c:pt idx="38">
                  <c:v>13767</c:v>
                </c:pt>
                <c:pt idx="39">
                  <c:v>8556</c:v>
                </c:pt>
                <c:pt idx="40">
                  <c:v>260</c:v>
                </c:pt>
                <c:pt idx="41">
                  <c:v>3604</c:v>
                </c:pt>
                <c:pt idx="42">
                  <c:v>2250</c:v>
                </c:pt>
                <c:pt idx="43">
                  <c:v>4328</c:v>
                </c:pt>
                <c:pt idx="44">
                  <c:v>8623</c:v>
                </c:pt>
                <c:pt idx="45">
                  <c:v>4701</c:v>
                </c:pt>
                <c:pt idx="46">
                  <c:v>2745</c:v>
                </c:pt>
                <c:pt idx="47">
                  <c:v>2067</c:v>
                </c:pt>
                <c:pt idx="48">
                  <c:v>4326</c:v>
                </c:pt>
                <c:pt idx="49">
                  <c:v>1165</c:v>
                </c:pt>
                <c:pt idx="50">
                  <c:v>3979</c:v>
                </c:pt>
                <c:pt idx="51">
                  <c:v>578</c:v>
                </c:pt>
                <c:pt idx="52">
                  <c:v>4070</c:v>
                </c:pt>
                <c:pt idx="53">
                  <c:v>4385</c:v>
                </c:pt>
                <c:pt idx="54">
                  <c:v>3938</c:v>
                </c:pt>
                <c:pt idx="55">
                  <c:v>2556</c:v>
                </c:pt>
                <c:pt idx="56">
                  <c:v>1944</c:v>
                </c:pt>
                <c:pt idx="57">
                  <c:v>3713</c:v>
                </c:pt>
                <c:pt idx="58">
                  <c:v>3602</c:v>
                </c:pt>
                <c:pt idx="59">
                  <c:v>3026</c:v>
                </c:pt>
                <c:pt idx="60">
                  <c:v>2608</c:v>
                </c:pt>
                <c:pt idx="61">
                  <c:v>5439</c:v>
                </c:pt>
                <c:pt idx="62">
                  <c:v>8625</c:v>
                </c:pt>
                <c:pt idx="63">
                  <c:v>3642</c:v>
                </c:pt>
                <c:pt idx="64">
                  <c:v>17330</c:v>
                </c:pt>
                <c:pt idx="65">
                  <c:v>1404</c:v>
                </c:pt>
                <c:pt idx="66">
                  <c:v>1654</c:v>
                </c:pt>
                <c:pt idx="67">
                  <c:v>6382</c:v>
                </c:pt>
                <c:pt idx="68">
                  <c:v>5280</c:v>
                </c:pt>
                <c:pt idx="69">
                  <c:v>9241</c:v>
                </c:pt>
                <c:pt idx="70">
                  <c:v>3078</c:v>
                </c:pt>
                <c:pt idx="71">
                  <c:v>1269</c:v>
                </c:pt>
                <c:pt idx="72">
                  <c:v>5883</c:v>
                </c:pt>
                <c:pt idx="73">
                  <c:v>981</c:v>
                </c:pt>
                <c:pt idx="74">
                  <c:v>3878</c:v>
                </c:pt>
                <c:pt idx="75">
                  <c:v>3713</c:v>
                </c:pt>
                <c:pt idx="76">
                  <c:v>1853</c:v>
                </c:pt>
                <c:pt idx="77">
                  <c:v>1325</c:v>
                </c:pt>
                <c:pt idx="78">
                  <c:v>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0-47EE-B4FA-FE3EC9669270}"/>
            </c:ext>
          </c:extLst>
        </c:ser>
        <c:ser>
          <c:idx val="2"/>
          <c:order val="2"/>
          <c:tx>
            <c:strRef>
              <c:f>Stats_separados!$Q$2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Stats_separados!$N$2:$N$80</c:f>
              <c:numCache>
                <c:formatCode>General</c:formatCode>
                <c:ptCount val="79"/>
                <c:pt idx="0">
                  <c:v>552</c:v>
                </c:pt>
                <c:pt idx="1">
                  <c:v>606</c:v>
                </c:pt>
                <c:pt idx="2">
                  <c:v>524</c:v>
                </c:pt>
                <c:pt idx="3">
                  <c:v>321</c:v>
                </c:pt>
                <c:pt idx="4">
                  <c:v>406</c:v>
                </c:pt>
                <c:pt idx="5">
                  <c:v>187</c:v>
                </c:pt>
                <c:pt idx="6">
                  <c:v>152</c:v>
                </c:pt>
                <c:pt idx="7">
                  <c:v>196</c:v>
                </c:pt>
                <c:pt idx="8">
                  <c:v>147</c:v>
                </c:pt>
                <c:pt idx="9">
                  <c:v>1405</c:v>
                </c:pt>
                <c:pt idx="10">
                  <c:v>739</c:v>
                </c:pt>
                <c:pt idx="11">
                  <c:v>563</c:v>
                </c:pt>
                <c:pt idx="12">
                  <c:v>2205</c:v>
                </c:pt>
                <c:pt idx="13">
                  <c:v>9420</c:v>
                </c:pt>
                <c:pt idx="14">
                  <c:v>438</c:v>
                </c:pt>
                <c:pt idx="15">
                  <c:v>2081</c:v>
                </c:pt>
                <c:pt idx="16">
                  <c:v>1003</c:v>
                </c:pt>
                <c:pt idx="17">
                  <c:v>1458</c:v>
                </c:pt>
                <c:pt idx="18">
                  <c:v>450</c:v>
                </c:pt>
                <c:pt idx="19">
                  <c:v>1122</c:v>
                </c:pt>
                <c:pt idx="20">
                  <c:v>4245</c:v>
                </c:pt>
                <c:pt idx="21">
                  <c:v>69</c:v>
                </c:pt>
                <c:pt idx="22">
                  <c:v>2351</c:v>
                </c:pt>
                <c:pt idx="23">
                  <c:v>5838</c:v>
                </c:pt>
                <c:pt idx="24">
                  <c:v>414</c:v>
                </c:pt>
                <c:pt idx="25">
                  <c:v>1868</c:v>
                </c:pt>
                <c:pt idx="26">
                  <c:v>2123</c:v>
                </c:pt>
                <c:pt idx="27">
                  <c:v>2503</c:v>
                </c:pt>
                <c:pt idx="28">
                  <c:v>1391</c:v>
                </c:pt>
                <c:pt idx="29">
                  <c:v>2330</c:v>
                </c:pt>
                <c:pt idx="30">
                  <c:v>2886</c:v>
                </c:pt>
                <c:pt idx="31">
                  <c:v>3457</c:v>
                </c:pt>
                <c:pt idx="32">
                  <c:v>3568</c:v>
                </c:pt>
                <c:pt idx="33">
                  <c:v>3002</c:v>
                </c:pt>
                <c:pt idx="34">
                  <c:v>738</c:v>
                </c:pt>
                <c:pt idx="35">
                  <c:v>833</c:v>
                </c:pt>
                <c:pt idx="36">
                  <c:v>4384</c:v>
                </c:pt>
                <c:pt idx="37">
                  <c:v>2662</c:v>
                </c:pt>
                <c:pt idx="38">
                  <c:v>4749</c:v>
                </c:pt>
                <c:pt idx="39">
                  <c:v>3634</c:v>
                </c:pt>
                <c:pt idx="40">
                  <c:v>246</c:v>
                </c:pt>
                <c:pt idx="41">
                  <c:v>2244</c:v>
                </c:pt>
                <c:pt idx="42">
                  <c:v>1092</c:v>
                </c:pt>
                <c:pt idx="43">
                  <c:v>3880</c:v>
                </c:pt>
                <c:pt idx="44">
                  <c:v>6287</c:v>
                </c:pt>
                <c:pt idx="45">
                  <c:v>2150</c:v>
                </c:pt>
                <c:pt idx="46">
                  <c:v>1968</c:v>
                </c:pt>
                <c:pt idx="47">
                  <c:v>833</c:v>
                </c:pt>
                <c:pt idx="48">
                  <c:v>3011</c:v>
                </c:pt>
                <c:pt idx="49">
                  <c:v>937</c:v>
                </c:pt>
                <c:pt idx="50">
                  <c:v>3650</c:v>
                </c:pt>
                <c:pt idx="51">
                  <c:v>495</c:v>
                </c:pt>
                <c:pt idx="52">
                  <c:v>1840</c:v>
                </c:pt>
                <c:pt idx="53">
                  <c:v>3247</c:v>
                </c:pt>
                <c:pt idx="54">
                  <c:v>3570</c:v>
                </c:pt>
                <c:pt idx="55">
                  <c:v>1864</c:v>
                </c:pt>
                <c:pt idx="56">
                  <c:v>1020</c:v>
                </c:pt>
                <c:pt idx="57">
                  <c:v>2359</c:v>
                </c:pt>
                <c:pt idx="58">
                  <c:v>3477</c:v>
                </c:pt>
                <c:pt idx="59">
                  <c:v>2486</c:v>
                </c:pt>
                <c:pt idx="60">
                  <c:v>1500</c:v>
                </c:pt>
                <c:pt idx="61">
                  <c:v>1049</c:v>
                </c:pt>
                <c:pt idx="62">
                  <c:v>6246</c:v>
                </c:pt>
                <c:pt idx="63">
                  <c:v>3307</c:v>
                </c:pt>
                <c:pt idx="64">
                  <c:v>6236</c:v>
                </c:pt>
                <c:pt idx="65">
                  <c:v>1156</c:v>
                </c:pt>
                <c:pt idx="66">
                  <c:v>1128</c:v>
                </c:pt>
                <c:pt idx="67">
                  <c:v>5472</c:v>
                </c:pt>
                <c:pt idx="68">
                  <c:v>3965</c:v>
                </c:pt>
                <c:pt idx="69">
                  <c:v>4057</c:v>
                </c:pt>
                <c:pt idx="70">
                  <c:v>2500</c:v>
                </c:pt>
                <c:pt idx="71">
                  <c:v>793</c:v>
                </c:pt>
                <c:pt idx="72">
                  <c:v>3635</c:v>
                </c:pt>
                <c:pt idx="73">
                  <c:v>734</c:v>
                </c:pt>
                <c:pt idx="74">
                  <c:v>2362</c:v>
                </c:pt>
                <c:pt idx="75">
                  <c:v>2328</c:v>
                </c:pt>
                <c:pt idx="76">
                  <c:v>1379</c:v>
                </c:pt>
                <c:pt idx="77">
                  <c:v>1010</c:v>
                </c:pt>
                <c:pt idx="78">
                  <c:v>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0-47EE-B4FA-FE3EC9669270}"/>
            </c:ext>
          </c:extLst>
        </c:ser>
        <c:ser>
          <c:idx val="3"/>
          <c:order val="3"/>
          <c:tx>
            <c:strRef>
              <c:f>Stats_separados!$W$2</c:f>
              <c:strCache>
                <c:ptCount val="1"/>
                <c:pt idx="0">
                  <c:v>IDS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Stats_separados!$T$2:$T$80</c:f>
              <c:numCache>
                <c:formatCode>General</c:formatCode>
                <c:ptCount val="79"/>
                <c:pt idx="0">
                  <c:v>4541</c:v>
                </c:pt>
                <c:pt idx="1">
                  <c:v>8891</c:v>
                </c:pt>
                <c:pt idx="2">
                  <c:v>6227</c:v>
                </c:pt>
                <c:pt idx="3">
                  <c:v>2664</c:v>
                </c:pt>
                <c:pt idx="4">
                  <c:v>9722</c:v>
                </c:pt>
                <c:pt idx="5">
                  <c:v>8243</c:v>
                </c:pt>
                <c:pt idx="6">
                  <c:v>2016</c:v>
                </c:pt>
                <c:pt idx="7">
                  <c:v>18025</c:v>
                </c:pt>
                <c:pt idx="8">
                  <c:v>3029</c:v>
                </c:pt>
                <c:pt idx="9">
                  <c:v>24582</c:v>
                </c:pt>
                <c:pt idx="10">
                  <c:v>31471</c:v>
                </c:pt>
                <c:pt idx="11">
                  <c:v>10898</c:v>
                </c:pt>
                <c:pt idx="12">
                  <c:v>84619</c:v>
                </c:pt>
                <c:pt idx="13">
                  <c:v>37331</c:v>
                </c:pt>
                <c:pt idx="14">
                  <c:v>13903</c:v>
                </c:pt>
                <c:pt idx="15">
                  <c:v>104696</c:v>
                </c:pt>
                <c:pt idx="16">
                  <c:v>105899</c:v>
                </c:pt>
                <c:pt idx="17">
                  <c:v>69087</c:v>
                </c:pt>
                <c:pt idx="18">
                  <c:v>19161</c:v>
                </c:pt>
                <c:pt idx="19">
                  <c:v>2973</c:v>
                </c:pt>
                <c:pt idx="20">
                  <c:v>123440</c:v>
                </c:pt>
                <c:pt idx="21">
                  <c:v>1226</c:v>
                </c:pt>
                <c:pt idx="22">
                  <c:v>47432</c:v>
                </c:pt>
                <c:pt idx="23">
                  <c:v>77130</c:v>
                </c:pt>
                <c:pt idx="24">
                  <c:v>18742</c:v>
                </c:pt>
                <c:pt idx="25">
                  <c:v>26507</c:v>
                </c:pt>
                <c:pt idx="26">
                  <c:v>53395</c:v>
                </c:pt>
                <c:pt idx="27">
                  <c:v>146714</c:v>
                </c:pt>
                <c:pt idx="28">
                  <c:v>40596</c:v>
                </c:pt>
                <c:pt idx="29">
                  <c:v>210408</c:v>
                </c:pt>
                <c:pt idx="30">
                  <c:v>119109</c:v>
                </c:pt>
                <c:pt idx="31">
                  <c:v>98339</c:v>
                </c:pt>
                <c:pt idx="32">
                  <c:v>106871</c:v>
                </c:pt>
                <c:pt idx="33">
                  <c:v>99110</c:v>
                </c:pt>
                <c:pt idx="34">
                  <c:v>55897</c:v>
                </c:pt>
                <c:pt idx="35">
                  <c:v>34459</c:v>
                </c:pt>
                <c:pt idx="36">
                  <c:v>357665</c:v>
                </c:pt>
                <c:pt idx="37">
                  <c:v>96319</c:v>
                </c:pt>
                <c:pt idx="38">
                  <c:v>1027115</c:v>
                </c:pt>
                <c:pt idx="39">
                  <c:v>410975</c:v>
                </c:pt>
                <c:pt idx="40">
                  <c:v>6313</c:v>
                </c:pt>
                <c:pt idx="41">
                  <c:v>49184</c:v>
                </c:pt>
                <c:pt idx="42">
                  <c:v>32979</c:v>
                </c:pt>
                <c:pt idx="43">
                  <c:v>511565</c:v>
                </c:pt>
                <c:pt idx="44">
                  <c:v>356431</c:v>
                </c:pt>
                <c:pt idx="45">
                  <c:v>96273</c:v>
                </c:pt>
                <c:pt idx="46">
                  <c:v>125500</c:v>
                </c:pt>
                <c:pt idx="47">
                  <c:v>34459</c:v>
                </c:pt>
                <c:pt idx="48">
                  <c:v>253945</c:v>
                </c:pt>
                <c:pt idx="49">
                  <c:v>29591</c:v>
                </c:pt>
                <c:pt idx="50">
                  <c:v>250786</c:v>
                </c:pt>
                <c:pt idx="51">
                  <c:v>31941</c:v>
                </c:pt>
                <c:pt idx="52">
                  <c:v>143288</c:v>
                </c:pt>
                <c:pt idx="53">
                  <c:v>600743</c:v>
                </c:pt>
                <c:pt idx="54">
                  <c:v>469786</c:v>
                </c:pt>
                <c:pt idx="55">
                  <c:v>106003</c:v>
                </c:pt>
                <c:pt idx="56">
                  <c:v>161722</c:v>
                </c:pt>
                <c:pt idx="57">
                  <c:v>217293</c:v>
                </c:pt>
                <c:pt idx="58">
                  <c:v>572484</c:v>
                </c:pt>
                <c:pt idx="59">
                  <c:v>246645</c:v>
                </c:pt>
                <c:pt idx="60">
                  <c:v>160845</c:v>
                </c:pt>
                <c:pt idx="61">
                  <c:v>109777</c:v>
                </c:pt>
                <c:pt idx="62">
                  <c:v>316394</c:v>
                </c:pt>
                <c:pt idx="63">
                  <c:v>509335</c:v>
                </c:pt>
                <c:pt idx="64">
                  <c:v>183119</c:v>
                </c:pt>
                <c:pt idx="65">
                  <c:v>55614</c:v>
                </c:pt>
                <c:pt idx="66">
                  <c:v>18796</c:v>
                </c:pt>
                <c:pt idx="67">
                  <c:v>155420</c:v>
                </c:pt>
                <c:pt idx="68">
                  <c:v>215713</c:v>
                </c:pt>
                <c:pt idx="69">
                  <c:v>875275</c:v>
                </c:pt>
                <c:pt idx="70">
                  <c:v>84864</c:v>
                </c:pt>
                <c:pt idx="71">
                  <c:v>39704</c:v>
                </c:pt>
                <c:pt idx="72">
                  <c:v>627307</c:v>
                </c:pt>
                <c:pt idx="73">
                  <c:v>58372</c:v>
                </c:pt>
                <c:pt idx="74">
                  <c:v>163703</c:v>
                </c:pt>
                <c:pt idx="75">
                  <c:v>163011</c:v>
                </c:pt>
                <c:pt idx="76">
                  <c:v>95133</c:v>
                </c:pt>
                <c:pt idx="77">
                  <c:v>92411</c:v>
                </c:pt>
                <c:pt idx="78">
                  <c:v>346469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0-47EE-B4FA-FE3EC966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220648"/>
        <c:axId val="1273277056"/>
      </c:lineChart>
      <c:catAx>
        <c:axId val="1283220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277056"/>
        <c:crosses val="autoZero"/>
        <c:auto val="1"/>
        <c:lblAlgn val="ctr"/>
        <c:lblOffset val="100"/>
        <c:noMultiLvlLbl val="0"/>
      </c:catAx>
      <c:valAx>
        <c:axId val="12732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322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Nós</a:t>
            </a:r>
            <a:r>
              <a:rPr lang="pt-PT" baseline="0"/>
              <a:t> expandidos por puzzle</a:t>
            </a:r>
          </a:p>
          <a:p>
            <a:pPr>
              <a:defRPr/>
            </a:pPr>
            <a:r>
              <a:rPr lang="pt-PT" baseline="0"/>
              <a:t>(excluindo IDS)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Stats_separados!$B$2:$B$80</c:f>
              <c:numCache>
                <c:formatCode>General</c:formatCode>
                <c:ptCount val="79"/>
                <c:pt idx="0">
                  <c:v>93</c:v>
                </c:pt>
                <c:pt idx="1">
                  <c:v>1236</c:v>
                </c:pt>
                <c:pt idx="2">
                  <c:v>124</c:v>
                </c:pt>
                <c:pt idx="3">
                  <c:v>215</c:v>
                </c:pt>
                <c:pt idx="4">
                  <c:v>573</c:v>
                </c:pt>
                <c:pt idx="5">
                  <c:v>281</c:v>
                </c:pt>
                <c:pt idx="6">
                  <c:v>211</c:v>
                </c:pt>
                <c:pt idx="7">
                  <c:v>181</c:v>
                </c:pt>
                <c:pt idx="8">
                  <c:v>98</c:v>
                </c:pt>
                <c:pt idx="9">
                  <c:v>330</c:v>
                </c:pt>
                <c:pt idx="10">
                  <c:v>514</c:v>
                </c:pt>
                <c:pt idx="11">
                  <c:v>317</c:v>
                </c:pt>
                <c:pt idx="12">
                  <c:v>734</c:v>
                </c:pt>
                <c:pt idx="13">
                  <c:v>379</c:v>
                </c:pt>
                <c:pt idx="14">
                  <c:v>217</c:v>
                </c:pt>
                <c:pt idx="15">
                  <c:v>470</c:v>
                </c:pt>
                <c:pt idx="16">
                  <c:v>595</c:v>
                </c:pt>
                <c:pt idx="17">
                  <c:v>689</c:v>
                </c:pt>
                <c:pt idx="18">
                  <c:v>159</c:v>
                </c:pt>
                <c:pt idx="19">
                  <c:v>53</c:v>
                </c:pt>
                <c:pt idx="20">
                  <c:v>538</c:v>
                </c:pt>
                <c:pt idx="21">
                  <c:v>49</c:v>
                </c:pt>
                <c:pt idx="22">
                  <c:v>721</c:v>
                </c:pt>
                <c:pt idx="23">
                  <c:v>3914</c:v>
                </c:pt>
                <c:pt idx="24">
                  <c:v>549</c:v>
                </c:pt>
                <c:pt idx="25">
                  <c:v>364</c:v>
                </c:pt>
                <c:pt idx="26">
                  <c:v>724</c:v>
                </c:pt>
                <c:pt idx="27">
                  <c:v>1750</c:v>
                </c:pt>
                <c:pt idx="28">
                  <c:v>777</c:v>
                </c:pt>
                <c:pt idx="29">
                  <c:v>620</c:v>
                </c:pt>
                <c:pt idx="30">
                  <c:v>3122</c:v>
                </c:pt>
                <c:pt idx="31">
                  <c:v>1007</c:v>
                </c:pt>
                <c:pt idx="32">
                  <c:v>770</c:v>
                </c:pt>
                <c:pt idx="33">
                  <c:v>687</c:v>
                </c:pt>
                <c:pt idx="34">
                  <c:v>576</c:v>
                </c:pt>
                <c:pt idx="35">
                  <c:v>388</c:v>
                </c:pt>
                <c:pt idx="36">
                  <c:v>1276</c:v>
                </c:pt>
                <c:pt idx="37">
                  <c:v>1166</c:v>
                </c:pt>
                <c:pt idx="38">
                  <c:v>2538</c:v>
                </c:pt>
                <c:pt idx="39">
                  <c:v>604</c:v>
                </c:pt>
                <c:pt idx="40">
                  <c:v>115</c:v>
                </c:pt>
                <c:pt idx="41">
                  <c:v>541</c:v>
                </c:pt>
                <c:pt idx="42">
                  <c:v>430</c:v>
                </c:pt>
                <c:pt idx="43">
                  <c:v>580</c:v>
                </c:pt>
                <c:pt idx="44">
                  <c:v>1305</c:v>
                </c:pt>
                <c:pt idx="45">
                  <c:v>2680</c:v>
                </c:pt>
                <c:pt idx="46">
                  <c:v>653</c:v>
                </c:pt>
                <c:pt idx="47">
                  <c:v>388</c:v>
                </c:pt>
                <c:pt idx="48">
                  <c:v>1916</c:v>
                </c:pt>
                <c:pt idx="49">
                  <c:v>296</c:v>
                </c:pt>
                <c:pt idx="50">
                  <c:v>806</c:v>
                </c:pt>
                <c:pt idx="51">
                  <c:v>150</c:v>
                </c:pt>
                <c:pt idx="52">
                  <c:v>923</c:v>
                </c:pt>
                <c:pt idx="53">
                  <c:v>1558</c:v>
                </c:pt>
                <c:pt idx="54">
                  <c:v>1424</c:v>
                </c:pt>
                <c:pt idx="55">
                  <c:v>277</c:v>
                </c:pt>
                <c:pt idx="56">
                  <c:v>936</c:v>
                </c:pt>
                <c:pt idx="57">
                  <c:v>962</c:v>
                </c:pt>
                <c:pt idx="58">
                  <c:v>1138</c:v>
                </c:pt>
                <c:pt idx="59">
                  <c:v>498</c:v>
                </c:pt>
                <c:pt idx="60">
                  <c:v>1062</c:v>
                </c:pt>
                <c:pt idx="61">
                  <c:v>1554</c:v>
                </c:pt>
                <c:pt idx="62">
                  <c:v>706</c:v>
                </c:pt>
                <c:pt idx="63">
                  <c:v>1129</c:v>
                </c:pt>
                <c:pt idx="64">
                  <c:v>418</c:v>
                </c:pt>
                <c:pt idx="65">
                  <c:v>359</c:v>
                </c:pt>
                <c:pt idx="66">
                  <c:v>438</c:v>
                </c:pt>
                <c:pt idx="67">
                  <c:v>2654</c:v>
                </c:pt>
                <c:pt idx="68">
                  <c:v>1632</c:v>
                </c:pt>
                <c:pt idx="69">
                  <c:v>5952</c:v>
                </c:pt>
                <c:pt idx="70">
                  <c:v>997</c:v>
                </c:pt>
                <c:pt idx="71">
                  <c:v>962</c:v>
                </c:pt>
                <c:pt idx="72">
                  <c:v>1653</c:v>
                </c:pt>
                <c:pt idx="73">
                  <c:v>319</c:v>
                </c:pt>
                <c:pt idx="74">
                  <c:v>1261</c:v>
                </c:pt>
                <c:pt idx="75">
                  <c:v>1123</c:v>
                </c:pt>
                <c:pt idx="76">
                  <c:v>616</c:v>
                </c:pt>
                <c:pt idx="77">
                  <c:v>288</c:v>
                </c:pt>
                <c:pt idx="78">
                  <c:v>835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B90-47EE-B4FA-FE3EC96692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Stats_separados!$H$2:$H$80</c:f>
              <c:numCache>
                <c:formatCode>General</c:formatCode>
                <c:ptCount val="79"/>
                <c:pt idx="0">
                  <c:v>1059</c:v>
                </c:pt>
                <c:pt idx="1">
                  <c:v>2951</c:v>
                </c:pt>
                <c:pt idx="2">
                  <c:v>774</c:v>
                </c:pt>
                <c:pt idx="3">
                  <c:v>368</c:v>
                </c:pt>
                <c:pt idx="4">
                  <c:v>2239</c:v>
                </c:pt>
                <c:pt idx="5">
                  <c:v>1651</c:v>
                </c:pt>
                <c:pt idx="6">
                  <c:v>2258</c:v>
                </c:pt>
                <c:pt idx="7">
                  <c:v>952</c:v>
                </c:pt>
                <c:pt idx="8">
                  <c:v>682</c:v>
                </c:pt>
                <c:pt idx="9">
                  <c:v>1901</c:v>
                </c:pt>
                <c:pt idx="10">
                  <c:v>830</c:v>
                </c:pt>
                <c:pt idx="11">
                  <c:v>1269</c:v>
                </c:pt>
                <c:pt idx="12">
                  <c:v>8212</c:v>
                </c:pt>
                <c:pt idx="13">
                  <c:v>10323</c:v>
                </c:pt>
                <c:pt idx="14">
                  <c:v>526</c:v>
                </c:pt>
                <c:pt idx="15">
                  <c:v>2520</c:v>
                </c:pt>
                <c:pt idx="16">
                  <c:v>2109</c:v>
                </c:pt>
                <c:pt idx="17">
                  <c:v>1588</c:v>
                </c:pt>
                <c:pt idx="18">
                  <c:v>486</c:v>
                </c:pt>
                <c:pt idx="19">
                  <c:v>1662</c:v>
                </c:pt>
                <c:pt idx="20">
                  <c:v>4875</c:v>
                </c:pt>
                <c:pt idx="21">
                  <c:v>71</c:v>
                </c:pt>
                <c:pt idx="22">
                  <c:v>2568</c:v>
                </c:pt>
                <c:pt idx="23">
                  <c:v>9844</c:v>
                </c:pt>
                <c:pt idx="24">
                  <c:v>2248</c:v>
                </c:pt>
                <c:pt idx="25">
                  <c:v>2528</c:v>
                </c:pt>
                <c:pt idx="26">
                  <c:v>2210</c:v>
                </c:pt>
                <c:pt idx="27">
                  <c:v>2723</c:v>
                </c:pt>
                <c:pt idx="28">
                  <c:v>1752</c:v>
                </c:pt>
                <c:pt idx="29">
                  <c:v>5727</c:v>
                </c:pt>
                <c:pt idx="30">
                  <c:v>6840</c:v>
                </c:pt>
                <c:pt idx="31">
                  <c:v>17045</c:v>
                </c:pt>
                <c:pt idx="32">
                  <c:v>5368</c:v>
                </c:pt>
                <c:pt idx="33">
                  <c:v>8875</c:v>
                </c:pt>
                <c:pt idx="34">
                  <c:v>2040</c:v>
                </c:pt>
                <c:pt idx="35">
                  <c:v>2067</c:v>
                </c:pt>
                <c:pt idx="36">
                  <c:v>6290</c:v>
                </c:pt>
                <c:pt idx="37">
                  <c:v>5904</c:v>
                </c:pt>
                <c:pt idx="38">
                  <c:v>13767</c:v>
                </c:pt>
                <c:pt idx="39">
                  <c:v>8556</c:v>
                </c:pt>
                <c:pt idx="40">
                  <c:v>260</c:v>
                </c:pt>
                <c:pt idx="41">
                  <c:v>3604</c:v>
                </c:pt>
                <c:pt idx="42">
                  <c:v>2250</c:v>
                </c:pt>
                <c:pt idx="43">
                  <c:v>4328</c:v>
                </c:pt>
                <c:pt idx="44">
                  <c:v>8623</c:v>
                </c:pt>
                <c:pt idx="45">
                  <c:v>4701</c:v>
                </c:pt>
                <c:pt idx="46">
                  <c:v>2745</c:v>
                </c:pt>
                <c:pt idx="47">
                  <c:v>2067</c:v>
                </c:pt>
                <c:pt idx="48">
                  <c:v>4326</c:v>
                </c:pt>
                <c:pt idx="49">
                  <c:v>1165</c:v>
                </c:pt>
                <c:pt idx="50">
                  <c:v>3979</c:v>
                </c:pt>
                <c:pt idx="51">
                  <c:v>578</c:v>
                </c:pt>
                <c:pt idx="52">
                  <c:v>4070</c:v>
                </c:pt>
                <c:pt idx="53">
                  <c:v>4385</c:v>
                </c:pt>
                <c:pt idx="54">
                  <c:v>3938</c:v>
                </c:pt>
                <c:pt idx="55">
                  <c:v>2556</c:v>
                </c:pt>
                <c:pt idx="56">
                  <c:v>1944</c:v>
                </c:pt>
                <c:pt idx="57">
                  <c:v>3713</c:v>
                </c:pt>
                <c:pt idx="58">
                  <c:v>3602</c:v>
                </c:pt>
                <c:pt idx="59">
                  <c:v>3026</c:v>
                </c:pt>
                <c:pt idx="60">
                  <c:v>2608</c:v>
                </c:pt>
                <c:pt idx="61">
                  <c:v>5439</c:v>
                </c:pt>
                <c:pt idx="62">
                  <c:v>8625</c:v>
                </c:pt>
                <c:pt idx="63">
                  <c:v>3642</c:v>
                </c:pt>
                <c:pt idx="64">
                  <c:v>17330</c:v>
                </c:pt>
                <c:pt idx="65">
                  <c:v>1404</c:v>
                </c:pt>
                <c:pt idx="66">
                  <c:v>1654</c:v>
                </c:pt>
                <c:pt idx="67">
                  <c:v>6382</c:v>
                </c:pt>
                <c:pt idx="68">
                  <c:v>5280</c:v>
                </c:pt>
                <c:pt idx="69">
                  <c:v>9241</c:v>
                </c:pt>
                <c:pt idx="70">
                  <c:v>3078</c:v>
                </c:pt>
                <c:pt idx="71">
                  <c:v>1269</c:v>
                </c:pt>
                <c:pt idx="72">
                  <c:v>5883</c:v>
                </c:pt>
                <c:pt idx="73">
                  <c:v>981</c:v>
                </c:pt>
                <c:pt idx="74">
                  <c:v>3878</c:v>
                </c:pt>
                <c:pt idx="75">
                  <c:v>3713</c:v>
                </c:pt>
                <c:pt idx="76">
                  <c:v>1853</c:v>
                </c:pt>
                <c:pt idx="77">
                  <c:v>1325</c:v>
                </c:pt>
                <c:pt idx="78">
                  <c:v>2955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B90-47EE-B4FA-FE3EC96692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Stats_separados!$N$2:$N$80</c:f>
              <c:numCache>
                <c:formatCode>General</c:formatCode>
                <c:ptCount val="79"/>
                <c:pt idx="0">
                  <c:v>552</c:v>
                </c:pt>
                <c:pt idx="1">
                  <c:v>606</c:v>
                </c:pt>
                <c:pt idx="2">
                  <c:v>524</c:v>
                </c:pt>
                <c:pt idx="3">
                  <c:v>321</c:v>
                </c:pt>
                <c:pt idx="4">
                  <c:v>406</c:v>
                </c:pt>
                <c:pt idx="5">
                  <c:v>187</c:v>
                </c:pt>
                <c:pt idx="6">
                  <c:v>152</c:v>
                </c:pt>
                <c:pt idx="7">
                  <c:v>196</c:v>
                </c:pt>
                <c:pt idx="8">
                  <c:v>147</c:v>
                </c:pt>
                <c:pt idx="9">
                  <c:v>1405</c:v>
                </c:pt>
                <c:pt idx="10">
                  <c:v>739</c:v>
                </c:pt>
                <c:pt idx="11">
                  <c:v>563</c:v>
                </c:pt>
                <c:pt idx="12">
                  <c:v>2205</c:v>
                </c:pt>
                <c:pt idx="13">
                  <c:v>9420</c:v>
                </c:pt>
                <c:pt idx="14">
                  <c:v>438</c:v>
                </c:pt>
                <c:pt idx="15">
                  <c:v>2081</c:v>
                </c:pt>
                <c:pt idx="16">
                  <c:v>1003</c:v>
                </c:pt>
                <c:pt idx="17">
                  <c:v>1458</c:v>
                </c:pt>
                <c:pt idx="18">
                  <c:v>450</c:v>
                </c:pt>
                <c:pt idx="19">
                  <c:v>1122</c:v>
                </c:pt>
                <c:pt idx="20">
                  <c:v>4245</c:v>
                </c:pt>
                <c:pt idx="21">
                  <c:v>69</c:v>
                </c:pt>
                <c:pt idx="22">
                  <c:v>2351</c:v>
                </c:pt>
                <c:pt idx="23">
                  <c:v>5838</c:v>
                </c:pt>
                <c:pt idx="24">
                  <c:v>414</c:v>
                </c:pt>
                <c:pt idx="25">
                  <c:v>1868</c:v>
                </c:pt>
                <c:pt idx="26">
                  <c:v>2123</c:v>
                </c:pt>
                <c:pt idx="27">
                  <c:v>2503</c:v>
                </c:pt>
                <c:pt idx="28">
                  <c:v>1391</c:v>
                </c:pt>
                <c:pt idx="29">
                  <c:v>2330</c:v>
                </c:pt>
                <c:pt idx="30">
                  <c:v>2886</c:v>
                </c:pt>
                <c:pt idx="31">
                  <c:v>3457</c:v>
                </c:pt>
                <c:pt idx="32">
                  <c:v>3568</c:v>
                </c:pt>
                <c:pt idx="33">
                  <c:v>3002</c:v>
                </c:pt>
                <c:pt idx="34">
                  <c:v>738</c:v>
                </c:pt>
                <c:pt idx="35">
                  <c:v>833</c:v>
                </c:pt>
                <c:pt idx="36">
                  <c:v>4384</c:v>
                </c:pt>
                <c:pt idx="37">
                  <c:v>2662</c:v>
                </c:pt>
                <c:pt idx="38">
                  <c:v>4749</c:v>
                </c:pt>
                <c:pt idx="39">
                  <c:v>3634</c:v>
                </c:pt>
                <c:pt idx="40">
                  <c:v>246</c:v>
                </c:pt>
                <c:pt idx="41">
                  <c:v>2244</c:v>
                </c:pt>
                <c:pt idx="42">
                  <c:v>1092</c:v>
                </c:pt>
                <c:pt idx="43">
                  <c:v>3880</c:v>
                </c:pt>
                <c:pt idx="44">
                  <c:v>6287</c:v>
                </c:pt>
                <c:pt idx="45">
                  <c:v>2150</c:v>
                </c:pt>
                <c:pt idx="46">
                  <c:v>1968</c:v>
                </c:pt>
                <c:pt idx="47">
                  <c:v>833</c:v>
                </c:pt>
                <c:pt idx="48">
                  <c:v>3011</c:v>
                </c:pt>
                <c:pt idx="49">
                  <c:v>937</c:v>
                </c:pt>
                <c:pt idx="50">
                  <c:v>3650</c:v>
                </c:pt>
                <c:pt idx="51">
                  <c:v>495</c:v>
                </c:pt>
                <c:pt idx="52">
                  <c:v>1840</c:v>
                </c:pt>
                <c:pt idx="53">
                  <c:v>3247</c:v>
                </c:pt>
                <c:pt idx="54">
                  <c:v>3570</c:v>
                </c:pt>
                <c:pt idx="55">
                  <c:v>1864</c:v>
                </c:pt>
                <c:pt idx="56">
                  <c:v>1020</c:v>
                </c:pt>
                <c:pt idx="57">
                  <c:v>2359</c:v>
                </c:pt>
                <c:pt idx="58">
                  <c:v>3477</c:v>
                </c:pt>
                <c:pt idx="59">
                  <c:v>2486</c:v>
                </c:pt>
                <c:pt idx="60">
                  <c:v>1500</c:v>
                </c:pt>
                <c:pt idx="61">
                  <c:v>1049</c:v>
                </c:pt>
                <c:pt idx="62">
                  <c:v>6246</c:v>
                </c:pt>
                <c:pt idx="63">
                  <c:v>3307</c:v>
                </c:pt>
                <c:pt idx="64">
                  <c:v>6236</c:v>
                </c:pt>
                <c:pt idx="65">
                  <c:v>1156</c:v>
                </c:pt>
                <c:pt idx="66">
                  <c:v>1128</c:v>
                </c:pt>
                <c:pt idx="67">
                  <c:v>5472</c:v>
                </c:pt>
                <c:pt idx="68">
                  <c:v>3965</c:v>
                </c:pt>
                <c:pt idx="69">
                  <c:v>4057</c:v>
                </c:pt>
                <c:pt idx="70">
                  <c:v>2500</c:v>
                </c:pt>
                <c:pt idx="71">
                  <c:v>793</c:v>
                </c:pt>
                <c:pt idx="72">
                  <c:v>3635</c:v>
                </c:pt>
                <c:pt idx="73">
                  <c:v>734</c:v>
                </c:pt>
                <c:pt idx="74">
                  <c:v>2362</c:v>
                </c:pt>
                <c:pt idx="75">
                  <c:v>2328</c:v>
                </c:pt>
                <c:pt idx="76">
                  <c:v>1379</c:v>
                </c:pt>
                <c:pt idx="77">
                  <c:v>1010</c:v>
                </c:pt>
                <c:pt idx="78">
                  <c:v>2631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B90-47EE-B4FA-FE3EC966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220648"/>
        <c:axId val="12732770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Stats_separados!$T$2:$T$80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4541</c:v>
                      </c:pt>
                      <c:pt idx="1">
                        <c:v>8891</c:v>
                      </c:pt>
                      <c:pt idx="2">
                        <c:v>6227</c:v>
                      </c:pt>
                      <c:pt idx="3">
                        <c:v>2664</c:v>
                      </c:pt>
                      <c:pt idx="4">
                        <c:v>9722</c:v>
                      </c:pt>
                      <c:pt idx="5">
                        <c:v>8243</c:v>
                      </c:pt>
                      <c:pt idx="6">
                        <c:v>2016</c:v>
                      </c:pt>
                      <c:pt idx="7">
                        <c:v>18025</c:v>
                      </c:pt>
                      <c:pt idx="8">
                        <c:v>3029</c:v>
                      </c:pt>
                      <c:pt idx="9">
                        <c:v>24582</c:v>
                      </c:pt>
                      <c:pt idx="10">
                        <c:v>31471</c:v>
                      </c:pt>
                      <c:pt idx="11">
                        <c:v>10898</c:v>
                      </c:pt>
                      <c:pt idx="12">
                        <c:v>84619</c:v>
                      </c:pt>
                      <c:pt idx="13">
                        <c:v>37331</c:v>
                      </c:pt>
                      <c:pt idx="14">
                        <c:v>13903</c:v>
                      </c:pt>
                      <c:pt idx="15">
                        <c:v>104696</c:v>
                      </c:pt>
                      <c:pt idx="16">
                        <c:v>105899</c:v>
                      </c:pt>
                      <c:pt idx="17">
                        <c:v>69087</c:v>
                      </c:pt>
                      <c:pt idx="18">
                        <c:v>19161</c:v>
                      </c:pt>
                      <c:pt idx="19">
                        <c:v>2973</c:v>
                      </c:pt>
                      <c:pt idx="20">
                        <c:v>123440</c:v>
                      </c:pt>
                      <c:pt idx="21">
                        <c:v>1226</c:v>
                      </c:pt>
                      <c:pt idx="22">
                        <c:v>47432</c:v>
                      </c:pt>
                      <c:pt idx="23">
                        <c:v>77130</c:v>
                      </c:pt>
                      <c:pt idx="24">
                        <c:v>18742</c:v>
                      </c:pt>
                      <c:pt idx="25">
                        <c:v>26507</c:v>
                      </c:pt>
                      <c:pt idx="26">
                        <c:v>53395</c:v>
                      </c:pt>
                      <c:pt idx="27">
                        <c:v>146714</c:v>
                      </c:pt>
                      <c:pt idx="28">
                        <c:v>40596</c:v>
                      </c:pt>
                      <c:pt idx="29">
                        <c:v>210408</c:v>
                      </c:pt>
                      <c:pt idx="30">
                        <c:v>119109</c:v>
                      </c:pt>
                      <c:pt idx="31">
                        <c:v>98339</c:v>
                      </c:pt>
                      <c:pt idx="32">
                        <c:v>106871</c:v>
                      </c:pt>
                      <c:pt idx="33">
                        <c:v>99110</c:v>
                      </c:pt>
                      <c:pt idx="34">
                        <c:v>55897</c:v>
                      </c:pt>
                      <c:pt idx="35">
                        <c:v>34459</c:v>
                      </c:pt>
                      <c:pt idx="36">
                        <c:v>357665</c:v>
                      </c:pt>
                      <c:pt idx="37">
                        <c:v>96319</c:v>
                      </c:pt>
                      <c:pt idx="38">
                        <c:v>1027115</c:v>
                      </c:pt>
                      <c:pt idx="39">
                        <c:v>410975</c:v>
                      </c:pt>
                      <c:pt idx="40">
                        <c:v>6313</c:v>
                      </c:pt>
                      <c:pt idx="41">
                        <c:v>49184</c:v>
                      </c:pt>
                      <c:pt idx="42">
                        <c:v>32979</c:v>
                      </c:pt>
                      <c:pt idx="43">
                        <c:v>511565</c:v>
                      </c:pt>
                      <c:pt idx="44">
                        <c:v>356431</c:v>
                      </c:pt>
                      <c:pt idx="45">
                        <c:v>96273</c:v>
                      </c:pt>
                      <c:pt idx="46">
                        <c:v>125500</c:v>
                      </c:pt>
                      <c:pt idx="47">
                        <c:v>34459</c:v>
                      </c:pt>
                      <c:pt idx="48">
                        <c:v>253945</c:v>
                      </c:pt>
                      <c:pt idx="49">
                        <c:v>29591</c:v>
                      </c:pt>
                      <c:pt idx="50">
                        <c:v>250786</c:v>
                      </c:pt>
                      <c:pt idx="51">
                        <c:v>31941</c:v>
                      </c:pt>
                      <c:pt idx="52">
                        <c:v>143288</c:v>
                      </c:pt>
                      <c:pt idx="53">
                        <c:v>600743</c:v>
                      </c:pt>
                      <c:pt idx="54">
                        <c:v>469786</c:v>
                      </c:pt>
                      <c:pt idx="55">
                        <c:v>106003</c:v>
                      </c:pt>
                      <c:pt idx="56">
                        <c:v>161722</c:v>
                      </c:pt>
                      <c:pt idx="57">
                        <c:v>217293</c:v>
                      </c:pt>
                      <c:pt idx="58">
                        <c:v>572484</c:v>
                      </c:pt>
                      <c:pt idx="59">
                        <c:v>246645</c:v>
                      </c:pt>
                      <c:pt idx="60">
                        <c:v>160845</c:v>
                      </c:pt>
                      <c:pt idx="61">
                        <c:v>109777</c:v>
                      </c:pt>
                      <c:pt idx="62">
                        <c:v>316394</c:v>
                      </c:pt>
                      <c:pt idx="63">
                        <c:v>509335</c:v>
                      </c:pt>
                      <c:pt idx="64">
                        <c:v>183119</c:v>
                      </c:pt>
                      <c:pt idx="65">
                        <c:v>55614</c:v>
                      </c:pt>
                      <c:pt idx="66">
                        <c:v>18796</c:v>
                      </c:pt>
                      <c:pt idx="67">
                        <c:v>155420</c:v>
                      </c:pt>
                      <c:pt idx="68">
                        <c:v>215713</c:v>
                      </c:pt>
                      <c:pt idx="69">
                        <c:v>875275</c:v>
                      </c:pt>
                      <c:pt idx="70">
                        <c:v>84864</c:v>
                      </c:pt>
                      <c:pt idx="71">
                        <c:v>39704</c:v>
                      </c:pt>
                      <c:pt idx="72">
                        <c:v>627307</c:v>
                      </c:pt>
                      <c:pt idx="73">
                        <c:v>58372</c:v>
                      </c:pt>
                      <c:pt idx="74">
                        <c:v>163703</c:v>
                      </c:pt>
                      <c:pt idx="75">
                        <c:v>163011</c:v>
                      </c:pt>
                      <c:pt idx="76">
                        <c:v>95133</c:v>
                      </c:pt>
                      <c:pt idx="77">
                        <c:v>92411</c:v>
                      </c:pt>
                      <c:pt idx="78">
                        <c:v>346469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EB90-47EE-B4FA-FE3EC9669270}"/>
                  </c:ext>
                </c:extLst>
              </c15:ser>
            </c15:filteredLineSeries>
          </c:ext>
        </c:extLst>
      </c:lineChart>
      <c:catAx>
        <c:axId val="1283220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277056"/>
        <c:crosses val="autoZero"/>
        <c:auto val="1"/>
        <c:lblAlgn val="ctr"/>
        <c:lblOffset val="100"/>
        <c:noMultiLvlLbl val="0"/>
      </c:catAx>
      <c:valAx>
        <c:axId val="12732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322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por nós</a:t>
            </a:r>
            <a:r>
              <a:rPr lang="pt-PT" baseline="0"/>
              <a:t> expandidos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8717751744446577E-2"/>
          <c:y val="0.12286540840672197"/>
          <c:w val="0.90575379297100056"/>
          <c:h val="0.71664267401670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Stats_separados!$E$2</c:f>
              <c:strCache>
                <c:ptCount val="1"/>
                <c:pt idx="0">
                  <c:v>DFS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Stats_separados!$B$2:$B$80</c:f>
              <c:numCache>
                <c:formatCode>General</c:formatCode>
                <c:ptCount val="79"/>
                <c:pt idx="0">
                  <c:v>93</c:v>
                </c:pt>
                <c:pt idx="1">
                  <c:v>1236</c:v>
                </c:pt>
                <c:pt idx="2">
                  <c:v>124</c:v>
                </c:pt>
                <c:pt idx="3">
                  <c:v>215</c:v>
                </c:pt>
                <c:pt idx="4">
                  <c:v>573</c:v>
                </c:pt>
                <c:pt idx="5">
                  <c:v>281</c:v>
                </c:pt>
                <c:pt idx="6">
                  <c:v>211</c:v>
                </c:pt>
                <c:pt idx="7">
                  <c:v>181</c:v>
                </c:pt>
                <c:pt idx="8">
                  <c:v>98</c:v>
                </c:pt>
                <c:pt idx="9">
                  <c:v>330</c:v>
                </c:pt>
                <c:pt idx="10">
                  <c:v>514</c:v>
                </c:pt>
                <c:pt idx="11">
                  <c:v>317</c:v>
                </c:pt>
                <c:pt idx="12">
                  <c:v>734</c:v>
                </c:pt>
                <c:pt idx="13">
                  <c:v>379</c:v>
                </c:pt>
                <c:pt idx="14">
                  <c:v>217</c:v>
                </c:pt>
                <c:pt idx="15">
                  <c:v>470</c:v>
                </c:pt>
                <c:pt idx="16">
                  <c:v>595</c:v>
                </c:pt>
                <c:pt idx="17">
                  <c:v>689</c:v>
                </c:pt>
                <c:pt idx="18">
                  <c:v>159</c:v>
                </c:pt>
                <c:pt idx="19">
                  <c:v>53</c:v>
                </c:pt>
                <c:pt idx="20">
                  <c:v>538</c:v>
                </c:pt>
                <c:pt idx="21">
                  <c:v>49</c:v>
                </c:pt>
                <c:pt idx="22">
                  <c:v>721</c:v>
                </c:pt>
                <c:pt idx="23">
                  <c:v>3914</c:v>
                </c:pt>
                <c:pt idx="24">
                  <c:v>549</c:v>
                </c:pt>
                <c:pt idx="25">
                  <c:v>364</c:v>
                </c:pt>
                <c:pt idx="26">
                  <c:v>724</c:v>
                </c:pt>
                <c:pt idx="27">
                  <c:v>1750</c:v>
                </c:pt>
                <c:pt idx="28">
                  <c:v>777</c:v>
                </c:pt>
                <c:pt idx="29">
                  <c:v>620</c:v>
                </c:pt>
                <c:pt idx="30">
                  <c:v>3122</c:v>
                </c:pt>
                <c:pt idx="31">
                  <c:v>1007</c:v>
                </c:pt>
                <c:pt idx="32">
                  <c:v>770</c:v>
                </c:pt>
                <c:pt idx="33">
                  <c:v>687</c:v>
                </c:pt>
                <c:pt idx="34">
                  <c:v>576</c:v>
                </c:pt>
                <c:pt idx="35">
                  <c:v>388</c:v>
                </c:pt>
                <c:pt idx="36">
                  <c:v>1276</c:v>
                </c:pt>
                <c:pt idx="37">
                  <c:v>1166</c:v>
                </c:pt>
                <c:pt idx="38">
                  <c:v>2538</c:v>
                </c:pt>
                <c:pt idx="39">
                  <c:v>604</c:v>
                </c:pt>
                <c:pt idx="40">
                  <c:v>115</c:v>
                </c:pt>
                <c:pt idx="41">
                  <c:v>541</c:v>
                </c:pt>
                <c:pt idx="42">
                  <c:v>430</c:v>
                </c:pt>
                <c:pt idx="43">
                  <c:v>580</c:v>
                </c:pt>
                <c:pt idx="44">
                  <c:v>1305</c:v>
                </c:pt>
                <c:pt idx="45">
                  <c:v>2680</c:v>
                </c:pt>
                <c:pt idx="46">
                  <c:v>653</c:v>
                </c:pt>
                <c:pt idx="47">
                  <c:v>388</c:v>
                </c:pt>
                <c:pt idx="48">
                  <c:v>1916</c:v>
                </c:pt>
                <c:pt idx="49">
                  <c:v>296</c:v>
                </c:pt>
                <c:pt idx="50">
                  <c:v>806</c:v>
                </c:pt>
                <c:pt idx="51">
                  <c:v>150</c:v>
                </c:pt>
                <c:pt idx="52">
                  <c:v>923</c:v>
                </c:pt>
                <c:pt idx="53">
                  <c:v>1558</c:v>
                </c:pt>
                <c:pt idx="54">
                  <c:v>1424</c:v>
                </c:pt>
                <c:pt idx="55">
                  <c:v>277</c:v>
                </c:pt>
                <c:pt idx="56">
                  <c:v>936</c:v>
                </c:pt>
                <c:pt idx="57">
                  <c:v>962</c:v>
                </c:pt>
                <c:pt idx="58">
                  <c:v>1138</c:v>
                </c:pt>
                <c:pt idx="59">
                  <c:v>498</c:v>
                </c:pt>
                <c:pt idx="60">
                  <c:v>1062</c:v>
                </c:pt>
                <c:pt idx="61">
                  <c:v>1554</c:v>
                </c:pt>
                <c:pt idx="62">
                  <c:v>706</c:v>
                </c:pt>
                <c:pt idx="63">
                  <c:v>1129</c:v>
                </c:pt>
                <c:pt idx="64">
                  <c:v>418</c:v>
                </c:pt>
                <c:pt idx="65">
                  <c:v>359</c:v>
                </c:pt>
                <c:pt idx="66">
                  <c:v>438</c:v>
                </c:pt>
                <c:pt idx="67">
                  <c:v>2654</c:v>
                </c:pt>
                <c:pt idx="68">
                  <c:v>1632</c:v>
                </c:pt>
                <c:pt idx="69">
                  <c:v>5952</c:v>
                </c:pt>
                <c:pt idx="70">
                  <c:v>997</c:v>
                </c:pt>
                <c:pt idx="71">
                  <c:v>962</c:v>
                </c:pt>
                <c:pt idx="72">
                  <c:v>1653</c:v>
                </c:pt>
                <c:pt idx="73">
                  <c:v>319</c:v>
                </c:pt>
                <c:pt idx="74">
                  <c:v>1261</c:v>
                </c:pt>
                <c:pt idx="75">
                  <c:v>1123</c:v>
                </c:pt>
                <c:pt idx="76">
                  <c:v>616</c:v>
                </c:pt>
                <c:pt idx="77">
                  <c:v>288</c:v>
                </c:pt>
                <c:pt idx="78">
                  <c:v>835</c:v>
                </c:pt>
              </c:numCache>
            </c:numRef>
          </c:xVal>
          <c:yVal>
            <c:numRef>
              <c:f>Stats_separados!$D$2:$D$80</c:f>
              <c:numCache>
                <c:formatCode>General</c:formatCode>
                <c:ptCount val="79"/>
                <c:pt idx="0">
                  <c:v>5.9935808181762695E-2</c:v>
                </c:pt>
                <c:pt idx="1">
                  <c:v>1.0471322536468506</c:v>
                </c:pt>
                <c:pt idx="2">
                  <c:v>6.8871259689331055E-2</c:v>
                </c:pt>
                <c:pt idx="3">
                  <c:v>0.11600303649902344</c:v>
                </c:pt>
                <c:pt idx="4">
                  <c:v>0.4788978099822998</c:v>
                </c:pt>
                <c:pt idx="5">
                  <c:v>0.21994805335998535</c:v>
                </c:pt>
                <c:pt idx="6">
                  <c:v>0.17562985420227051</c:v>
                </c:pt>
                <c:pt idx="7">
                  <c:v>0.15458393096923828</c:v>
                </c:pt>
                <c:pt idx="8">
                  <c:v>7.2161436080932617E-2</c:v>
                </c:pt>
                <c:pt idx="9">
                  <c:v>0.2560122013092041</c:v>
                </c:pt>
                <c:pt idx="10">
                  <c:v>0.3382110595703125</c:v>
                </c:pt>
                <c:pt idx="11">
                  <c:v>0.19675302505493164</c:v>
                </c:pt>
                <c:pt idx="12">
                  <c:v>0.63765311241149902</c:v>
                </c:pt>
                <c:pt idx="13">
                  <c:v>0.319122314453125</c:v>
                </c:pt>
                <c:pt idx="14">
                  <c:v>0.17553544044494629</c:v>
                </c:pt>
                <c:pt idx="15">
                  <c:v>0.3658149242401123</c:v>
                </c:pt>
                <c:pt idx="16">
                  <c:v>0.47855091094970703</c:v>
                </c:pt>
                <c:pt idx="17">
                  <c:v>0.45521998405456543</c:v>
                </c:pt>
                <c:pt idx="18">
                  <c:v>8.9617013931274414E-2</c:v>
                </c:pt>
                <c:pt idx="19">
                  <c:v>3.7452220916748047E-2</c:v>
                </c:pt>
                <c:pt idx="20">
                  <c:v>0.46950864791870117</c:v>
                </c:pt>
                <c:pt idx="21">
                  <c:v>3.43475341796875E-2</c:v>
                </c:pt>
                <c:pt idx="22">
                  <c:v>0.54657959938049316</c:v>
                </c:pt>
                <c:pt idx="23">
                  <c:v>3.0597331523895264</c:v>
                </c:pt>
                <c:pt idx="24">
                  <c:v>0.47941493988037109</c:v>
                </c:pt>
                <c:pt idx="25">
                  <c:v>0.28479480743408203</c:v>
                </c:pt>
                <c:pt idx="26">
                  <c:v>0.56969761848449707</c:v>
                </c:pt>
                <c:pt idx="27">
                  <c:v>1.4021923542022705</c:v>
                </c:pt>
                <c:pt idx="28">
                  <c:v>0.62546181678771973</c:v>
                </c:pt>
                <c:pt idx="29">
                  <c:v>0.52413415908813477</c:v>
                </c:pt>
                <c:pt idx="30">
                  <c:v>2.4481091499328613</c:v>
                </c:pt>
                <c:pt idx="31">
                  <c:v>0.84661149978637695</c:v>
                </c:pt>
                <c:pt idx="32">
                  <c:v>0.61855506896972656</c:v>
                </c:pt>
                <c:pt idx="33">
                  <c:v>0.56956076622009277</c:v>
                </c:pt>
                <c:pt idx="34">
                  <c:v>0.52476024627685547</c:v>
                </c:pt>
                <c:pt idx="35">
                  <c:v>0.29647254943847656</c:v>
                </c:pt>
                <c:pt idx="36">
                  <c:v>0.95370817184448242</c:v>
                </c:pt>
                <c:pt idx="37">
                  <c:v>0.86427879333496094</c:v>
                </c:pt>
                <c:pt idx="38">
                  <c:v>2.2029151916503906</c:v>
                </c:pt>
                <c:pt idx="39">
                  <c:v>0.46970272064208984</c:v>
                </c:pt>
                <c:pt idx="40">
                  <c:v>6.7677974700927734E-2</c:v>
                </c:pt>
                <c:pt idx="41">
                  <c:v>0.43304562568664551</c:v>
                </c:pt>
                <c:pt idx="42">
                  <c:v>0.28516101837158203</c:v>
                </c:pt>
                <c:pt idx="43">
                  <c:v>0.41741943359375</c:v>
                </c:pt>
                <c:pt idx="44">
                  <c:v>1.1191437244415283</c:v>
                </c:pt>
                <c:pt idx="45">
                  <c:v>2.0935845375061035</c:v>
                </c:pt>
                <c:pt idx="46">
                  <c:v>0.4521019458770752</c:v>
                </c:pt>
                <c:pt idx="47">
                  <c:v>0.31708121299743652</c:v>
                </c:pt>
                <c:pt idx="48">
                  <c:v>1.5079777240753174</c:v>
                </c:pt>
                <c:pt idx="49">
                  <c:v>0.20796084403991699</c:v>
                </c:pt>
                <c:pt idx="50">
                  <c:v>0.6074981689453125</c:v>
                </c:pt>
                <c:pt idx="51">
                  <c:v>0.1009681224822998</c:v>
                </c:pt>
                <c:pt idx="52">
                  <c:v>0.76298069953918457</c:v>
                </c:pt>
                <c:pt idx="53">
                  <c:v>1.2458028793334961</c:v>
                </c:pt>
                <c:pt idx="54">
                  <c:v>1.0316970348358154</c:v>
                </c:pt>
                <c:pt idx="55">
                  <c:v>0.24088716506958008</c:v>
                </c:pt>
                <c:pt idx="56">
                  <c:v>0.79226136207580566</c:v>
                </c:pt>
                <c:pt idx="57">
                  <c:v>0.66823649406433105</c:v>
                </c:pt>
                <c:pt idx="58">
                  <c:v>0.85917186737060547</c:v>
                </c:pt>
                <c:pt idx="59">
                  <c:v>0.41873955726623535</c:v>
                </c:pt>
                <c:pt idx="60">
                  <c:v>0.93450188636779785</c:v>
                </c:pt>
                <c:pt idx="61">
                  <c:v>1.3104953765869141</c:v>
                </c:pt>
                <c:pt idx="62">
                  <c:v>0.64446616172790527</c:v>
                </c:pt>
                <c:pt idx="63">
                  <c:v>0.89453291893005371</c:v>
                </c:pt>
                <c:pt idx="64">
                  <c:v>0.3662869930267334</c:v>
                </c:pt>
                <c:pt idx="65">
                  <c:v>0.30383944511413574</c:v>
                </c:pt>
                <c:pt idx="66">
                  <c:v>0.34950375556945801</c:v>
                </c:pt>
                <c:pt idx="67">
                  <c:v>2.0879714488983154</c:v>
                </c:pt>
                <c:pt idx="68">
                  <c:v>1.3564088344573975</c:v>
                </c:pt>
                <c:pt idx="69">
                  <c:v>4.8466920852661133</c:v>
                </c:pt>
                <c:pt idx="70">
                  <c:v>0.80126953125</c:v>
                </c:pt>
                <c:pt idx="71">
                  <c:v>0.70227408409118652</c:v>
                </c:pt>
                <c:pt idx="72">
                  <c:v>1.3462717533111572</c:v>
                </c:pt>
                <c:pt idx="73">
                  <c:v>0.24553632736206055</c:v>
                </c:pt>
                <c:pt idx="74">
                  <c:v>0.93609166145324707</c:v>
                </c:pt>
                <c:pt idx="75">
                  <c:v>0.7958526611328125</c:v>
                </c:pt>
                <c:pt idx="76">
                  <c:v>0.46640920639038086</c:v>
                </c:pt>
                <c:pt idx="77">
                  <c:v>0.20887565612792969</c:v>
                </c:pt>
                <c:pt idx="78">
                  <c:v>0.64163684844970703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7-4596-B9F8-53BB470A1182}"/>
            </c:ext>
          </c:extLst>
        </c:ser>
        <c:ser>
          <c:idx val="1"/>
          <c:order val="1"/>
          <c:tx>
            <c:strRef>
              <c:f>Stats_separados!$K$2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Stats_separados!$H$2:$H$80</c:f>
              <c:numCache>
                <c:formatCode>General</c:formatCode>
                <c:ptCount val="79"/>
                <c:pt idx="0">
                  <c:v>1059</c:v>
                </c:pt>
                <c:pt idx="1">
                  <c:v>2951</c:v>
                </c:pt>
                <c:pt idx="2">
                  <c:v>774</c:v>
                </c:pt>
                <c:pt idx="3">
                  <c:v>368</c:v>
                </c:pt>
                <c:pt idx="4">
                  <c:v>2239</c:v>
                </c:pt>
                <c:pt idx="5">
                  <c:v>1651</c:v>
                </c:pt>
                <c:pt idx="6">
                  <c:v>2258</c:v>
                </c:pt>
                <c:pt idx="7">
                  <c:v>952</c:v>
                </c:pt>
                <c:pt idx="8">
                  <c:v>682</c:v>
                </c:pt>
                <c:pt idx="9">
                  <c:v>1901</c:v>
                </c:pt>
                <c:pt idx="10">
                  <c:v>830</c:v>
                </c:pt>
                <c:pt idx="11">
                  <c:v>1269</c:v>
                </c:pt>
                <c:pt idx="12">
                  <c:v>8212</c:v>
                </c:pt>
                <c:pt idx="13">
                  <c:v>10323</c:v>
                </c:pt>
                <c:pt idx="14">
                  <c:v>526</c:v>
                </c:pt>
                <c:pt idx="15">
                  <c:v>2520</c:v>
                </c:pt>
                <c:pt idx="16">
                  <c:v>2109</c:v>
                </c:pt>
                <c:pt idx="17">
                  <c:v>1588</c:v>
                </c:pt>
                <c:pt idx="18">
                  <c:v>486</c:v>
                </c:pt>
                <c:pt idx="19">
                  <c:v>1662</c:v>
                </c:pt>
                <c:pt idx="20">
                  <c:v>4875</c:v>
                </c:pt>
                <c:pt idx="21">
                  <c:v>71</c:v>
                </c:pt>
                <c:pt idx="22">
                  <c:v>2568</c:v>
                </c:pt>
                <c:pt idx="23">
                  <c:v>9844</c:v>
                </c:pt>
                <c:pt idx="24">
                  <c:v>2248</c:v>
                </c:pt>
                <c:pt idx="25">
                  <c:v>2528</c:v>
                </c:pt>
                <c:pt idx="26">
                  <c:v>2210</c:v>
                </c:pt>
                <c:pt idx="27">
                  <c:v>2723</c:v>
                </c:pt>
                <c:pt idx="28">
                  <c:v>1752</c:v>
                </c:pt>
                <c:pt idx="29">
                  <c:v>5727</c:v>
                </c:pt>
                <c:pt idx="30">
                  <c:v>6840</c:v>
                </c:pt>
                <c:pt idx="31">
                  <c:v>17045</c:v>
                </c:pt>
                <c:pt idx="32">
                  <c:v>5368</c:v>
                </c:pt>
                <c:pt idx="33">
                  <c:v>8875</c:v>
                </c:pt>
                <c:pt idx="34">
                  <c:v>2040</c:v>
                </c:pt>
                <c:pt idx="35">
                  <c:v>2067</c:v>
                </c:pt>
                <c:pt idx="36">
                  <c:v>6290</c:v>
                </c:pt>
                <c:pt idx="37">
                  <c:v>5904</c:v>
                </c:pt>
                <c:pt idx="38">
                  <c:v>13767</c:v>
                </c:pt>
                <c:pt idx="39">
                  <c:v>8556</c:v>
                </c:pt>
                <c:pt idx="40">
                  <c:v>260</c:v>
                </c:pt>
                <c:pt idx="41">
                  <c:v>3604</c:v>
                </c:pt>
                <c:pt idx="42">
                  <c:v>2250</c:v>
                </c:pt>
                <c:pt idx="43">
                  <c:v>4328</c:v>
                </c:pt>
                <c:pt idx="44">
                  <c:v>8623</c:v>
                </c:pt>
                <c:pt idx="45">
                  <c:v>4701</c:v>
                </c:pt>
                <c:pt idx="46">
                  <c:v>2745</c:v>
                </c:pt>
                <c:pt idx="47">
                  <c:v>2067</c:v>
                </c:pt>
                <c:pt idx="48">
                  <c:v>4326</c:v>
                </c:pt>
                <c:pt idx="49">
                  <c:v>1165</c:v>
                </c:pt>
                <c:pt idx="50">
                  <c:v>3979</c:v>
                </c:pt>
                <c:pt idx="51">
                  <c:v>578</c:v>
                </c:pt>
                <c:pt idx="52">
                  <c:v>4070</c:v>
                </c:pt>
                <c:pt idx="53">
                  <c:v>4385</c:v>
                </c:pt>
                <c:pt idx="54">
                  <c:v>3938</c:v>
                </c:pt>
                <c:pt idx="55">
                  <c:v>2556</c:v>
                </c:pt>
                <c:pt idx="56">
                  <c:v>1944</c:v>
                </c:pt>
                <c:pt idx="57">
                  <c:v>3713</c:v>
                </c:pt>
                <c:pt idx="58">
                  <c:v>3602</c:v>
                </c:pt>
                <c:pt idx="59">
                  <c:v>3026</c:v>
                </c:pt>
                <c:pt idx="60">
                  <c:v>2608</c:v>
                </c:pt>
                <c:pt idx="61">
                  <c:v>5439</c:v>
                </c:pt>
                <c:pt idx="62">
                  <c:v>8625</c:v>
                </c:pt>
                <c:pt idx="63">
                  <c:v>3642</c:v>
                </c:pt>
                <c:pt idx="64">
                  <c:v>17330</c:v>
                </c:pt>
                <c:pt idx="65">
                  <c:v>1404</c:v>
                </c:pt>
                <c:pt idx="66">
                  <c:v>1654</c:v>
                </c:pt>
                <c:pt idx="67">
                  <c:v>6382</c:v>
                </c:pt>
                <c:pt idx="68">
                  <c:v>5280</c:v>
                </c:pt>
                <c:pt idx="69">
                  <c:v>9241</c:v>
                </c:pt>
                <c:pt idx="70">
                  <c:v>3078</c:v>
                </c:pt>
                <c:pt idx="71">
                  <c:v>1269</c:v>
                </c:pt>
                <c:pt idx="72">
                  <c:v>5883</c:v>
                </c:pt>
                <c:pt idx="73">
                  <c:v>981</c:v>
                </c:pt>
                <c:pt idx="74">
                  <c:v>3878</c:v>
                </c:pt>
                <c:pt idx="75">
                  <c:v>3713</c:v>
                </c:pt>
                <c:pt idx="76">
                  <c:v>1853</c:v>
                </c:pt>
                <c:pt idx="77">
                  <c:v>1325</c:v>
                </c:pt>
                <c:pt idx="78">
                  <c:v>2955</c:v>
                </c:pt>
              </c:numCache>
            </c:numRef>
          </c:xVal>
          <c:yVal>
            <c:numRef>
              <c:f>Stats_separados!$J$2:$J$80</c:f>
              <c:numCache>
                <c:formatCode>General</c:formatCode>
                <c:ptCount val="79"/>
                <c:pt idx="0">
                  <c:v>0.70439791679382324</c:v>
                </c:pt>
                <c:pt idx="1">
                  <c:v>2.3912465572357178</c:v>
                </c:pt>
                <c:pt idx="2">
                  <c:v>0.41124534606933594</c:v>
                </c:pt>
                <c:pt idx="3">
                  <c:v>0.20849704742431641</c:v>
                </c:pt>
                <c:pt idx="4">
                  <c:v>1.8320839405059814</c:v>
                </c:pt>
                <c:pt idx="5">
                  <c:v>1.2929675579071045</c:v>
                </c:pt>
                <c:pt idx="6">
                  <c:v>1.8531942367553711</c:v>
                </c:pt>
                <c:pt idx="7">
                  <c:v>0.80196785926818848</c:v>
                </c:pt>
                <c:pt idx="8">
                  <c:v>0.54339814186096191</c:v>
                </c:pt>
                <c:pt idx="9">
                  <c:v>1.5107979774475098</c:v>
                </c:pt>
                <c:pt idx="10">
                  <c:v>0.50184893608093262</c:v>
                </c:pt>
                <c:pt idx="11">
                  <c:v>0.79153013229370117</c:v>
                </c:pt>
                <c:pt idx="12">
                  <c:v>7.0163431167602539</c:v>
                </c:pt>
                <c:pt idx="13">
                  <c:v>8.9411306381225586</c:v>
                </c:pt>
                <c:pt idx="14">
                  <c:v>0.44327640533447266</c:v>
                </c:pt>
                <c:pt idx="15">
                  <c:v>1.9141435623168945</c:v>
                </c:pt>
                <c:pt idx="16">
                  <c:v>1.6930797100067139</c:v>
                </c:pt>
                <c:pt idx="17">
                  <c:v>1.0320024490356445</c:v>
                </c:pt>
                <c:pt idx="18">
                  <c:v>0.27460455894470215</c:v>
                </c:pt>
                <c:pt idx="19">
                  <c:v>1.1596705913543701</c:v>
                </c:pt>
                <c:pt idx="20">
                  <c:v>4.2102615833282471</c:v>
                </c:pt>
                <c:pt idx="21">
                  <c:v>4.9374580383300781E-2</c:v>
                </c:pt>
                <c:pt idx="22">
                  <c:v>1.8993527889251709</c:v>
                </c:pt>
                <c:pt idx="23">
                  <c:v>7.6288096904754639</c:v>
                </c:pt>
                <c:pt idx="24">
                  <c:v>1.9743552207946777</c:v>
                </c:pt>
                <c:pt idx="25">
                  <c:v>1.918989896774292</c:v>
                </c:pt>
                <c:pt idx="26">
                  <c:v>1.7564165592193604</c:v>
                </c:pt>
                <c:pt idx="27">
                  <c:v>2.1750361919403076</c:v>
                </c:pt>
                <c:pt idx="28">
                  <c:v>1.4054732322692871</c:v>
                </c:pt>
                <c:pt idx="29">
                  <c:v>4.9615123271942139</c:v>
                </c:pt>
                <c:pt idx="30">
                  <c:v>5.4806387424468994</c:v>
                </c:pt>
                <c:pt idx="31">
                  <c:v>14.820459365844727</c:v>
                </c:pt>
                <c:pt idx="32">
                  <c:v>4.4448952674865723</c:v>
                </c:pt>
                <c:pt idx="33">
                  <c:v>7.4889767169952393</c:v>
                </c:pt>
                <c:pt idx="34">
                  <c:v>1.7007830142974854</c:v>
                </c:pt>
                <c:pt idx="35">
                  <c:v>1.5781314373016357</c:v>
                </c:pt>
                <c:pt idx="36">
                  <c:v>4.7676186561584473</c:v>
                </c:pt>
                <c:pt idx="37">
                  <c:v>4.2584555149078369</c:v>
                </c:pt>
                <c:pt idx="38">
                  <c:v>11.825149536132813</c:v>
                </c:pt>
                <c:pt idx="39">
                  <c:v>6.7137513160705566</c:v>
                </c:pt>
                <c:pt idx="40">
                  <c:v>0.13602972030639648</c:v>
                </c:pt>
                <c:pt idx="41">
                  <c:v>2.9061784744262695</c:v>
                </c:pt>
                <c:pt idx="42">
                  <c:v>1.5653421878814697</c:v>
                </c:pt>
                <c:pt idx="43">
                  <c:v>3.1641380786895752</c:v>
                </c:pt>
                <c:pt idx="44">
                  <c:v>7.2191157341003418</c:v>
                </c:pt>
                <c:pt idx="45">
                  <c:v>3.6165313720703125</c:v>
                </c:pt>
                <c:pt idx="46">
                  <c:v>1.8111639022827148</c:v>
                </c:pt>
                <c:pt idx="47">
                  <c:v>1.5758345127105713</c:v>
                </c:pt>
                <c:pt idx="48">
                  <c:v>3.5223369598388672</c:v>
                </c:pt>
                <c:pt idx="49">
                  <c:v>0.78133082389831543</c:v>
                </c:pt>
                <c:pt idx="50">
                  <c:v>2.9132242202758789</c:v>
                </c:pt>
                <c:pt idx="51">
                  <c:v>0.39829277992248535</c:v>
                </c:pt>
                <c:pt idx="52">
                  <c:v>3.2456674575805664</c:v>
                </c:pt>
                <c:pt idx="53">
                  <c:v>3.392747163772583</c:v>
                </c:pt>
                <c:pt idx="54">
                  <c:v>2.8724260330200195</c:v>
                </c:pt>
                <c:pt idx="55">
                  <c:v>2.0273942947387695</c:v>
                </c:pt>
                <c:pt idx="56">
                  <c:v>1.6141717433929443</c:v>
                </c:pt>
                <c:pt idx="57">
                  <c:v>2.5920464992523193</c:v>
                </c:pt>
                <c:pt idx="58">
                  <c:v>2.6965174674987793</c:v>
                </c:pt>
                <c:pt idx="59">
                  <c:v>2.5083987712860107</c:v>
                </c:pt>
                <c:pt idx="60">
                  <c:v>2.2522923946380615</c:v>
                </c:pt>
                <c:pt idx="61">
                  <c:v>4.7192163467407227</c:v>
                </c:pt>
                <c:pt idx="62">
                  <c:v>7.6583480834960938</c:v>
                </c:pt>
                <c:pt idx="63">
                  <c:v>2.8982195854187012</c:v>
                </c:pt>
                <c:pt idx="64">
                  <c:v>15.22773551940918</c:v>
                </c:pt>
                <c:pt idx="65">
                  <c:v>1.1685640811920166</c:v>
                </c:pt>
                <c:pt idx="66">
                  <c:v>1.2887611389160156</c:v>
                </c:pt>
                <c:pt idx="67">
                  <c:v>5.1232743263244629</c:v>
                </c:pt>
                <c:pt idx="68">
                  <c:v>4.3672196865081787</c:v>
                </c:pt>
                <c:pt idx="69">
                  <c:v>7.58367919921875</c:v>
                </c:pt>
                <c:pt idx="70">
                  <c:v>2.4974479675292969</c:v>
                </c:pt>
                <c:pt idx="71">
                  <c:v>0.92831635475158691</c:v>
                </c:pt>
                <c:pt idx="72">
                  <c:v>4.8977649211883545</c:v>
                </c:pt>
                <c:pt idx="73">
                  <c:v>0.69711089134216309</c:v>
                </c:pt>
                <c:pt idx="74">
                  <c:v>2.8664689064025879</c:v>
                </c:pt>
                <c:pt idx="75">
                  <c:v>2.6317694187164307</c:v>
                </c:pt>
                <c:pt idx="76">
                  <c:v>1.4351134300231934</c:v>
                </c:pt>
                <c:pt idx="77">
                  <c:v>0.91490793228149414</c:v>
                </c:pt>
                <c:pt idx="78">
                  <c:v>2.3038883209228516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7-4596-B9F8-53BB470A1182}"/>
            </c:ext>
          </c:extLst>
        </c:ser>
        <c:ser>
          <c:idx val="2"/>
          <c:order val="2"/>
          <c:tx>
            <c:strRef>
              <c:f>Stats_separados!$Q$2</c:f>
              <c:strCache>
                <c:ptCount val="1"/>
                <c:pt idx="0">
                  <c:v>A*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Stats_separados!$N$2:$N$80</c:f>
              <c:numCache>
                <c:formatCode>General</c:formatCode>
                <c:ptCount val="79"/>
                <c:pt idx="0">
                  <c:v>552</c:v>
                </c:pt>
                <c:pt idx="1">
                  <c:v>606</c:v>
                </c:pt>
                <c:pt idx="2">
                  <c:v>524</c:v>
                </c:pt>
                <c:pt idx="3">
                  <c:v>321</c:v>
                </c:pt>
                <c:pt idx="4">
                  <c:v>406</c:v>
                </c:pt>
                <c:pt idx="5">
                  <c:v>187</c:v>
                </c:pt>
                <c:pt idx="6">
                  <c:v>152</c:v>
                </c:pt>
                <c:pt idx="7">
                  <c:v>196</c:v>
                </c:pt>
                <c:pt idx="8">
                  <c:v>147</c:v>
                </c:pt>
                <c:pt idx="9">
                  <c:v>1405</c:v>
                </c:pt>
                <c:pt idx="10">
                  <c:v>739</c:v>
                </c:pt>
                <c:pt idx="11">
                  <c:v>563</c:v>
                </c:pt>
                <c:pt idx="12">
                  <c:v>2205</c:v>
                </c:pt>
                <c:pt idx="13">
                  <c:v>9420</c:v>
                </c:pt>
                <c:pt idx="14">
                  <c:v>438</c:v>
                </c:pt>
                <c:pt idx="15">
                  <c:v>2081</c:v>
                </c:pt>
                <c:pt idx="16">
                  <c:v>1003</c:v>
                </c:pt>
                <c:pt idx="17">
                  <c:v>1458</c:v>
                </c:pt>
                <c:pt idx="18">
                  <c:v>450</c:v>
                </c:pt>
                <c:pt idx="19">
                  <c:v>1122</c:v>
                </c:pt>
                <c:pt idx="20">
                  <c:v>4245</c:v>
                </c:pt>
                <c:pt idx="21">
                  <c:v>69</c:v>
                </c:pt>
                <c:pt idx="22">
                  <c:v>2351</c:v>
                </c:pt>
                <c:pt idx="23">
                  <c:v>5838</c:v>
                </c:pt>
                <c:pt idx="24">
                  <c:v>414</c:v>
                </c:pt>
                <c:pt idx="25">
                  <c:v>1868</c:v>
                </c:pt>
                <c:pt idx="26">
                  <c:v>2123</c:v>
                </c:pt>
                <c:pt idx="27">
                  <c:v>2503</c:v>
                </c:pt>
                <c:pt idx="28">
                  <c:v>1391</c:v>
                </c:pt>
                <c:pt idx="29">
                  <c:v>2330</c:v>
                </c:pt>
                <c:pt idx="30">
                  <c:v>2886</c:v>
                </c:pt>
                <c:pt idx="31">
                  <c:v>3457</c:v>
                </c:pt>
                <c:pt idx="32">
                  <c:v>3568</c:v>
                </c:pt>
                <c:pt idx="33">
                  <c:v>3002</c:v>
                </c:pt>
                <c:pt idx="34">
                  <c:v>738</c:v>
                </c:pt>
                <c:pt idx="35">
                  <c:v>833</c:v>
                </c:pt>
                <c:pt idx="36">
                  <c:v>4384</c:v>
                </c:pt>
                <c:pt idx="37">
                  <c:v>2662</c:v>
                </c:pt>
                <c:pt idx="38">
                  <c:v>4749</c:v>
                </c:pt>
                <c:pt idx="39">
                  <c:v>3634</c:v>
                </c:pt>
                <c:pt idx="40">
                  <c:v>246</c:v>
                </c:pt>
                <c:pt idx="41">
                  <c:v>2244</c:v>
                </c:pt>
                <c:pt idx="42">
                  <c:v>1092</c:v>
                </c:pt>
                <c:pt idx="43">
                  <c:v>3880</c:v>
                </c:pt>
                <c:pt idx="44">
                  <c:v>6287</c:v>
                </c:pt>
                <c:pt idx="45">
                  <c:v>2150</c:v>
                </c:pt>
                <c:pt idx="46">
                  <c:v>1968</c:v>
                </c:pt>
                <c:pt idx="47">
                  <c:v>833</c:v>
                </c:pt>
                <c:pt idx="48">
                  <c:v>3011</c:v>
                </c:pt>
                <c:pt idx="49">
                  <c:v>937</c:v>
                </c:pt>
                <c:pt idx="50">
                  <c:v>3650</c:v>
                </c:pt>
                <c:pt idx="51">
                  <c:v>495</c:v>
                </c:pt>
                <c:pt idx="52">
                  <c:v>1840</c:v>
                </c:pt>
                <c:pt idx="53">
                  <c:v>3247</c:v>
                </c:pt>
                <c:pt idx="54">
                  <c:v>3570</c:v>
                </c:pt>
                <c:pt idx="55">
                  <c:v>1864</c:v>
                </c:pt>
                <c:pt idx="56">
                  <c:v>1020</c:v>
                </c:pt>
                <c:pt idx="57">
                  <c:v>2359</c:v>
                </c:pt>
                <c:pt idx="58">
                  <c:v>3477</c:v>
                </c:pt>
                <c:pt idx="59">
                  <c:v>2486</c:v>
                </c:pt>
                <c:pt idx="60">
                  <c:v>1500</c:v>
                </c:pt>
                <c:pt idx="61">
                  <c:v>1049</c:v>
                </c:pt>
                <c:pt idx="62">
                  <c:v>6246</c:v>
                </c:pt>
                <c:pt idx="63">
                  <c:v>3307</c:v>
                </c:pt>
                <c:pt idx="64">
                  <c:v>6236</c:v>
                </c:pt>
                <c:pt idx="65">
                  <c:v>1156</c:v>
                </c:pt>
                <c:pt idx="66">
                  <c:v>1128</c:v>
                </c:pt>
                <c:pt idx="67">
                  <c:v>5472</c:v>
                </c:pt>
                <c:pt idx="68">
                  <c:v>3965</c:v>
                </c:pt>
                <c:pt idx="69">
                  <c:v>4057</c:v>
                </c:pt>
                <c:pt idx="70">
                  <c:v>2500</c:v>
                </c:pt>
                <c:pt idx="71">
                  <c:v>793</c:v>
                </c:pt>
                <c:pt idx="72">
                  <c:v>3635</c:v>
                </c:pt>
                <c:pt idx="73">
                  <c:v>734</c:v>
                </c:pt>
                <c:pt idx="74">
                  <c:v>2362</c:v>
                </c:pt>
                <c:pt idx="75">
                  <c:v>2328</c:v>
                </c:pt>
                <c:pt idx="76">
                  <c:v>1379</c:v>
                </c:pt>
                <c:pt idx="77">
                  <c:v>1010</c:v>
                </c:pt>
                <c:pt idx="78">
                  <c:v>2631</c:v>
                </c:pt>
              </c:numCache>
            </c:numRef>
          </c:xVal>
          <c:yVal>
            <c:numRef>
              <c:f>Stats_separados!$P$2:$P$80</c:f>
              <c:numCache>
                <c:formatCode>General</c:formatCode>
                <c:ptCount val="79"/>
                <c:pt idx="0">
                  <c:v>0.40976166725158691</c:v>
                </c:pt>
                <c:pt idx="1">
                  <c:v>0.80096960067749023</c:v>
                </c:pt>
                <c:pt idx="2">
                  <c:v>0.84160923957824707</c:v>
                </c:pt>
                <c:pt idx="3">
                  <c:v>0.26367449760437012</c:v>
                </c:pt>
                <c:pt idx="4">
                  <c:v>0.24253582954406738</c:v>
                </c:pt>
                <c:pt idx="5">
                  <c:v>9.0812921524047852E-2</c:v>
                </c:pt>
                <c:pt idx="6">
                  <c:v>5.5780649185180664E-2</c:v>
                </c:pt>
                <c:pt idx="7">
                  <c:v>0.20615005493164063</c:v>
                </c:pt>
                <c:pt idx="8">
                  <c:v>9.9993228912353516E-2</c:v>
                </c:pt>
                <c:pt idx="9">
                  <c:v>4.7750482559204102</c:v>
                </c:pt>
                <c:pt idx="10">
                  <c:v>1.3105764389038086</c:v>
                </c:pt>
                <c:pt idx="11">
                  <c:v>1.0689013004302979</c:v>
                </c:pt>
                <c:pt idx="12">
                  <c:v>3.9639179706573486</c:v>
                </c:pt>
                <c:pt idx="13">
                  <c:v>77.103040218353271</c:v>
                </c:pt>
                <c:pt idx="14">
                  <c:v>1.001333475112915</c:v>
                </c:pt>
                <c:pt idx="15">
                  <c:v>6.4298138618469238</c:v>
                </c:pt>
                <c:pt idx="16">
                  <c:v>2.8266479969024658</c:v>
                </c:pt>
                <c:pt idx="17">
                  <c:v>3.5724568367004395</c:v>
                </c:pt>
                <c:pt idx="18">
                  <c:v>0.82536005973815918</c:v>
                </c:pt>
                <c:pt idx="19">
                  <c:v>2.122128963470459</c:v>
                </c:pt>
                <c:pt idx="20">
                  <c:v>22.397417306900024</c:v>
                </c:pt>
                <c:pt idx="21">
                  <c:v>9.5559835433959961E-2</c:v>
                </c:pt>
                <c:pt idx="22">
                  <c:v>9.2541422843933105</c:v>
                </c:pt>
                <c:pt idx="23">
                  <c:v>32.563591003417969</c:v>
                </c:pt>
                <c:pt idx="24">
                  <c:v>0.51290059089660645</c:v>
                </c:pt>
                <c:pt idx="25">
                  <c:v>4.6414608955383301</c:v>
                </c:pt>
                <c:pt idx="26">
                  <c:v>6.6502566337585449</c:v>
                </c:pt>
                <c:pt idx="27">
                  <c:v>10.841433763504028</c:v>
                </c:pt>
                <c:pt idx="28">
                  <c:v>3.2962198257446289</c:v>
                </c:pt>
                <c:pt idx="29">
                  <c:v>3.8200619220733643</c:v>
                </c:pt>
                <c:pt idx="30">
                  <c:v>6.2952895164489746</c:v>
                </c:pt>
                <c:pt idx="31">
                  <c:v>6.8680238723754883</c:v>
                </c:pt>
                <c:pt idx="32">
                  <c:v>11.875431537628174</c:v>
                </c:pt>
                <c:pt idx="33">
                  <c:v>7.8286874294281006</c:v>
                </c:pt>
                <c:pt idx="34">
                  <c:v>1.1064646244049072</c:v>
                </c:pt>
                <c:pt idx="35">
                  <c:v>1.3845992088317871</c:v>
                </c:pt>
                <c:pt idx="36">
                  <c:v>27.081350564956665</c:v>
                </c:pt>
                <c:pt idx="37">
                  <c:v>10.080843210220337</c:v>
                </c:pt>
                <c:pt idx="38">
                  <c:v>12.446478128433228</c:v>
                </c:pt>
                <c:pt idx="39">
                  <c:v>9.4697999954223633</c:v>
                </c:pt>
                <c:pt idx="40">
                  <c:v>0.35211730003356934</c:v>
                </c:pt>
                <c:pt idx="41">
                  <c:v>3.9858953952789307</c:v>
                </c:pt>
                <c:pt idx="42">
                  <c:v>1.29996657371521</c:v>
                </c:pt>
                <c:pt idx="43">
                  <c:v>18.80302619934082</c:v>
                </c:pt>
                <c:pt idx="44">
                  <c:v>34.340033531188965</c:v>
                </c:pt>
                <c:pt idx="45">
                  <c:v>2.7967026233673096</c:v>
                </c:pt>
                <c:pt idx="46">
                  <c:v>4.0809915065765381</c:v>
                </c:pt>
                <c:pt idx="47">
                  <c:v>1.3466982841491699</c:v>
                </c:pt>
                <c:pt idx="48">
                  <c:v>8.9220559597015381</c:v>
                </c:pt>
                <c:pt idx="49">
                  <c:v>1.9262478351593018</c:v>
                </c:pt>
                <c:pt idx="50">
                  <c:v>16.950285911560059</c:v>
                </c:pt>
                <c:pt idx="51">
                  <c:v>0.94644355773925781</c:v>
                </c:pt>
                <c:pt idx="52">
                  <c:v>3.9857907295227051</c:v>
                </c:pt>
                <c:pt idx="53">
                  <c:v>9.9420788288116455</c:v>
                </c:pt>
                <c:pt idx="54">
                  <c:v>15.121825218200684</c:v>
                </c:pt>
                <c:pt idx="55">
                  <c:v>6.7677609920501709</c:v>
                </c:pt>
                <c:pt idx="56">
                  <c:v>2.4255259037017822</c:v>
                </c:pt>
                <c:pt idx="57">
                  <c:v>4.7318863868713379</c:v>
                </c:pt>
                <c:pt idx="58">
                  <c:v>13.93291974067688</c:v>
                </c:pt>
                <c:pt idx="59">
                  <c:v>7.6783711910247803</c:v>
                </c:pt>
                <c:pt idx="60">
                  <c:v>3.6490504741668701</c:v>
                </c:pt>
                <c:pt idx="61">
                  <c:v>1.6268429756164551</c:v>
                </c:pt>
                <c:pt idx="62">
                  <c:v>34.153176546096802</c:v>
                </c:pt>
                <c:pt idx="63">
                  <c:v>16.373991012573242</c:v>
                </c:pt>
                <c:pt idx="64">
                  <c:v>20.988334655761719</c:v>
                </c:pt>
                <c:pt idx="65">
                  <c:v>3.5259566307067871</c:v>
                </c:pt>
                <c:pt idx="66">
                  <c:v>2.9715347290039063</c:v>
                </c:pt>
                <c:pt idx="67">
                  <c:v>40.640356302261353</c:v>
                </c:pt>
                <c:pt idx="68">
                  <c:v>16.320498704910278</c:v>
                </c:pt>
                <c:pt idx="69">
                  <c:v>13.870617151260376</c:v>
                </c:pt>
                <c:pt idx="70">
                  <c:v>8.4569046497344971</c:v>
                </c:pt>
                <c:pt idx="71">
                  <c:v>1.3466272354125977</c:v>
                </c:pt>
                <c:pt idx="72">
                  <c:v>12.905478239059448</c:v>
                </c:pt>
                <c:pt idx="73">
                  <c:v>1.4563751220703125</c:v>
                </c:pt>
                <c:pt idx="74">
                  <c:v>8.6262695789337158</c:v>
                </c:pt>
                <c:pt idx="75">
                  <c:v>4.6123158931732178</c:v>
                </c:pt>
                <c:pt idx="76">
                  <c:v>2.8846652507781982</c:v>
                </c:pt>
                <c:pt idx="77">
                  <c:v>2.2985661029815674</c:v>
                </c:pt>
                <c:pt idx="78">
                  <c:v>11.127760410308838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F7-4596-B9F8-53BB470A1182}"/>
            </c:ext>
          </c:extLst>
        </c:ser>
        <c:ser>
          <c:idx val="3"/>
          <c:order val="3"/>
          <c:tx>
            <c:strRef>
              <c:f>Stats_separados!$W$2</c:f>
              <c:strCache>
                <c:ptCount val="1"/>
                <c:pt idx="0">
                  <c:v>IDS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Stats_separados!$T$2:$T$80</c:f>
              <c:numCache>
                <c:formatCode>General</c:formatCode>
                <c:ptCount val="79"/>
                <c:pt idx="0">
                  <c:v>4541</c:v>
                </c:pt>
                <c:pt idx="1">
                  <c:v>8891</c:v>
                </c:pt>
                <c:pt idx="2">
                  <c:v>6227</c:v>
                </c:pt>
                <c:pt idx="3">
                  <c:v>2664</c:v>
                </c:pt>
                <c:pt idx="4">
                  <c:v>9722</c:v>
                </c:pt>
                <c:pt idx="5">
                  <c:v>8243</c:v>
                </c:pt>
                <c:pt idx="6">
                  <c:v>2016</c:v>
                </c:pt>
                <c:pt idx="7">
                  <c:v>18025</c:v>
                </c:pt>
                <c:pt idx="8">
                  <c:v>3029</c:v>
                </c:pt>
                <c:pt idx="9">
                  <c:v>24582</c:v>
                </c:pt>
                <c:pt idx="10">
                  <c:v>31471</c:v>
                </c:pt>
                <c:pt idx="11">
                  <c:v>10898</c:v>
                </c:pt>
                <c:pt idx="12">
                  <c:v>84619</c:v>
                </c:pt>
                <c:pt idx="13">
                  <c:v>37331</c:v>
                </c:pt>
                <c:pt idx="14">
                  <c:v>13903</c:v>
                </c:pt>
                <c:pt idx="15">
                  <c:v>104696</c:v>
                </c:pt>
                <c:pt idx="16">
                  <c:v>105899</c:v>
                </c:pt>
                <c:pt idx="17">
                  <c:v>69087</c:v>
                </c:pt>
                <c:pt idx="18">
                  <c:v>19161</c:v>
                </c:pt>
                <c:pt idx="19">
                  <c:v>2973</c:v>
                </c:pt>
                <c:pt idx="20">
                  <c:v>123440</c:v>
                </c:pt>
                <c:pt idx="21">
                  <c:v>1226</c:v>
                </c:pt>
                <c:pt idx="22">
                  <c:v>47432</c:v>
                </c:pt>
                <c:pt idx="23">
                  <c:v>77130</c:v>
                </c:pt>
                <c:pt idx="24">
                  <c:v>18742</c:v>
                </c:pt>
                <c:pt idx="25">
                  <c:v>26507</c:v>
                </c:pt>
                <c:pt idx="26">
                  <c:v>53395</c:v>
                </c:pt>
                <c:pt idx="27">
                  <c:v>146714</c:v>
                </c:pt>
                <c:pt idx="28">
                  <c:v>40596</c:v>
                </c:pt>
                <c:pt idx="29">
                  <c:v>210408</c:v>
                </c:pt>
                <c:pt idx="30">
                  <c:v>119109</c:v>
                </c:pt>
                <c:pt idx="31">
                  <c:v>98339</c:v>
                </c:pt>
                <c:pt idx="32">
                  <c:v>106871</c:v>
                </c:pt>
                <c:pt idx="33">
                  <c:v>99110</c:v>
                </c:pt>
                <c:pt idx="34">
                  <c:v>55897</c:v>
                </c:pt>
                <c:pt idx="35">
                  <c:v>34459</c:v>
                </c:pt>
                <c:pt idx="36">
                  <c:v>357665</c:v>
                </c:pt>
                <c:pt idx="37">
                  <c:v>96319</c:v>
                </c:pt>
                <c:pt idx="38">
                  <c:v>1027115</c:v>
                </c:pt>
                <c:pt idx="39">
                  <c:v>410975</c:v>
                </c:pt>
                <c:pt idx="40">
                  <c:v>6313</c:v>
                </c:pt>
                <c:pt idx="41">
                  <c:v>49184</c:v>
                </c:pt>
                <c:pt idx="42">
                  <c:v>32979</c:v>
                </c:pt>
                <c:pt idx="43">
                  <c:v>511565</c:v>
                </c:pt>
                <c:pt idx="44">
                  <c:v>356431</c:v>
                </c:pt>
                <c:pt idx="45">
                  <c:v>96273</c:v>
                </c:pt>
                <c:pt idx="46">
                  <c:v>125500</c:v>
                </c:pt>
                <c:pt idx="47">
                  <c:v>34459</c:v>
                </c:pt>
                <c:pt idx="48">
                  <c:v>253945</c:v>
                </c:pt>
                <c:pt idx="49">
                  <c:v>29591</c:v>
                </c:pt>
                <c:pt idx="50">
                  <c:v>250786</c:v>
                </c:pt>
                <c:pt idx="51">
                  <c:v>31941</c:v>
                </c:pt>
                <c:pt idx="52">
                  <c:v>143288</c:v>
                </c:pt>
                <c:pt idx="53">
                  <c:v>600743</c:v>
                </c:pt>
                <c:pt idx="54">
                  <c:v>469786</c:v>
                </c:pt>
                <c:pt idx="55">
                  <c:v>106003</c:v>
                </c:pt>
                <c:pt idx="56">
                  <c:v>161722</c:v>
                </c:pt>
                <c:pt idx="57">
                  <c:v>217293</c:v>
                </c:pt>
                <c:pt idx="58">
                  <c:v>572484</c:v>
                </c:pt>
                <c:pt idx="59">
                  <c:v>246645</c:v>
                </c:pt>
                <c:pt idx="60">
                  <c:v>160845</c:v>
                </c:pt>
                <c:pt idx="61">
                  <c:v>109777</c:v>
                </c:pt>
                <c:pt idx="62">
                  <c:v>316394</c:v>
                </c:pt>
                <c:pt idx="63">
                  <c:v>509335</c:v>
                </c:pt>
                <c:pt idx="64">
                  <c:v>183119</c:v>
                </c:pt>
                <c:pt idx="65">
                  <c:v>55614</c:v>
                </c:pt>
                <c:pt idx="66">
                  <c:v>18796</c:v>
                </c:pt>
                <c:pt idx="67">
                  <c:v>155420</c:v>
                </c:pt>
                <c:pt idx="68">
                  <c:v>215713</c:v>
                </c:pt>
                <c:pt idx="69">
                  <c:v>875275</c:v>
                </c:pt>
                <c:pt idx="70">
                  <c:v>84864</c:v>
                </c:pt>
                <c:pt idx="71">
                  <c:v>39704</c:v>
                </c:pt>
                <c:pt idx="72">
                  <c:v>627307</c:v>
                </c:pt>
                <c:pt idx="73">
                  <c:v>58372</c:v>
                </c:pt>
                <c:pt idx="74">
                  <c:v>163703</c:v>
                </c:pt>
                <c:pt idx="75">
                  <c:v>163011</c:v>
                </c:pt>
                <c:pt idx="76">
                  <c:v>95133</c:v>
                </c:pt>
                <c:pt idx="77">
                  <c:v>92411</c:v>
                </c:pt>
                <c:pt idx="78">
                  <c:v>346469</c:v>
                </c:pt>
              </c:numCache>
            </c:numRef>
          </c:xVal>
          <c:yVal>
            <c:numRef>
              <c:f>Stats_separados!$V$2:$V$80</c:f>
              <c:numCache>
                <c:formatCode>General</c:formatCode>
                <c:ptCount val="79"/>
                <c:pt idx="0">
                  <c:v>0.9772953987121582</c:v>
                </c:pt>
                <c:pt idx="1">
                  <c:v>2.1383426189422607</c:v>
                </c:pt>
                <c:pt idx="2">
                  <c:v>1.7000293731689453</c:v>
                </c:pt>
                <c:pt idx="3">
                  <c:v>0.67212557792663574</c:v>
                </c:pt>
                <c:pt idx="4">
                  <c:v>2.390897274017334</c:v>
                </c:pt>
                <c:pt idx="5">
                  <c:v>2.3827879428863525</c:v>
                </c:pt>
                <c:pt idx="6">
                  <c:v>0.32268619537353516</c:v>
                </c:pt>
                <c:pt idx="7">
                  <c:v>8.2782351970672607</c:v>
                </c:pt>
                <c:pt idx="8">
                  <c:v>0.97371983528137207</c:v>
                </c:pt>
                <c:pt idx="9">
                  <c:v>9.566842794418335</c:v>
                </c:pt>
                <c:pt idx="10">
                  <c:v>13.3808274269104</c:v>
                </c:pt>
                <c:pt idx="11">
                  <c:v>3.6427302360534668</c:v>
                </c:pt>
                <c:pt idx="12">
                  <c:v>31.32529354095459</c:v>
                </c:pt>
                <c:pt idx="13">
                  <c:v>12.963742017745972</c:v>
                </c:pt>
                <c:pt idx="14">
                  <c:v>7.7438085079193115</c:v>
                </c:pt>
                <c:pt idx="15">
                  <c:v>43.444338321685791</c:v>
                </c:pt>
                <c:pt idx="16">
                  <c:v>52.005614757537842</c:v>
                </c:pt>
                <c:pt idx="17">
                  <c:v>33.666581869125366</c:v>
                </c:pt>
                <c:pt idx="18">
                  <c:v>7.7939116954803467</c:v>
                </c:pt>
                <c:pt idx="19">
                  <c:v>0.8090822696685791</c:v>
                </c:pt>
                <c:pt idx="20">
                  <c:v>48.526644945144653</c:v>
                </c:pt>
                <c:pt idx="21">
                  <c:v>0.80949878692626953</c:v>
                </c:pt>
                <c:pt idx="22">
                  <c:v>17.422037124633789</c:v>
                </c:pt>
                <c:pt idx="23">
                  <c:v>32.52363133430481</c:v>
                </c:pt>
                <c:pt idx="24">
                  <c:v>8.8214643001556396</c:v>
                </c:pt>
                <c:pt idx="25">
                  <c:v>12.06147289276123</c:v>
                </c:pt>
                <c:pt idx="26">
                  <c:v>23.915693759918213</c:v>
                </c:pt>
                <c:pt idx="27">
                  <c:v>57.97990608215332</c:v>
                </c:pt>
                <c:pt idx="28">
                  <c:v>19.284627437591553</c:v>
                </c:pt>
                <c:pt idx="29">
                  <c:v>84.942567348480225</c:v>
                </c:pt>
                <c:pt idx="30">
                  <c:v>48.93586802482605</c:v>
                </c:pt>
                <c:pt idx="31">
                  <c:v>30.983087301254272</c:v>
                </c:pt>
                <c:pt idx="32">
                  <c:v>47.435595035552979</c:v>
                </c:pt>
                <c:pt idx="33">
                  <c:v>43.325702905654907</c:v>
                </c:pt>
                <c:pt idx="34">
                  <c:v>29.241201400756836</c:v>
                </c:pt>
                <c:pt idx="35">
                  <c:v>15.411349296569824</c:v>
                </c:pt>
                <c:pt idx="36">
                  <c:v>118.41346716880798</c:v>
                </c:pt>
                <c:pt idx="37">
                  <c:v>35.731646060943604</c:v>
                </c:pt>
                <c:pt idx="38">
                  <c:v>402.9870502948761</c:v>
                </c:pt>
                <c:pt idx="39">
                  <c:v>142.20706605911255</c:v>
                </c:pt>
                <c:pt idx="40">
                  <c:v>2.4964940547943115</c:v>
                </c:pt>
                <c:pt idx="41">
                  <c:v>24.167747735977173</c:v>
                </c:pt>
                <c:pt idx="42">
                  <c:v>12.036444187164307</c:v>
                </c:pt>
                <c:pt idx="43">
                  <c:v>205.56082630157471</c:v>
                </c:pt>
                <c:pt idx="44">
                  <c:v>149.38371133804321</c:v>
                </c:pt>
                <c:pt idx="45">
                  <c:v>39.885638475418091</c:v>
                </c:pt>
                <c:pt idx="46">
                  <c:v>54.516637563705444</c:v>
                </c:pt>
                <c:pt idx="47">
                  <c:v>15.094069719314575</c:v>
                </c:pt>
                <c:pt idx="48">
                  <c:v>110.71966648101807</c:v>
                </c:pt>
                <c:pt idx="49">
                  <c:v>13.320401191711426</c:v>
                </c:pt>
                <c:pt idx="50">
                  <c:v>107.7850034236908</c:v>
                </c:pt>
                <c:pt idx="51">
                  <c:v>17.921079635620117</c:v>
                </c:pt>
                <c:pt idx="52">
                  <c:v>71.150307655334473</c:v>
                </c:pt>
                <c:pt idx="53">
                  <c:v>329.05066466331482</c:v>
                </c:pt>
                <c:pt idx="54">
                  <c:v>252.74347043037415</c:v>
                </c:pt>
                <c:pt idx="55">
                  <c:v>56.738152265548706</c:v>
                </c:pt>
                <c:pt idx="56">
                  <c:v>99.462037086486816</c:v>
                </c:pt>
                <c:pt idx="57">
                  <c:v>99.475852012634277</c:v>
                </c:pt>
                <c:pt idx="58">
                  <c:v>345.62466049194336</c:v>
                </c:pt>
                <c:pt idx="59">
                  <c:v>164.20256161689758</c:v>
                </c:pt>
                <c:pt idx="60">
                  <c:v>99.849228382110596</c:v>
                </c:pt>
                <c:pt idx="61">
                  <c:v>43.661022186279297</c:v>
                </c:pt>
                <c:pt idx="62">
                  <c:v>118.22907638549805</c:v>
                </c:pt>
                <c:pt idx="63">
                  <c:v>267.79833889007568</c:v>
                </c:pt>
                <c:pt idx="64">
                  <c:v>64.699462413787842</c:v>
                </c:pt>
                <c:pt idx="65">
                  <c:v>27.3326575756073</c:v>
                </c:pt>
                <c:pt idx="66">
                  <c:v>8.8494460582733154</c:v>
                </c:pt>
                <c:pt idx="67">
                  <c:v>54.521142721176147</c:v>
                </c:pt>
                <c:pt idx="68">
                  <c:v>97.752869367599487</c:v>
                </c:pt>
                <c:pt idx="69">
                  <c:v>316.08967566490173</c:v>
                </c:pt>
                <c:pt idx="70">
                  <c:v>42.628480434417725</c:v>
                </c:pt>
                <c:pt idx="71">
                  <c:v>22.948377132415771</c:v>
                </c:pt>
                <c:pt idx="72">
                  <c:v>376.48617887496948</c:v>
                </c:pt>
                <c:pt idx="73">
                  <c:v>35.159558773040771</c:v>
                </c:pt>
                <c:pt idx="74">
                  <c:v>64.466907262802124</c:v>
                </c:pt>
                <c:pt idx="75">
                  <c:v>74.701818704605103</c:v>
                </c:pt>
                <c:pt idx="76">
                  <c:v>53.087164402008057</c:v>
                </c:pt>
                <c:pt idx="77">
                  <c:v>52.200486898422241</c:v>
                </c:pt>
                <c:pt idx="78">
                  <c:v>175.87336230278015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F7-4596-B9F8-53BB470A1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288024"/>
        <c:axId val="1611280824"/>
      </c:scatterChart>
      <c:valAx>
        <c:axId val="1611288024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1280824"/>
        <c:crosses val="autoZero"/>
        <c:crossBetween val="midCat"/>
      </c:valAx>
      <c:valAx>
        <c:axId val="161128082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128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4.343383906280008E-2"/>
          <c:y val="0.90973007812326789"/>
          <c:w val="0.91109980154919656"/>
          <c:h val="7.0394148071384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por puzzle</a:t>
            </a:r>
          </a:p>
          <a:p>
            <a:pPr>
              <a:defRPr/>
            </a:pPr>
            <a:r>
              <a:rPr lang="pt-PT" baseline="0"/>
              <a:t>(DFS e BFS)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Stats_separados!$E$2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Stats_separados!$D$2:$D$80</c:f>
              <c:numCache>
                <c:formatCode>General</c:formatCode>
                <c:ptCount val="79"/>
                <c:pt idx="0">
                  <c:v>5.9935808181762695E-2</c:v>
                </c:pt>
                <c:pt idx="1">
                  <c:v>1.0471322536468506</c:v>
                </c:pt>
                <c:pt idx="2">
                  <c:v>6.8871259689331055E-2</c:v>
                </c:pt>
                <c:pt idx="3">
                  <c:v>0.11600303649902344</c:v>
                </c:pt>
                <c:pt idx="4">
                  <c:v>0.4788978099822998</c:v>
                </c:pt>
                <c:pt idx="5">
                  <c:v>0.21994805335998535</c:v>
                </c:pt>
                <c:pt idx="6">
                  <c:v>0.17562985420227051</c:v>
                </c:pt>
                <c:pt idx="7">
                  <c:v>0.15458393096923828</c:v>
                </c:pt>
                <c:pt idx="8">
                  <c:v>7.2161436080932617E-2</c:v>
                </c:pt>
                <c:pt idx="9">
                  <c:v>0.2560122013092041</c:v>
                </c:pt>
                <c:pt idx="10">
                  <c:v>0.3382110595703125</c:v>
                </c:pt>
                <c:pt idx="11">
                  <c:v>0.19675302505493164</c:v>
                </c:pt>
                <c:pt idx="12">
                  <c:v>0.63765311241149902</c:v>
                </c:pt>
                <c:pt idx="13">
                  <c:v>0.319122314453125</c:v>
                </c:pt>
                <c:pt idx="14">
                  <c:v>0.17553544044494629</c:v>
                </c:pt>
                <c:pt idx="15">
                  <c:v>0.3658149242401123</c:v>
                </c:pt>
                <c:pt idx="16">
                  <c:v>0.47855091094970703</c:v>
                </c:pt>
                <c:pt idx="17">
                  <c:v>0.45521998405456543</c:v>
                </c:pt>
                <c:pt idx="18">
                  <c:v>8.9617013931274414E-2</c:v>
                </c:pt>
                <c:pt idx="19">
                  <c:v>3.7452220916748047E-2</c:v>
                </c:pt>
                <c:pt idx="20">
                  <c:v>0.46950864791870117</c:v>
                </c:pt>
                <c:pt idx="21">
                  <c:v>3.43475341796875E-2</c:v>
                </c:pt>
                <c:pt idx="22">
                  <c:v>0.54657959938049316</c:v>
                </c:pt>
                <c:pt idx="23">
                  <c:v>3.0597331523895264</c:v>
                </c:pt>
                <c:pt idx="24">
                  <c:v>0.47941493988037109</c:v>
                </c:pt>
                <c:pt idx="25">
                  <c:v>0.28479480743408203</c:v>
                </c:pt>
                <c:pt idx="26">
                  <c:v>0.56969761848449707</c:v>
                </c:pt>
                <c:pt idx="27">
                  <c:v>1.4021923542022705</c:v>
                </c:pt>
                <c:pt idx="28">
                  <c:v>0.62546181678771973</c:v>
                </c:pt>
                <c:pt idx="29">
                  <c:v>0.52413415908813477</c:v>
                </c:pt>
                <c:pt idx="30">
                  <c:v>2.4481091499328613</c:v>
                </c:pt>
                <c:pt idx="31">
                  <c:v>0.84661149978637695</c:v>
                </c:pt>
                <c:pt idx="32">
                  <c:v>0.61855506896972656</c:v>
                </c:pt>
                <c:pt idx="33">
                  <c:v>0.56956076622009277</c:v>
                </c:pt>
                <c:pt idx="34">
                  <c:v>0.52476024627685547</c:v>
                </c:pt>
                <c:pt idx="35">
                  <c:v>0.29647254943847656</c:v>
                </c:pt>
                <c:pt idx="36">
                  <c:v>0.95370817184448242</c:v>
                </c:pt>
                <c:pt idx="37">
                  <c:v>0.86427879333496094</c:v>
                </c:pt>
                <c:pt idx="38">
                  <c:v>2.2029151916503906</c:v>
                </c:pt>
                <c:pt idx="39">
                  <c:v>0.46970272064208984</c:v>
                </c:pt>
                <c:pt idx="40">
                  <c:v>6.7677974700927734E-2</c:v>
                </c:pt>
                <c:pt idx="41">
                  <c:v>0.43304562568664551</c:v>
                </c:pt>
                <c:pt idx="42">
                  <c:v>0.28516101837158203</c:v>
                </c:pt>
                <c:pt idx="43">
                  <c:v>0.41741943359375</c:v>
                </c:pt>
                <c:pt idx="44">
                  <c:v>1.1191437244415283</c:v>
                </c:pt>
                <c:pt idx="45">
                  <c:v>2.0935845375061035</c:v>
                </c:pt>
                <c:pt idx="46">
                  <c:v>0.4521019458770752</c:v>
                </c:pt>
                <c:pt idx="47">
                  <c:v>0.31708121299743652</c:v>
                </c:pt>
                <c:pt idx="48">
                  <c:v>1.5079777240753174</c:v>
                </c:pt>
                <c:pt idx="49">
                  <c:v>0.20796084403991699</c:v>
                </c:pt>
                <c:pt idx="50">
                  <c:v>0.6074981689453125</c:v>
                </c:pt>
                <c:pt idx="51">
                  <c:v>0.1009681224822998</c:v>
                </c:pt>
                <c:pt idx="52">
                  <c:v>0.76298069953918457</c:v>
                </c:pt>
                <c:pt idx="53">
                  <c:v>1.2458028793334961</c:v>
                </c:pt>
                <c:pt idx="54">
                  <c:v>1.0316970348358154</c:v>
                </c:pt>
                <c:pt idx="55">
                  <c:v>0.24088716506958008</c:v>
                </c:pt>
                <c:pt idx="56">
                  <c:v>0.79226136207580566</c:v>
                </c:pt>
                <c:pt idx="57">
                  <c:v>0.66823649406433105</c:v>
                </c:pt>
                <c:pt idx="58">
                  <c:v>0.85917186737060547</c:v>
                </c:pt>
                <c:pt idx="59">
                  <c:v>0.41873955726623535</c:v>
                </c:pt>
                <c:pt idx="60">
                  <c:v>0.93450188636779785</c:v>
                </c:pt>
                <c:pt idx="61">
                  <c:v>1.3104953765869141</c:v>
                </c:pt>
                <c:pt idx="62">
                  <c:v>0.64446616172790527</c:v>
                </c:pt>
                <c:pt idx="63">
                  <c:v>0.89453291893005371</c:v>
                </c:pt>
                <c:pt idx="64">
                  <c:v>0.3662869930267334</c:v>
                </c:pt>
                <c:pt idx="65">
                  <c:v>0.30383944511413574</c:v>
                </c:pt>
                <c:pt idx="66">
                  <c:v>0.34950375556945801</c:v>
                </c:pt>
                <c:pt idx="67">
                  <c:v>2.0879714488983154</c:v>
                </c:pt>
                <c:pt idx="68">
                  <c:v>1.3564088344573975</c:v>
                </c:pt>
                <c:pt idx="69">
                  <c:v>4.8466920852661133</c:v>
                </c:pt>
                <c:pt idx="70">
                  <c:v>0.80126953125</c:v>
                </c:pt>
                <c:pt idx="71">
                  <c:v>0.70227408409118652</c:v>
                </c:pt>
                <c:pt idx="72">
                  <c:v>1.3462717533111572</c:v>
                </c:pt>
                <c:pt idx="73">
                  <c:v>0.24553632736206055</c:v>
                </c:pt>
                <c:pt idx="74">
                  <c:v>0.93609166145324707</c:v>
                </c:pt>
                <c:pt idx="75">
                  <c:v>0.7958526611328125</c:v>
                </c:pt>
                <c:pt idx="76">
                  <c:v>0.46640920639038086</c:v>
                </c:pt>
                <c:pt idx="77">
                  <c:v>0.20887565612792969</c:v>
                </c:pt>
                <c:pt idx="78">
                  <c:v>0.64163684844970703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C-4949-949D-1C6C72523EBA}"/>
            </c:ext>
          </c:extLst>
        </c:ser>
        <c:ser>
          <c:idx val="1"/>
          <c:order val="1"/>
          <c:tx>
            <c:strRef>
              <c:f>Stats_separados!$K$2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Stats_separados!$J$2:$J$80</c:f>
              <c:numCache>
                <c:formatCode>General</c:formatCode>
                <c:ptCount val="79"/>
                <c:pt idx="0">
                  <c:v>0.70439791679382324</c:v>
                </c:pt>
                <c:pt idx="1">
                  <c:v>2.3912465572357178</c:v>
                </c:pt>
                <c:pt idx="2">
                  <c:v>0.41124534606933594</c:v>
                </c:pt>
                <c:pt idx="3">
                  <c:v>0.20849704742431641</c:v>
                </c:pt>
                <c:pt idx="4">
                  <c:v>1.8320839405059814</c:v>
                </c:pt>
                <c:pt idx="5">
                  <c:v>1.2929675579071045</c:v>
                </c:pt>
                <c:pt idx="6">
                  <c:v>1.8531942367553711</c:v>
                </c:pt>
                <c:pt idx="7">
                  <c:v>0.80196785926818848</c:v>
                </c:pt>
                <c:pt idx="8">
                  <c:v>0.54339814186096191</c:v>
                </c:pt>
                <c:pt idx="9">
                  <c:v>1.5107979774475098</c:v>
                </c:pt>
                <c:pt idx="10">
                  <c:v>0.50184893608093262</c:v>
                </c:pt>
                <c:pt idx="11">
                  <c:v>0.79153013229370117</c:v>
                </c:pt>
                <c:pt idx="12">
                  <c:v>7.0163431167602539</c:v>
                </c:pt>
                <c:pt idx="13">
                  <c:v>8.9411306381225586</c:v>
                </c:pt>
                <c:pt idx="14">
                  <c:v>0.44327640533447266</c:v>
                </c:pt>
                <c:pt idx="15">
                  <c:v>1.9141435623168945</c:v>
                </c:pt>
                <c:pt idx="16">
                  <c:v>1.6930797100067139</c:v>
                </c:pt>
                <c:pt idx="17">
                  <c:v>1.0320024490356445</c:v>
                </c:pt>
                <c:pt idx="18">
                  <c:v>0.27460455894470215</c:v>
                </c:pt>
                <c:pt idx="19">
                  <c:v>1.1596705913543701</c:v>
                </c:pt>
                <c:pt idx="20">
                  <c:v>4.2102615833282471</c:v>
                </c:pt>
                <c:pt idx="21">
                  <c:v>4.9374580383300781E-2</c:v>
                </c:pt>
                <c:pt idx="22">
                  <c:v>1.8993527889251709</c:v>
                </c:pt>
                <c:pt idx="23">
                  <c:v>7.6288096904754639</c:v>
                </c:pt>
                <c:pt idx="24">
                  <c:v>1.9743552207946777</c:v>
                </c:pt>
                <c:pt idx="25">
                  <c:v>1.918989896774292</c:v>
                </c:pt>
                <c:pt idx="26">
                  <c:v>1.7564165592193604</c:v>
                </c:pt>
                <c:pt idx="27">
                  <c:v>2.1750361919403076</c:v>
                </c:pt>
                <c:pt idx="28">
                  <c:v>1.4054732322692871</c:v>
                </c:pt>
                <c:pt idx="29">
                  <c:v>4.9615123271942139</c:v>
                </c:pt>
                <c:pt idx="30">
                  <c:v>5.4806387424468994</c:v>
                </c:pt>
                <c:pt idx="31">
                  <c:v>14.820459365844727</c:v>
                </c:pt>
                <c:pt idx="32">
                  <c:v>4.4448952674865723</c:v>
                </c:pt>
                <c:pt idx="33">
                  <c:v>7.4889767169952393</c:v>
                </c:pt>
                <c:pt idx="34">
                  <c:v>1.7007830142974854</c:v>
                </c:pt>
                <c:pt idx="35">
                  <c:v>1.5781314373016357</c:v>
                </c:pt>
                <c:pt idx="36">
                  <c:v>4.7676186561584473</c:v>
                </c:pt>
                <c:pt idx="37">
                  <c:v>4.2584555149078369</c:v>
                </c:pt>
                <c:pt idx="38">
                  <c:v>11.825149536132813</c:v>
                </c:pt>
                <c:pt idx="39">
                  <c:v>6.7137513160705566</c:v>
                </c:pt>
                <c:pt idx="40">
                  <c:v>0.13602972030639648</c:v>
                </c:pt>
                <c:pt idx="41">
                  <c:v>2.9061784744262695</c:v>
                </c:pt>
                <c:pt idx="42">
                  <c:v>1.5653421878814697</c:v>
                </c:pt>
                <c:pt idx="43">
                  <c:v>3.1641380786895752</c:v>
                </c:pt>
                <c:pt idx="44">
                  <c:v>7.2191157341003418</c:v>
                </c:pt>
                <c:pt idx="45">
                  <c:v>3.6165313720703125</c:v>
                </c:pt>
                <c:pt idx="46">
                  <c:v>1.8111639022827148</c:v>
                </c:pt>
                <c:pt idx="47">
                  <c:v>1.5758345127105713</c:v>
                </c:pt>
                <c:pt idx="48">
                  <c:v>3.5223369598388672</c:v>
                </c:pt>
                <c:pt idx="49">
                  <c:v>0.78133082389831543</c:v>
                </c:pt>
                <c:pt idx="50">
                  <c:v>2.9132242202758789</c:v>
                </c:pt>
                <c:pt idx="51">
                  <c:v>0.39829277992248535</c:v>
                </c:pt>
                <c:pt idx="52">
                  <c:v>3.2456674575805664</c:v>
                </c:pt>
                <c:pt idx="53">
                  <c:v>3.392747163772583</c:v>
                </c:pt>
                <c:pt idx="54">
                  <c:v>2.8724260330200195</c:v>
                </c:pt>
                <c:pt idx="55">
                  <c:v>2.0273942947387695</c:v>
                </c:pt>
                <c:pt idx="56">
                  <c:v>1.6141717433929443</c:v>
                </c:pt>
                <c:pt idx="57">
                  <c:v>2.5920464992523193</c:v>
                </c:pt>
                <c:pt idx="58">
                  <c:v>2.6965174674987793</c:v>
                </c:pt>
                <c:pt idx="59">
                  <c:v>2.5083987712860107</c:v>
                </c:pt>
                <c:pt idx="60">
                  <c:v>2.2522923946380615</c:v>
                </c:pt>
                <c:pt idx="61">
                  <c:v>4.7192163467407227</c:v>
                </c:pt>
                <c:pt idx="62">
                  <c:v>7.6583480834960938</c:v>
                </c:pt>
                <c:pt idx="63">
                  <c:v>2.8982195854187012</c:v>
                </c:pt>
                <c:pt idx="64">
                  <c:v>15.22773551940918</c:v>
                </c:pt>
                <c:pt idx="65">
                  <c:v>1.1685640811920166</c:v>
                </c:pt>
                <c:pt idx="66">
                  <c:v>1.2887611389160156</c:v>
                </c:pt>
                <c:pt idx="67">
                  <c:v>5.1232743263244629</c:v>
                </c:pt>
                <c:pt idx="68">
                  <c:v>4.3672196865081787</c:v>
                </c:pt>
                <c:pt idx="69">
                  <c:v>7.58367919921875</c:v>
                </c:pt>
                <c:pt idx="70">
                  <c:v>2.4974479675292969</c:v>
                </c:pt>
                <c:pt idx="71">
                  <c:v>0.92831635475158691</c:v>
                </c:pt>
                <c:pt idx="72">
                  <c:v>4.8977649211883545</c:v>
                </c:pt>
                <c:pt idx="73">
                  <c:v>0.69711089134216309</c:v>
                </c:pt>
                <c:pt idx="74">
                  <c:v>2.8664689064025879</c:v>
                </c:pt>
                <c:pt idx="75">
                  <c:v>2.6317694187164307</c:v>
                </c:pt>
                <c:pt idx="76">
                  <c:v>1.4351134300231934</c:v>
                </c:pt>
                <c:pt idx="77">
                  <c:v>0.91490793228149414</c:v>
                </c:pt>
                <c:pt idx="78">
                  <c:v>2.3038883209228516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C-4949-949D-1C6C7252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755040"/>
        <c:axId val="12757521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Stats_separados!$Q$2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Stats_separados!$P$2:$P$80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0.40976166725158691</c:v>
                      </c:pt>
                      <c:pt idx="1">
                        <c:v>0.80096960067749023</c:v>
                      </c:pt>
                      <c:pt idx="2">
                        <c:v>0.84160923957824707</c:v>
                      </c:pt>
                      <c:pt idx="3">
                        <c:v>0.26367449760437012</c:v>
                      </c:pt>
                      <c:pt idx="4">
                        <c:v>0.24253582954406738</c:v>
                      </c:pt>
                      <c:pt idx="5">
                        <c:v>9.0812921524047852E-2</c:v>
                      </c:pt>
                      <c:pt idx="6">
                        <c:v>5.5780649185180664E-2</c:v>
                      </c:pt>
                      <c:pt idx="7">
                        <c:v>0.20615005493164063</c:v>
                      </c:pt>
                      <c:pt idx="8">
                        <c:v>9.9993228912353516E-2</c:v>
                      </c:pt>
                      <c:pt idx="9">
                        <c:v>4.7750482559204102</c:v>
                      </c:pt>
                      <c:pt idx="10">
                        <c:v>1.3105764389038086</c:v>
                      </c:pt>
                      <c:pt idx="11">
                        <c:v>1.0689013004302979</c:v>
                      </c:pt>
                      <c:pt idx="12">
                        <c:v>3.9639179706573486</c:v>
                      </c:pt>
                      <c:pt idx="13">
                        <c:v>77.103040218353271</c:v>
                      </c:pt>
                      <c:pt idx="14">
                        <c:v>1.001333475112915</c:v>
                      </c:pt>
                      <c:pt idx="15">
                        <c:v>6.4298138618469238</c:v>
                      </c:pt>
                      <c:pt idx="16">
                        <c:v>2.8266479969024658</c:v>
                      </c:pt>
                      <c:pt idx="17">
                        <c:v>3.5724568367004395</c:v>
                      </c:pt>
                      <c:pt idx="18">
                        <c:v>0.82536005973815918</c:v>
                      </c:pt>
                      <c:pt idx="19">
                        <c:v>2.122128963470459</c:v>
                      </c:pt>
                      <c:pt idx="20">
                        <c:v>22.397417306900024</c:v>
                      </c:pt>
                      <c:pt idx="21">
                        <c:v>9.5559835433959961E-2</c:v>
                      </c:pt>
                      <c:pt idx="22">
                        <c:v>9.2541422843933105</c:v>
                      </c:pt>
                      <c:pt idx="23">
                        <c:v>32.563591003417969</c:v>
                      </c:pt>
                      <c:pt idx="24">
                        <c:v>0.51290059089660645</c:v>
                      </c:pt>
                      <c:pt idx="25">
                        <c:v>4.6414608955383301</c:v>
                      </c:pt>
                      <c:pt idx="26">
                        <c:v>6.6502566337585449</c:v>
                      </c:pt>
                      <c:pt idx="27">
                        <c:v>10.841433763504028</c:v>
                      </c:pt>
                      <c:pt idx="28">
                        <c:v>3.2962198257446289</c:v>
                      </c:pt>
                      <c:pt idx="29">
                        <c:v>3.8200619220733643</c:v>
                      </c:pt>
                      <c:pt idx="30">
                        <c:v>6.2952895164489746</c:v>
                      </c:pt>
                      <c:pt idx="31">
                        <c:v>6.8680238723754883</c:v>
                      </c:pt>
                      <c:pt idx="32">
                        <c:v>11.875431537628174</c:v>
                      </c:pt>
                      <c:pt idx="33">
                        <c:v>7.8286874294281006</c:v>
                      </c:pt>
                      <c:pt idx="34">
                        <c:v>1.1064646244049072</c:v>
                      </c:pt>
                      <c:pt idx="35">
                        <c:v>1.3845992088317871</c:v>
                      </c:pt>
                      <c:pt idx="36">
                        <c:v>27.081350564956665</c:v>
                      </c:pt>
                      <c:pt idx="37">
                        <c:v>10.080843210220337</c:v>
                      </c:pt>
                      <c:pt idx="38">
                        <c:v>12.446478128433228</c:v>
                      </c:pt>
                      <c:pt idx="39">
                        <c:v>9.4697999954223633</c:v>
                      </c:pt>
                      <c:pt idx="40">
                        <c:v>0.35211730003356934</c:v>
                      </c:pt>
                      <c:pt idx="41">
                        <c:v>3.9858953952789307</c:v>
                      </c:pt>
                      <c:pt idx="42">
                        <c:v>1.29996657371521</c:v>
                      </c:pt>
                      <c:pt idx="43">
                        <c:v>18.80302619934082</c:v>
                      </c:pt>
                      <c:pt idx="44">
                        <c:v>34.340033531188965</c:v>
                      </c:pt>
                      <c:pt idx="45">
                        <c:v>2.7967026233673096</c:v>
                      </c:pt>
                      <c:pt idx="46">
                        <c:v>4.0809915065765381</c:v>
                      </c:pt>
                      <c:pt idx="47">
                        <c:v>1.3466982841491699</c:v>
                      </c:pt>
                      <c:pt idx="48">
                        <c:v>8.9220559597015381</c:v>
                      </c:pt>
                      <c:pt idx="49">
                        <c:v>1.9262478351593018</c:v>
                      </c:pt>
                      <c:pt idx="50">
                        <c:v>16.950285911560059</c:v>
                      </c:pt>
                      <c:pt idx="51">
                        <c:v>0.94644355773925781</c:v>
                      </c:pt>
                      <c:pt idx="52">
                        <c:v>3.9857907295227051</c:v>
                      </c:pt>
                      <c:pt idx="53">
                        <c:v>9.9420788288116455</c:v>
                      </c:pt>
                      <c:pt idx="54">
                        <c:v>15.121825218200684</c:v>
                      </c:pt>
                      <c:pt idx="55">
                        <c:v>6.7677609920501709</c:v>
                      </c:pt>
                      <c:pt idx="56">
                        <c:v>2.4255259037017822</c:v>
                      </c:pt>
                      <c:pt idx="57">
                        <c:v>4.7318863868713379</c:v>
                      </c:pt>
                      <c:pt idx="58">
                        <c:v>13.93291974067688</c:v>
                      </c:pt>
                      <c:pt idx="59">
                        <c:v>7.6783711910247803</c:v>
                      </c:pt>
                      <c:pt idx="60">
                        <c:v>3.6490504741668701</c:v>
                      </c:pt>
                      <c:pt idx="61">
                        <c:v>1.6268429756164551</c:v>
                      </c:pt>
                      <c:pt idx="62">
                        <c:v>34.153176546096802</c:v>
                      </c:pt>
                      <c:pt idx="63">
                        <c:v>16.373991012573242</c:v>
                      </c:pt>
                      <c:pt idx="64">
                        <c:v>20.988334655761719</c:v>
                      </c:pt>
                      <c:pt idx="65">
                        <c:v>3.5259566307067871</c:v>
                      </c:pt>
                      <c:pt idx="66">
                        <c:v>2.9715347290039063</c:v>
                      </c:pt>
                      <c:pt idx="67">
                        <c:v>40.640356302261353</c:v>
                      </c:pt>
                      <c:pt idx="68">
                        <c:v>16.320498704910278</c:v>
                      </c:pt>
                      <c:pt idx="69">
                        <c:v>13.870617151260376</c:v>
                      </c:pt>
                      <c:pt idx="70">
                        <c:v>8.4569046497344971</c:v>
                      </c:pt>
                      <c:pt idx="71">
                        <c:v>1.3466272354125977</c:v>
                      </c:pt>
                      <c:pt idx="72">
                        <c:v>12.905478239059448</c:v>
                      </c:pt>
                      <c:pt idx="73">
                        <c:v>1.4563751220703125</c:v>
                      </c:pt>
                      <c:pt idx="74">
                        <c:v>8.6262695789337158</c:v>
                      </c:pt>
                      <c:pt idx="75">
                        <c:v>4.6123158931732178</c:v>
                      </c:pt>
                      <c:pt idx="76">
                        <c:v>2.8846652507781982</c:v>
                      </c:pt>
                      <c:pt idx="77">
                        <c:v>2.2985661029815674</c:v>
                      </c:pt>
                      <c:pt idx="78">
                        <c:v>11.127760410308838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8C-4949-949D-1C6C72523EB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Stats_separados!$W$2</c15:sqref>
                        </c15:formulaRef>
                      </c:ext>
                    </c:extLst>
                    <c:strCache>
                      <c:ptCount val="1"/>
                      <c:pt idx="0">
                        <c:v>IDS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Stats_separados!$V$2:$V$80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0.9772953987121582</c:v>
                      </c:pt>
                      <c:pt idx="1">
                        <c:v>2.1383426189422607</c:v>
                      </c:pt>
                      <c:pt idx="2">
                        <c:v>1.7000293731689453</c:v>
                      </c:pt>
                      <c:pt idx="3">
                        <c:v>0.67212557792663574</c:v>
                      </c:pt>
                      <c:pt idx="4">
                        <c:v>2.390897274017334</c:v>
                      </c:pt>
                      <c:pt idx="5">
                        <c:v>2.3827879428863525</c:v>
                      </c:pt>
                      <c:pt idx="6">
                        <c:v>0.32268619537353516</c:v>
                      </c:pt>
                      <c:pt idx="7">
                        <c:v>8.2782351970672607</c:v>
                      </c:pt>
                      <c:pt idx="8">
                        <c:v>0.97371983528137207</c:v>
                      </c:pt>
                      <c:pt idx="9">
                        <c:v>9.566842794418335</c:v>
                      </c:pt>
                      <c:pt idx="10">
                        <c:v>13.3808274269104</c:v>
                      </c:pt>
                      <c:pt idx="11">
                        <c:v>3.6427302360534668</c:v>
                      </c:pt>
                      <c:pt idx="12">
                        <c:v>31.32529354095459</c:v>
                      </c:pt>
                      <c:pt idx="13">
                        <c:v>12.963742017745972</c:v>
                      </c:pt>
                      <c:pt idx="14">
                        <c:v>7.7438085079193115</c:v>
                      </c:pt>
                      <c:pt idx="15">
                        <c:v>43.444338321685791</c:v>
                      </c:pt>
                      <c:pt idx="16">
                        <c:v>52.005614757537842</c:v>
                      </c:pt>
                      <c:pt idx="17">
                        <c:v>33.666581869125366</c:v>
                      </c:pt>
                      <c:pt idx="18">
                        <c:v>7.7939116954803467</c:v>
                      </c:pt>
                      <c:pt idx="19">
                        <c:v>0.8090822696685791</c:v>
                      </c:pt>
                      <c:pt idx="20">
                        <c:v>48.526644945144653</c:v>
                      </c:pt>
                      <c:pt idx="21">
                        <c:v>0.80949878692626953</c:v>
                      </c:pt>
                      <c:pt idx="22">
                        <c:v>17.422037124633789</c:v>
                      </c:pt>
                      <c:pt idx="23">
                        <c:v>32.52363133430481</c:v>
                      </c:pt>
                      <c:pt idx="24">
                        <c:v>8.8214643001556396</c:v>
                      </c:pt>
                      <c:pt idx="25">
                        <c:v>12.06147289276123</c:v>
                      </c:pt>
                      <c:pt idx="26">
                        <c:v>23.915693759918213</c:v>
                      </c:pt>
                      <c:pt idx="27">
                        <c:v>57.97990608215332</c:v>
                      </c:pt>
                      <c:pt idx="28">
                        <c:v>19.284627437591553</c:v>
                      </c:pt>
                      <c:pt idx="29">
                        <c:v>84.942567348480225</c:v>
                      </c:pt>
                      <c:pt idx="30">
                        <c:v>48.93586802482605</c:v>
                      </c:pt>
                      <c:pt idx="31">
                        <c:v>30.983087301254272</c:v>
                      </c:pt>
                      <c:pt idx="32">
                        <c:v>47.435595035552979</c:v>
                      </c:pt>
                      <c:pt idx="33">
                        <c:v>43.325702905654907</c:v>
                      </c:pt>
                      <c:pt idx="34">
                        <c:v>29.241201400756836</c:v>
                      </c:pt>
                      <c:pt idx="35">
                        <c:v>15.411349296569824</c:v>
                      </c:pt>
                      <c:pt idx="36">
                        <c:v>118.41346716880798</c:v>
                      </c:pt>
                      <c:pt idx="37">
                        <c:v>35.731646060943604</c:v>
                      </c:pt>
                      <c:pt idx="38">
                        <c:v>402.9870502948761</c:v>
                      </c:pt>
                      <c:pt idx="39">
                        <c:v>142.20706605911255</c:v>
                      </c:pt>
                      <c:pt idx="40">
                        <c:v>2.4964940547943115</c:v>
                      </c:pt>
                      <c:pt idx="41">
                        <c:v>24.167747735977173</c:v>
                      </c:pt>
                      <c:pt idx="42">
                        <c:v>12.036444187164307</c:v>
                      </c:pt>
                      <c:pt idx="43">
                        <c:v>205.56082630157471</c:v>
                      </c:pt>
                      <c:pt idx="44">
                        <c:v>149.38371133804321</c:v>
                      </c:pt>
                      <c:pt idx="45">
                        <c:v>39.885638475418091</c:v>
                      </c:pt>
                      <c:pt idx="46">
                        <c:v>54.516637563705444</c:v>
                      </c:pt>
                      <c:pt idx="47">
                        <c:v>15.094069719314575</c:v>
                      </c:pt>
                      <c:pt idx="48">
                        <c:v>110.71966648101807</c:v>
                      </c:pt>
                      <c:pt idx="49">
                        <c:v>13.320401191711426</c:v>
                      </c:pt>
                      <c:pt idx="50">
                        <c:v>107.7850034236908</c:v>
                      </c:pt>
                      <c:pt idx="51">
                        <c:v>17.921079635620117</c:v>
                      </c:pt>
                      <c:pt idx="52">
                        <c:v>71.150307655334473</c:v>
                      </c:pt>
                      <c:pt idx="53">
                        <c:v>329.05066466331482</c:v>
                      </c:pt>
                      <c:pt idx="54">
                        <c:v>252.74347043037415</c:v>
                      </c:pt>
                      <c:pt idx="55">
                        <c:v>56.738152265548706</c:v>
                      </c:pt>
                      <c:pt idx="56">
                        <c:v>99.462037086486816</c:v>
                      </c:pt>
                      <c:pt idx="57">
                        <c:v>99.475852012634277</c:v>
                      </c:pt>
                      <c:pt idx="58">
                        <c:v>345.62466049194336</c:v>
                      </c:pt>
                      <c:pt idx="59">
                        <c:v>164.20256161689758</c:v>
                      </c:pt>
                      <c:pt idx="60">
                        <c:v>99.849228382110596</c:v>
                      </c:pt>
                      <c:pt idx="61">
                        <c:v>43.661022186279297</c:v>
                      </c:pt>
                      <c:pt idx="62">
                        <c:v>118.22907638549805</c:v>
                      </c:pt>
                      <c:pt idx="63">
                        <c:v>267.79833889007568</c:v>
                      </c:pt>
                      <c:pt idx="64">
                        <c:v>64.699462413787842</c:v>
                      </c:pt>
                      <c:pt idx="65">
                        <c:v>27.3326575756073</c:v>
                      </c:pt>
                      <c:pt idx="66">
                        <c:v>8.8494460582733154</c:v>
                      </c:pt>
                      <c:pt idx="67">
                        <c:v>54.521142721176147</c:v>
                      </c:pt>
                      <c:pt idx="68">
                        <c:v>97.752869367599487</c:v>
                      </c:pt>
                      <c:pt idx="69">
                        <c:v>316.08967566490173</c:v>
                      </c:pt>
                      <c:pt idx="70">
                        <c:v>42.628480434417725</c:v>
                      </c:pt>
                      <c:pt idx="71">
                        <c:v>22.948377132415771</c:v>
                      </c:pt>
                      <c:pt idx="72">
                        <c:v>376.48617887496948</c:v>
                      </c:pt>
                      <c:pt idx="73">
                        <c:v>35.159558773040771</c:v>
                      </c:pt>
                      <c:pt idx="74">
                        <c:v>64.466907262802124</c:v>
                      </c:pt>
                      <c:pt idx="75">
                        <c:v>74.701818704605103</c:v>
                      </c:pt>
                      <c:pt idx="76">
                        <c:v>53.087164402008057</c:v>
                      </c:pt>
                      <c:pt idx="77">
                        <c:v>52.200486898422241</c:v>
                      </c:pt>
                      <c:pt idx="78">
                        <c:v>175.87336230278015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78C-4949-949D-1C6C72523EBA}"/>
                  </c:ext>
                </c:extLst>
              </c15:ser>
            </c15:filteredLineSeries>
          </c:ext>
        </c:extLst>
      </c:lineChart>
      <c:catAx>
        <c:axId val="127575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5752160"/>
        <c:crosses val="autoZero"/>
        <c:auto val="1"/>
        <c:lblAlgn val="ctr"/>
        <c:lblOffset val="100"/>
        <c:noMultiLvlLbl val="0"/>
      </c:catAx>
      <c:valAx>
        <c:axId val="12757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57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Profundidade por puzzle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Stats_separados!$E$2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Stats_separados!$C$2:$C$80</c:f>
              <c:numCache>
                <c:formatCode>General</c:formatCode>
                <c:ptCount val="79"/>
                <c:pt idx="0">
                  <c:v>92</c:v>
                </c:pt>
                <c:pt idx="1">
                  <c:v>1210</c:v>
                </c:pt>
                <c:pt idx="2">
                  <c:v>120</c:v>
                </c:pt>
                <c:pt idx="3">
                  <c:v>66</c:v>
                </c:pt>
                <c:pt idx="4">
                  <c:v>547</c:v>
                </c:pt>
                <c:pt idx="5">
                  <c:v>275</c:v>
                </c:pt>
                <c:pt idx="6">
                  <c:v>210</c:v>
                </c:pt>
                <c:pt idx="7">
                  <c:v>160</c:v>
                </c:pt>
                <c:pt idx="8">
                  <c:v>97</c:v>
                </c:pt>
                <c:pt idx="9">
                  <c:v>285</c:v>
                </c:pt>
                <c:pt idx="10">
                  <c:v>89</c:v>
                </c:pt>
                <c:pt idx="11">
                  <c:v>121</c:v>
                </c:pt>
                <c:pt idx="12">
                  <c:v>711</c:v>
                </c:pt>
                <c:pt idx="13">
                  <c:v>358</c:v>
                </c:pt>
                <c:pt idx="14">
                  <c:v>90</c:v>
                </c:pt>
                <c:pt idx="15">
                  <c:v>396</c:v>
                </c:pt>
                <c:pt idx="16">
                  <c:v>216</c:v>
                </c:pt>
                <c:pt idx="17">
                  <c:v>186</c:v>
                </c:pt>
                <c:pt idx="18">
                  <c:v>107</c:v>
                </c:pt>
                <c:pt idx="19">
                  <c:v>53</c:v>
                </c:pt>
                <c:pt idx="20">
                  <c:v>528</c:v>
                </c:pt>
                <c:pt idx="21">
                  <c:v>31</c:v>
                </c:pt>
                <c:pt idx="22">
                  <c:v>635</c:v>
                </c:pt>
                <c:pt idx="23">
                  <c:v>1235</c:v>
                </c:pt>
                <c:pt idx="24">
                  <c:v>475</c:v>
                </c:pt>
                <c:pt idx="25">
                  <c:v>152</c:v>
                </c:pt>
                <c:pt idx="26">
                  <c:v>568</c:v>
                </c:pt>
                <c:pt idx="27">
                  <c:v>226</c:v>
                </c:pt>
                <c:pt idx="28">
                  <c:v>364</c:v>
                </c:pt>
                <c:pt idx="29">
                  <c:v>550</c:v>
                </c:pt>
                <c:pt idx="30">
                  <c:v>1289</c:v>
                </c:pt>
                <c:pt idx="31">
                  <c:v>988</c:v>
                </c:pt>
                <c:pt idx="32">
                  <c:v>576</c:v>
                </c:pt>
                <c:pt idx="33">
                  <c:v>450</c:v>
                </c:pt>
                <c:pt idx="34">
                  <c:v>455</c:v>
                </c:pt>
                <c:pt idx="35">
                  <c:v>361</c:v>
                </c:pt>
                <c:pt idx="36">
                  <c:v>536</c:v>
                </c:pt>
                <c:pt idx="37">
                  <c:v>941</c:v>
                </c:pt>
                <c:pt idx="38">
                  <c:v>2337</c:v>
                </c:pt>
                <c:pt idx="39">
                  <c:v>557</c:v>
                </c:pt>
                <c:pt idx="40">
                  <c:v>62</c:v>
                </c:pt>
                <c:pt idx="41">
                  <c:v>505</c:v>
                </c:pt>
                <c:pt idx="42">
                  <c:v>343</c:v>
                </c:pt>
                <c:pt idx="43">
                  <c:v>513</c:v>
                </c:pt>
                <c:pt idx="44">
                  <c:v>1230</c:v>
                </c:pt>
                <c:pt idx="45">
                  <c:v>657</c:v>
                </c:pt>
                <c:pt idx="46">
                  <c:v>425</c:v>
                </c:pt>
                <c:pt idx="47">
                  <c:v>361</c:v>
                </c:pt>
                <c:pt idx="48">
                  <c:v>749</c:v>
                </c:pt>
                <c:pt idx="49">
                  <c:v>255</c:v>
                </c:pt>
                <c:pt idx="50">
                  <c:v>574</c:v>
                </c:pt>
                <c:pt idx="51">
                  <c:v>112</c:v>
                </c:pt>
                <c:pt idx="52">
                  <c:v>769</c:v>
                </c:pt>
                <c:pt idx="53">
                  <c:v>523</c:v>
                </c:pt>
                <c:pt idx="54">
                  <c:v>664</c:v>
                </c:pt>
                <c:pt idx="55">
                  <c:v>250</c:v>
                </c:pt>
                <c:pt idx="56">
                  <c:v>316</c:v>
                </c:pt>
                <c:pt idx="57">
                  <c:v>619</c:v>
                </c:pt>
                <c:pt idx="58">
                  <c:v>409</c:v>
                </c:pt>
                <c:pt idx="59">
                  <c:v>350</c:v>
                </c:pt>
                <c:pt idx="60">
                  <c:v>386</c:v>
                </c:pt>
                <c:pt idx="61">
                  <c:v>1236</c:v>
                </c:pt>
                <c:pt idx="62">
                  <c:v>682</c:v>
                </c:pt>
                <c:pt idx="63">
                  <c:v>507</c:v>
                </c:pt>
                <c:pt idx="64">
                  <c:v>365</c:v>
                </c:pt>
                <c:pt idx="65">
                  <c:v>333</c:v>
                </c:pt>
                <c:pt idx="66">
                  <c:v>285</c:v>
                </c:pt>
                <c:pt idx="67">
                  <c:v>666</c:v>
                </c:pt>
                <c:pt idx="68">
                  <c:v>1384</c:v>
                </c:pt>
                <c:pt idx="69">
                  <c:v>858</c:v>
                </c:pt>
                <c:pt idx="70">
                  <c:v>764</c:v>
                </c:pt>
                <c:pt idx="71">
                  <c:v>223</c:v>
                </c:pt>
                <c:pt idx="72">
                  <c:v>983</c:v>
                </c:pt>
                <c:pt idx="73">
                  <c:v>238</c:v>
                </c:pt>
                <c:pt idx="74">
                  <c:v>702</c:v>
                </c:pt>
                <c:pt idx="75">
                  <c:v>577</c:v>
                </c:pt>
                <c:pt idx="76">
                  <c:v>352</c:v>
                </c:pt>
                <c:pt idx="77">
                  <c:v>220</c:v>
                </c:pt>
                <c:pt idx="78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E-4226-A72F-F56EF4B55E0C}"/>
            </c:ext>
          </c:extLst>
        </c:ser>
        <c:ser>
          <c:idx val="1"/>
          <c:order val="1"/>
          <c:tx>
            <c:strRef>
              <c:f>Stats_separados!$K$2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Stats_separados!$I$2:$I$80</c:f>
              <c:numCache>
                <c:formatCode>General</c:formatCode>
                <c:ptCount val="79"/>
                <c:pt idx="0">
                  <c:v>9</c:v>
                </c:pt>
                <c:pt idx="1">
                  <c:v>9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6</c:v>
                </c:pt>
                <c:pt idx="7">
                  <c:v>13</c:v>
                </c:pt>
                <c:pt idx="8">
                  <c:v>13</c:v>
                </c:pt>
                <c:pt idx="9">
                  <c:v>18</c:v>
                </c:pt>
                <c:pt idx="10">
                  <c:v>26</c:v>
                </c:pt>
                <c:pt idx="11">
                  <c:v>18</c:v>
                </c:pt>
                <c:pt idx="12">
                  <c:v>17</c:v>
                </c:pt>
                <c:pt idx="13">
                  <c:v>18</c:v>
                </c:pt>
                <c:pt idx="14">
                  <c:v>24</c:v>
                </c:pt>
                <c:pt idx="15">
                  <c:v>22</c:v>
                </c:pt>
                <c:pt idx="16">
                  <c:v>25</c:v>
                </c:pt>
                <c:pt idx="17">
                  <c:v>26</c:v>
                </c:pt>
                <c:pt idx="18">
                  <c:v>23</c:v>
                </c:pt>
                <c:pt idx="19">
                  <c:v>11</c:v>
                </c:pt>
                <c:pt idx="20">
                  <c:v>29</c:v>
                </c:pt>
                <c:pt idx="21">
                  <c:v>29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25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31</c:v>
                </c:pt>
                <c:pt idx="40">
                  <c:v>22</c:v>
                </c:pt>
                <c:pt idx="41">
                  <c:v>27</c:v>
                </c:pt>
                <c:pt idx="42">
                  <c:v>30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29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38</c:v>
                </c:pt>
                <c:pt idx="51">
                  <c:v>38</c:v>
                </c:pt>
                <c:pt idx="52">
                  <c:v>41</c:v>
                </c:pt>
                <c:pt idx="53">
                  <c:v>44</c:v>
                </c:pt>
                <c:pt idx="54">
                  <c:v>44</c:v>
                </c:pt>
                <c:pt idx="55">
                  <c:v>45</c:v>
                </c:pt>
                <c:pt idx="56">
                  <c:v>48</c:v>
                </c:pt>
                <c:pt idx="57">
                  <c:v>49</c:v>
                </c:pt>
                <c:pt idx="58">
                  <c:v>51</c:v>
                </c:pt>
                <c:pt idx="59">
                  <c:v>52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34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36</c:v>
                </c:pt>
                <c:pt idx="70">
                  <c:v>37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41</c:v>
                </c:pt>
                <c:pt idx="77">
                  <c:v>43</c:v>
                </c:pt>
                <c:pt idx="7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E-4226-A72F-F56EF4B55E0C}"/>
            </c:ext>
          </c:extLst>
        </c:ser>
        <c:ser>
          <c:idx val="2"/>
          <c:order val="2"/>
          <c:tx>
            <c:strRef>
              <c:f>Stats_separados!$Q$2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Stats_separados!$O$2:$O$80</c:f>
              <c:numCache>
                <c:formatCode>General</c:formatCode>
                <c:ptCount val="79"/>
                <c:pt idx="0">
                  <c:v>9</c:v>
                </c:pt>
                <c:pt idx="1">
                  <c:v>13</c:v>
                </c:pt>
                <c:pt idx="2">
                  <c:v>16</c:v>
                </c:pt>
                <c:pt idx="3">
                  <c:v>9</c:v>
                </c:pt>
                <c:pt idx="4">
                  <c:v>12</c:v>
                </c:pt>
                <c:pt idx="5">
                  <c:v>12</c:v>
                </c:pt>
                <c:pt idx="6">
                  <c:v>6</c:v>
                </c:pt>
                <c:pt idx="7">
                  <c:v>16</c:v>
                </c:pt>
                <c:pt idx="8">
                  <c:v>12</c:v>
                </c:pt>
                <c:pt idx="9">
                  <c:v>19</c:v>
                </c:pt>
                <c:pt idx="10">
                  <c:v>35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28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24</c:v>
                </c:pt>
                <c:pt idx="19">
                  <c:v>14</c:v>
                </c:pt>
                <c:pt idx="20">
                  <c:v>30</c:v>
                </c:pt>
                <c:pt idx="21">
                  <c:v>29</c:v>
                </c:pt>
                <c:pt idx="22">
                  <c:v>34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28</c:v>
                </c:pt>
                <c:pt idx="28">
                  <c:v>29</c:v>
                </c:pt>
                <c:pt idx="29">
                  <c:v>31</c:v>
                </c:pt>
                <c:pt idx="30">
                  <c:v>35</c:v>
                </c:pt>
                <c:pt idx="31">
                  <c:v>45</c:v>
                </c:pt>
                <c:pt idx="32">
                  <c:v>36</c:v>
                </c:pt>
                <c:pt idx="33">
                  <c:v>39</c:v>
                </c:pt>
                <c:pt idx="34">
                  <c:v>35</c:v>
                </c:pt>
                <c:pt idx="35">
                  <c:v>32</c:v>
                </c:pt>
                <c:pt idx="36">
                  <c:v>40</c:v>
                </c:pt>
                <c:pt idx="37">
                  <c:v>37</c:v>
                </c:pt>
                <c:pt idx="38">
                  <c:v>38</c:v>
                </c:pt>
                <c:pt idx="39">
                  <c:v>37</c:v>
                </c:pt>
                <c:pt idx="40">
                  <c:v>24</c:v>
                </c:pt>
                <c:pt idx="41">
                  <c:v>28</c:v>
                </c:pt>
                <c:pt idx="42">
                  <c:v>33</c:v>
                </c:pt>
                <c:pt idx="43">
                  <c:v>27</c:v>
                </c:pt>
                <c:pt idx="44">
                  <c:v>40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49</c:v>
                </c:pt>
                <c:pt idx="49">
                  <c:v>35</c:v>
                </c:pt>
                <c:pt idx="50">
                  <c:v>40</c:v>
                </c:pt>
                <c:pt idx="51">
                  <c:v>42</c:v>
                </c:pt>
                <c:pt idx="52">
                  <c:v>51</c:v>
                </c:pt>
                <c:pt idx="53">
                  <c:v>51</c:v>
                </c:pt>
                <c:pt idx="54">
                  <c:v>59</c:v>
                </c:pt>
                <c:pt idx="55">
                  <c:v>45</c:v>
                </c:pt>
                <c:pt idx="56">
                  <c:v>53</c:v>
                </c:pt>
                <c:pt idx="57">
                  <c:v>56</c:v>
                </c:pt>
                <c:pt idx="58">
                  <c:v>60</c:v>
                </c:pt>
                <c:pt idx="59">
                  <c:v>53</c:v>
                </c:pt>
                <c:pt idx="60">
                  <c:v>43</c:v>
                </c:pt>
                <c:pt idx="61">
                  <c:v>40</c:v>
                </c:pt>
                <c:pt idx="62">
                  <c:v>45</c:v>
                </c:pt>
                <c:pt idx="63">
                  <c:v>41</c:v>
                </c:pt>
                <c:pt idx="64">
                  <c:v>40</c:v>
                </c:pt>
                <c:pt idx="65">
                  <c:v>35</c:v>
                </c:pt>
                <c:pt idx="66">
                  <c:v>37</c:v>
                </c:pt>
                <c:pt idx="67">
                  <c:v>39</c:v>
                </c:pt>
                <c:pt idx="68">
                  <c:v>35</c:v>
                </c:pt>
                <c:pt idx="69">
                  <c:v>43</c:v>
                </c:pt>
                <c:pt idx="70">
                  <c:v>37</c:v>
                </c:pt>
                <c:pt idx="71">
                  <c:v>42</c:v>
                </c:pt>
                <c:pt idx="72">
                  <c:v>48</c:v>
                </c:pt>
                <c:pt idx="73">
                  <c:v>41</c:v>
                </c:pt>
                <c:pt idx="74">
                  <c:v>50</c:v>
                </c:pt>
                <c:pt idx="75">
                  <c:v>47</c:v>
                </c:pt>
                <c:pt idx="76">
                  <c:v>44</c:v>
                </c:pt>
                <c:pt idx="77">
                  <c:v>45</c:v>
                </c:pt>
                <c:pt idx="7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E-4226-A72F-F56EF4B55E0C}"/>
            </c:ext>
          </c:extLst>
        </c:ser>
        <c:ser>
          <c:idx val="3"/>
          <c:order val="3"/>
          <c:tx>
            <c:strRef>
              <c:f>Stats_separados!$W$2</c:f>
              <c:strCache>
                <c:ptCount val="1"/>
                <c:pt idx="0">
                  <c:v>IDS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Stats_separados!$U$2:$U$80</c:f>
              <c:numCache>
                <c:formatCode>General</c:formatCode>
                <c:ptCount val="79"/>
                <c:pt idx="0">
                  <c:v>11</c:v>
                </c:pt>
                <c:pt idx="1">
                  <c:v>12</c:v>
                </c:pt>
                <c:pt idx="2">
                  <c:v>23</c:v>
                </c:pt>
                <c:pt idx="3">
                  <c:v>17</c:v>
                </c:pt>
                <c:pt idx="4">
                  <c:v>16</c:v>
                </c:pt>
                <c:pt idx="5">
                  <c:v>13</c:v>
                </c:pt>
                <c:pt idx="6">
                  <c:v>6</c:v>
                </c:pt>
                <c:pt idx="7">
                  <c:v>20</c:v>
                </c:pt>
                <c:pt idx="8">
                  <c:v>17</c:v>
                </c:pt>
                <c:pt idx="9">
                  <c:v>40</c:v>
                </c:pt>
                <c:pt idx="10">
                  <c:v>77</c:v>
                </c:pt>
                <c:pt idx="11">
                  <c:v>35</c:v>
                </c:pt>
                <c:pt idx="12">
                  <c:v>47</c:v>
                </c:pt>
                <c:pt idx="13">
                  <c:v>42</c:v>
                </c:pt>
                <c:pt idx="14">
                  <c:v>35</c:v>
                </c:pt>
                <c:pt idx="15">
                  <c:v>89</c:v>
                </c:pt>
                <c:pt idx="16">
                  <c:v>107</c:v>
                </c:pt>
                <c:pt idx="17">
                  <c:v>141</c:v>
                </c:pt>
                <c:pt idx="18">
                  <c:v>63</c:v>
                </c:pt>
                <c:pt idx="19">
                  <c:v>15</c:v>
                </c:pt>
                <c:pt idx="20">
                  <c:v>63</c:v>
                </c:pt>
                <c:pt idx="21">
                  <c:v>31</c:v>
                </c:pt>
                <c:pt idx="22">
                  <c:v>50</c:v>
                </c:pt>
                <c:pt idx="23">
                  <c:v>82</c:v>
                </c:pt>
                <c:pt idx="24">
                  <c:v>58</c:v>
                </c:pt>
                <c:pt idx="25">
                  <c:v>48</c:v>
                </c:pt>
                <c:pt idx="26">
                  <c:v>70</c:v>
                </c:pt>
                <c:pt idx="27">
                  <c:v>80</c:v>
                </c:pt>
                <c:pt idx="28">
                  <c:v>58</c:v>
                </c:pt>
                <c:pt idx="29">
                  <c:v>111</c:v>
                </c:pt>
                <c:pt idx="30">
                  <c:v>124</c:v>
                </c:pt>
                <c:pt idx="31">
                  <c:v>67</c:v>
                </c:pt>
                <c:pt idx="32">
                  <c:v>105</c:v>
                </c:pt>
                <c:pt idx="33">
                  <c:v>89</c:v>
                </c:pt>
                <c:pt idx="34">
                  <c:v>88</c:v>
                </c:pt>
                <c:pt idx="35">
                  <c:v>68</c:v>
                </c:pt>
                <c:pt idx="36">
                  <c:v>128</c:v>
                </c:pt>
                <c:pt idx="37">
                  <c:v>90</c:v>
                </c:pt>
                <c:pt idx="38">
                  <c:v>190</c:v>
                </c:pt>
                <c:pt idx="39">
                  <c:v>146</c:v>
                </c:pt>
                <c:pt idx="40">
                  <c:v>51</c:v>
                </c:pt>
                <c:pt idx="41">
                  <c:v>110</c:v>
                </c:pt>
                <c:pt idx="42">
                  <c:v>53</c:v>
                </c:pt>
                <c:pt idx="43">
                  <c:v>181</c:v>
                </c:pt>
                <c:pt idx="44">
                  <c:v>166</c:v>
                </c:pt>
                <c:pt idx="45">
                  <c:v>88</c:v>
                </c:pt>
                <c:pt idx="46">
                  <c:v>135</c:v>
                </c:pt>
                <c:pt idx="47">
                  <c:v>68</c:v>
                </c:pt>
                <c:pt idx="48">
                  <c:v>131</c:v>
                </c:pt>
                <c:pt idx="49">
                  <c:v>84</c:v>
                </c:pt>
                <c:pt idx="50">
                  <c:v>166</c:v>
                </c:pt>
                <c:pt idx="51">
                  <c:v>99</c:v>
                </c:pt>
                <c:pt idx="52">
                  <c:v>129</c:v>
                </c:pt>
                <c:pt idx="53">
                  <c:v>292</c:v>
                </c:pt>
                <c:pt idx="54">
                  <c:v>222</c:v>
                </c:pt>
                <c:pt idx="55">
                  <c:v>139</c:v>
                </c:pt>
                <c:pt idx="56">
                  <c:v>227</c:v>
                </c:pt>
                <c:pt idx="57">
                  <c:v>161</c:v>
                </c:pt>
                <c:pt idx="58">
                  <c:v>326</c:v>
                </c:pt>
                <c:pt idx="59">
                  <c:v>256</c:v>
                </c:pt>
                <c:pt idx="60">
                  <c:v>182</c:v>
                </c:pt>
                <c:pt idx="61">
                  <c:v>88</c:v>
                </c:pt>
                <c:pt idx="62">
                  <c:v>109</c:v>
                </c:pt>
                <c:pt idx="63">
                  <c:v>310</c:v>
                </c:pt>
                <c:pt idx="64">
                  <c:v>99</c:v>
                </c:pt>
                <c:pt idx="65">
                  <c:v>64</c:v>
                </c:pt>
                <c:pt idx="66">
                  <c:v>62</c:v>
                </c:pt>
                <c:pt idx="67">
                  <c:v>83</c:v>
                </c:pt>
                <c:pt idx="68">
                  <c:v>116</c:v>
                </c:pt>
                <c:pt idx="69">
                  <c:v>192</c:v>
                </c:pt>
                <c:pt idx="70">
                  <c:v>127</c:v>
                </c:pt>
                <c:pt idx="71">
                  <c:v>103</c:v>
                </c:pt>
                <c:pt idx="72">
                  <c:v>363</c:v>
                </c:pt>
                <c:pt idx="73">
                  <c:v>140</c:v>
                </c:pt>
                <c:pt idx="74">
                  <c:v>105</c:v>
                </c:pt>
                <c:pt idx="75">
                  <c:v>119</c:v>
                </c:pt>
                <c:pt idx="76">
                  <c:v>147</c:v>
                </c:pt>
                <c:pt idx="77">
                  <c:v>145</c:v>
                </c:pt>
                <c:pt idx="78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AE-4226-A72F-F56EF4B55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681752"/>
        <c:axId val="1486682112"/>
      </c:lineChart>
      <c:catAx>
        <c:axId val="1486681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6682112"/>
        <c:crosses val="autoZero"/>
        <c:auto val="1"/>
        <c:lblAlgn val="ctr"/>
        <c:lblOffset val="100"/>
        <c:noMultiLvlLbl val="0"/>
      </c:catAx>
      <c:valAx>
        <c:axId val="14866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668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567077</xdr:colOff>
      <xdr:row>28</xdr:row>
      <xdr:rowOff>64294</xdr:rowOff>
    </xdr:from>
    <xdr:to>
      <xdr:col>6</xdr:col>
      <xdr:colOff>1395752</xdr:colOff>
      <xdr:row>48</xdr:row>
      <xdr:rowOff>88106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6E3B21-8FD7-91DE-E45F-F7B54D2A1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290171</xdr:colOff>
      <xdr:row>27</xdr:row>
      <xdr:rowOff>184718</xdr:rowOff>
    </xdr:from>
    <xdr:to>
      <xdr:col>13</xdr:col>
      <xdr:colOff>280646</xdr:colOff>
      <xdr:row>48</xdr:row>
      <xdr:rowOff>18030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B0D432-F5F8-EF72-3E94-0B6B651D0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12830</xdr:colOff>
      <xdr:row>0</xdr:row>
      <xdr:rowOff>0</xdr:rowOff>
    </xdr:from>
    <xdr:to>
      <xdr:col>10</xdr:col>
      <xdr:colOff>185381</xdr:colOff>
      <xdr:row>19</xdr:row>
      <xdr:rowOff>10886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30C975-BF16-4F3B-8B5F-1894DC57E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3109</xdr:colOff>
      <xdr:row>41</xdr:row>
      <xdr:rowOff>103026</xdr:rowOff>
    </xdr:from>
    <xdr:to>
      <xdr:col>10</xdr:col>
      <xdr:colOff>167563</xdr:colOff>
      <xdr:row>62</xdr:row>
      <xdr:rowOff>104192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54B2C5-4A46-4481-B694-6F02BCA97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0</xdr:row>
      <xdr:rowOff>0</xdr:rowOff>
    </xdr:from>
    <xdr:to>
      <xdr:col>21</xdr:col>
      <xdr:colOff>9525</xdr:colOff>
      <xdr:row>19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02C0AE-A4AF-6DE8-B755-B9AC5DDF4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21</xdr:row>
      <xdr:rowOff>0</xdr:rowOff>
    </xdr:from>
    <xdr:to>
      <xdr:col>21</xdr:col>
      <xdr:colOff>9525</xdr:colOff>
      <xdr:row>40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ED63B3-5477-3993-26CE-F7740F1DE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95250</xdr:colOff>
      <xdr:row>41</xdr:row>
      <xdr:rowOff>138111</xdr:rowOff>
    </xdr:from>
    <xdr:to>
      <xdr:col>21</xdr:col>
      <xdr:colOff>247650</xdr:colOff>
      <xdr:row>61</xdr:row>
      <xdr:rowOff>161924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D9F5F2-BE1B-7383-D539-57FCE389A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</xdr:row>
      <xdr:rowOff>180975</xdr:rowOff>
    </xdr:from>
    <xdr:to>
      <xdr:col>10</xdr:col>
      <xdr:colOff>172551</xdr:colOff>
      <xdr:row>40</xdr:row>
      <xdr:rowOff>1361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D25FE87-CD67-7130-CF26-3F85D4B6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</xdr:row>
      <xdr:rowOff>4762</xdr:rowOff>
    </xdr:from>
    <xdr:to>
      <xdr:col>10</xdr:col>
      <xdr:colOff>161924</xdr:colOff>
      <xdr:row>87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8D64EB2-F30E-13B2-8AD2-A36AC5E11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4D441B9-670D-4F6D-9E6C-9E58663CC6E2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84E18-A23E-42D6-B8AB-BAAE55261421}" name="estatisticas_final" displayName="estatisticas_final" ref="A1:E317" tableType="queryTable" totalsRowShown="0">
  <autoFilter ref="A1:E317" xr:uid="{75F84E18-A23E-42D6-B8AB-BAAE55261421}"/>
  <sortState xmlns:xlrd2="http://schemas.microsoft.com/office/spreadsheetml/2017/richdata2" ref="A2:E317">
    <sortCondition ref="A1:A317"/>
  </sortState>
  <tableColumns count="5">
    <tableColumn id="1" xr3:uid="{4C2EB047-66EF-4B49-AC95-20A377F48C55}" uniqueName="1" name="Nº de Problema" queryTableFieldId="1"/>
    <tableColumn id="2" xr3:uid="{60E5052D-BC34-46D7-A0B1-EFE3DCB2C13C}" uniqueName="2" name="Nós expandidos" queryTableFieldId="2"/>
    <tableColumn id="3" xr3:uid="{F1607137-539C-4447-9CF6-5F26027C09DB}" uniqueName="3" name="Profundidade" queryTableFieldId="3"/>
    <tableColumn id="4" xr3:uid="{1709C4B9-CEA1-4E6F-A56B-5484109C86DD}" uniqueName="4" name="Tempo de execução (s)" queryTableFieldId="4"/>
    <tableColumn id="5" xr3:uid="{21D77044-703B-4BA2-8D2D-ACF93849FDC6}" uniqueName="5" name="Algoritmo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39FE-00FC-467E-B1A8-AAE9E152720B}">
  <dimension ref="A1:E317"/>
  <sheetViews>
    <sheetView workbookViewId="0">
      <selection activeCell="D317" sqref="D317"/>
    </sheetView>
  </sheetViews>
  <sheetFormatPr defaultRowHeight="15" x14ac:dyDescent="0.25"/>
  <cols>
    <col min="1" max="2" width="17.5703125" bestFit="1" customWidth="1"/>
    <col min="3" max="3" width="15.5703125" bestFit="1" customWidth="1"/>
    <col min="4" max="4" width="24" bestFit="1" customWidth="1"/>
    <col min="5" max="5" width="12.140625" bestFit="1" customWidth="1"/>
    <col min="9" max="9" width="15.28515625" bestFit="1" customWidth="1"/>
    <col min="10" max="10" width="13.28515625" bestFit="1" customWidth="1"/>
    <col min="11" max="11" width="21.7109375" bestFit="1" customWidth="1"/>
  </cols>
  <sheetData>
    <row r="1" spans="1:5" x14ac:dyDescent="0.25">
      <c r="A1" t="s">
        <v>5</v>
      </c>
      <c r="B1" t="s">
        <v>6</v>
      </c>
      <c r="C1" t="s">
        <v>3</v>
      </c>
      <c r="D1" t="s">
        <v>7</v>
      </c>
      <c r="E1" t="s">
        <v>8</v>
      </c>
    </row>
    <row r="2" spans="1:5" x14ac:dyDescent="0.25">
      <c r="A2">
        <v>1</v>
      </c>
      <c r="B2">
        <v>93</v>
      </c>
      <c r="C2">
        <v>92</v>
      </c>
      <c r="D2">
        <v>5.9935808181762695E-2</v>
      </c>
      <c r="E2" s="2" t="s">
        <v>0</v>
      </c>
    </row>
    <row r="3" spans="1:5" x14ac:dyDescent="0.25">
      <c r="A3">
        <v>1</v>
      </c>
      <c r="B3">
        <v>4541</v>
      </c>
      <c r="C3">
        <v>11</v>
      </c>
      <c r="D3">
        <v>0.9772953987121582</v>
      </c>
      <c r="E3" s="2" t="s">
        <v>4</v>
      </c>
    </row>
    <row r="4" spans="1:5" x14ac:dyDescent="0.25">
      <c r="A4">
        <v>1</v>
      </c>
      <c r="B4">
        <v>1059</v>
      </c>
      <c r="C4">
        <v>9</v>
      </c>
      <c r="D4">
        <v>0.70439791679382324</v>
      </c>
      <c r="E4" s="2" t="s">
        <v>2</v>
      </c>
    </row>
    <row r="5" spans="1:5" x14ac:dyDescent="0.25">
      <c r="A5">
        <v>1</v>
      </c>
      <c r="B5">
        <v>552</v>
      </c>
      <c r="C5">
        <v>9</v>
      </c>
      <c r="D5">
        <v>0.40976166725158691</v>
      </c>
      <c r="E5" s="2" t="s">
        <v>1</v>
      </c>
    </row>
    <row r="6" spans="1:5" x14ac:dyDescent="0.25">
      <c r="A6">
        <v>2</v>
      </c>
      <c r="B6">
        <v>1236</v>
      </c>
      <c r="C6">
        <v>1210</v>
      </c>
      <c r="D6">
        <v>1.0471322536468506</v>
      </c>
      <c r="E6" s="2" t="s">
        <v>0</v>
      </c>
    </row>
    <row r="7" spans="1:5" x14ac:dyDescent="0.25">
      <c r="A7">
        <v>2</v>
      </c>
      <c r="B7">
        <v>2951</v>
      </c>
      <c r="C7">
        <v>9</v>
      </c>
      <c r="D7">
        <v>2.3912465572357178</v>
      </c>
      <c r="E7" s="2" t="s">
        <v>2</v>
      </c>
    </row>
    <row r="8" spans="1:5" x14ac:dyDescent="0.25">
      <c r="A8">
        <v>2</v>
      </c>
      <c r="B8">
        <v>8891</v>
      </c>
      <c r="C8">
        <v>12</v>
      </c>
      <c r="D8">
        <v>2.1383426189422607</v>
      </c>
      <c r="E8" s="2" t="s">
        <v>4</v>
      </c>
    </row>
    <row r="9" spans="1:5" x14ac:dyDescent="0.25">
      <c r="A9">
        <v>2</v>
      </c>
      <c r="B9">
        <v>606</v>
      </c>
      <c r="C9">
        <v>13</v>
      </c>
      <c r="D9">
        <v>0.80096960067749023</v>
      </c>
      <c r="E9" s="2" t="s">
        <v>1</v>
      </c>
    </row>
    <row r="10" spans="1:5" x14ac:dyDescent="0.25">
      <c r="A10">
        <v>3</v>
      </c>
      <c r="B10">
        <v>124</v>
      </c>
      <c r="C10">
        <v>120</v>
      </c>
      <c r="D10">
        <v>6.8871259689331055E-2</v>
      </c>
      <c r="E10" s="2" t="s">
        <v>0</v>
      </c>
    </row>
    <row r="11" spans="1:5" x14ac:dyDescent="0.25">
      <c r="A11">
        <v>3</v>
      </c>
      <c r="B11">
        <v>6227</v>
      </c>
      <c r="C11">
        <v>23</v>
      </c>
      <c r="D11">
        <v>1.7000293731689453</v>
      </c>
      <c r="E11" s="2" t="s">
        <v>4</v>
      </c>
    </row>
    <row r="12" spans="1:5" x14ac:dyDescent="0.25">
      <c r="A12">
        <v>3</v>
      </c>
      <c r="B12">
        <v>524</v>
      </c>
      <c r="C12">
        <v>16</v>
      </c>
      <c r="D12">
        <v>0.84160923957824707</v>
      </c>
      <c r="E12" s="2" t="s">
        <v>1</v>
      </c>
    </row>
    <row r="13" spans="1:5" x14ac:dyDescent="0.25">
      <c r="A13">
        <v>3</v>
      </c>
      <c r="B13">
        <v>774</v>
      </c>
      <c r="C13">
        <v>15</v>
      </c>
      <c r="D13">
        <v>0.41124534606933594</v>
      </c>
      <c r="E13" s="2" t="s">
        <v>2</v>
      </c>
    </row>
    <row r="14" spans="1:5" x14ac:dyDescent="0.25">
      <c r="A14">
        <v>4</v>
      </c>
      <c r="B14">
        <v>215</v>
      </c>
      <c r="C14">
        <v>66</v>
      </c>
      <c r="D14">
        <v>0.11600303649902344</v>
      </c>
      <c r="E14" s="2" t="s">
        <v>0</v>
      </c>
    </row>
    <row r="15" spans="1:5" x14ac:dyDescent="0.25">
      <c r="A15">
        <v>4</v>
      </c>
      <c r="B15">
        <v>2664</v>
      </c>
      <c r="C15">
        <v>17</v>
      </c>
      <c r="D15">
        <v>0.67212557792663574</v>
      </c>
      <c r="E15" s="2" t="s">
        <v>4</v>
      </c>
    </row>
    <row r="16" spans="1:5" x14ac:dyDescent="0.25">
      <c r="A16">
        <v>4</v>
      </c>
      <c r="B16">
        <v>321</v>
      </c>
      <c r="C16">
        <v>9</v>
      </c>
      <c r="D16">
        <v>0.26367449760437012</v>
      </c>
      <c r="E16" s="2" t="s">
        <v>1</v>
      </c>
    </row>
    <row r="17" spans="1:5" x14ac:dyDescent="0.25">
      <c r="A17">
        <v>4</v>
      </c>
      <c r="B17">
        <v>368</v>
      </c>
      <c r="C17">
        <v>10</v>
      </c>
      <c r="D17">
        <v>0.20849704742431641</v>
      </c>
      <c r="E17" s="2" t="s">
        <v>2</v>
      </c>
    </row>
    <row r="18" spans="1:5" x14ac:dyDescent="0.25">
      <c r="A18">
        <v>5</v>
      </c>
      <c r="B18">
        <v>9722</v>
      </c>
      <c r="C18">
        <v>16</v>
      </c>
      <c r="D18">
        <v>2.390897274017334</v>
      </c>
      <c r="E18" s="2" t="s">
        <v>4</v>
      </c>
    </row>
    <row r="19" spans="1:5" x14ac:dyDescent="0.25">
      <c r="A19">
        <v>5</v>
      </c>
      <c r="B19">
        <v>573</v>
      </c>
      <c r="C19">
        <v>547</v>
      </c>
      <c r="D19">
        <v>0.4788978099822998</v>
      </c>
      <c r="E19" s="2" t="s">
        <v>0</v>
      </c>
    </row>
    <row r="20" spans="1:5" x14ac:dyDescent="0.25">
      <c r="A20">
        <v>5</v>
      </c>
      <c r="B20">
        <v>2239</v>
      </c>
      <c r="C20">
        <v>10</v>
      </c>
      <c r="D20">
        <v>1.8320839405059814</v>
      </c>
      <c r="E20" s="2" t="s">
        <v>2</v>
      </c>
    </row>
    <row r="21" spans="1:5" x14ac:dyDescent="0.25">
      <c r="A21">
        <v>5</v>
      </c>
      <c r="B21">
        <v>406</v>
      </c>
      <c r="C21">
        <v>12</v>
      </c>
      <c r="D21">
        <v>0.24253582954406738</v>
      </c>
      <c r="E21" s="2" t="s">
        <v>1</v>
      </c>
    </row>
    <row r="22" spans="1:5" x14ac:dyDescent="0.25">
      <c r="A22">
        <v>6</v>
      </c>
      <c r="B22">
        <v>8243</v>
      </c>
      <c r="C22">
        <v>13</v>
      </c>
      <c r="D22">
        <v>2.3827879428863525</v>
      </c>
      <c r="E22" s="2" t="s">
        <v>4</v>
      </c>
    </row>
    <row r="23" spans="1:5" x14ac:dyDescent="0.25">
      <c r="A23">
        <v>6</v>
      </c>
      <c r="B23">
        <v>281</v>
      </c>
      <c r="C23">
        <v>275</v>
      </c>
      <c r="D23">
        <v>0.21994805335998535</v>
      </c>
      <c r="E23" s="2" t="s">
        <v>0</v>
      </c>
    </row>
    <row r="24" spans="1:5" x14ac:dyDescent="0.25">
      <c r="A24">
        <v>6</v>
      </c>
      <c r="B24">
        <v>1651</v>
      </c>
      <c r="C24">
        <v>10</v>
      </c>
      <c r="D24">
        <v>1.2929675579071045</v>
      </c>
      <c r="E24" s="2" t="s">
        <v>2</v>
      </c>
    </row>
    <row r="25" spans="1:5" x14ac:dyDescent="0.25">
      <c r="A25">
        <v>6</v>
      </c>
      <c r="B25">
        <v>187</v>
      </c>
      <c r="C25">
        <v>12</v>
      </c>
      <c r="D25">
        <v>9.0812921524047852E-2</v>
      </c>
      <c r="E25" s="2" t="s">
        <v>1</v>
      </c>
    </row>
    <row r="26" spans="1:5" x14ac:dyDescent="0.25">
      <c r="A26">
        <v>7</v>
      </c>
      <c r="B26">
        <v>2258</v>
      </c>
      <c r="C26">
        <v>6</v>
      </c>
      <c r="D26">
        <v>1.8531942367553711</v>
      </c>
      <c r="E26" s="2" t="s">
        <v>2</v>
      </c>
    </row>
    <row r="27" spans="1:5" x14ac:dyDescent="0.25">
      <c r="A27">
        <v>7</v>
      </c>
      <c r="B27">
        <v>211</v>
      </c>
      <c r="C27">
        <v>210</v>
      </c>
      <c r="D27">
        <v>0.17562985420227051</v>
      </c>
      <c r="E27" s="2" t="s">
        <v>0</v>
      </c>
    </row>
    <row r="28" spans="1:5" x14ac:dyDescent="0.25">
      <c r="A28">
        <v>7</v>
      </c>
      <c r="B28">
        <v>2016</v>
      </c>
      <c r="C28">
        <v>6</v>
      </c>
      <c r="D28">
        <v>0.32268619537353516</v>
      </c>
      <c r="E28" s="2" t="s">
        <v>4</v>
      </c>
    </row>
    <row r="29" spans="1:5" x14ac:dyDescent="0.25">
      <c r="A29">
        <v>7</v>
      </c>
      <c r="B29">
        <v>152</v>
      </c>
      <c r="C29">
        <v>6</v>
      </c>
      <c r="D29">
        <v>5.5780649185180664E-2</v>
      </c>
      <c r="E29" s="2" t="s">
        <v>1</v>
      </c>
    </row>
    <row r="30" spans="1:5" x14ac:dyDescent="0.25">
      <c r="A30">
        <v>8</v>
      </c>
      <c r="B30">
        <v>18025</v>
      </c>
      <c r="C30">
        <v>20</v>
      </c>
      <c r="D30">
        <v>8.2782351970672607</v>
      </c>
      <c r="E30" s="2" t="s">
        <v>4</v>
      </c>
    </row>
    <row r="31" spans="1:5" x14ac:dyDescent="0.25">
      <c r="A31">
        <v>8</v>
      </c>
      <c r="B31">
        <v>181</v>
      </c>
      <c r="C31">
        <v>160</v>
      </c>
      <c r="D31">
        <v>0.15458393096923828</v>
      </c>
      <c r="E31" s="2" t="s">
        <v>0</v>
      </c>
    </row>
    <row r="32" spans="1:5" x14ac:dyDescent="0.25">
      <c r="A32">
        <v>8</v>
      </c>
      <c r="B32">
        <v>952</v>
      </c>
      <c r="C32">
        <v>13</v>
      </c>
      <c r="D32">
        <v>0.80196785926818848</v>
      </c>
      <c r="E32" s="2" t="s">
        <v>2</v>
      </c>
    </row>
    <row r="33" spans="1:5" x14ac:dyDescent="0.25">
      <c r="A33">
        <v>8</v>
      </c>
      <c r="B33">
        <v>196</v>
      </c>
      <c r="C33">
        <v>16</v>
      </c>
      <c r="D33">
        <v>0.20615005493164063</v>
      </c>
      <c r="E33" s="2" t="s">
        <v>1</v>
      </c>
    </row>
    <row r="34" spans="1:5" x14ac:dyDescent="0.25">
      <c r="A34">
        <v>9</v>
      </c>
      <c r="B34">
        <v>98</v>
      </c>
      <c r="C34">
        <v>97</v>
      </c>
      <c r="D34">
        <v>7.2161436080932617E-2</v>
      </c>
      <c r="E34" s="2" t="s">
        <v>0</v>
      </c>
    </row>
    <row r="35" spans="1:5" x14ac:dyDescent="0.25">
      <c r="A35">
        <v>9</v>
      </c>
      <c r="B35">
        <v>3029</v>
      </c>
      <c r="C35">
        <v>17</v>
      </c>
      <c r="D35">
        <v>0.97371983528137207</v>
      </c>
      <c r="E35" s="2" t="s">
        <v>4</v>
      </c>
    </row>
    <row r="36" spans="1:5" x14ac:dyDescent="0.25">
      <c r="A36">
        <v>9</v>
      </c>
      <c r="B36">
        <v>682</v>
      </c>
      <c r="C36">
        <v>13</v>
      </c>
      <c r="D36">
        <v>0.54339814186096191</v>
      </c>
      <c r="E36" s="2" t="s">
        <v>2</v>
      </c>
    </row>
    <row r="37" spans="1:5" x14ac:dyDescent="0.25">
      <c r="A37">
        <v>9</v>
      </c>
      <c r="B37">
        <v>147</v>
      </c>
      <c r="C37">
        <v>12</v>
      </c>
      <c r="D37">
        <v>9.9993228912353516E-2</v>
      </c>
      <c r="E37" s="2" t="s">
        <v>1</v>
      </c>
    </row>
    <row r="38" spans="1:5" x14ac:dyDescent="0.25">
      <c r="A38">
        <v>10</v>
      </c>
      <c r="B38">
        <v>24582</v>
      </c>
      <c r="C38">
        <v>40</v>
      </c>
      <c r="D38">
        <v>9.566842794418335</v>
      </c>
      <c r="E38" s="2" t="s">
        <v>4</v>
      </c>
    </row>
    <row r="39" spans="1:5" x14ac:dyDescent="0.25">
      <c r="A39">
        <v>10</v>
      </c>
      <c r="B39">
        <v>1405</v>
      </c>
      <c r="C39">
        <v>19</v>
      </c>
      <c r="D39">
        <v>4.7750482559204102</v>
      </c>
      <c r="E39" s="2" t="s">
        <v>1</v>
      </c>
    </row>
    <row r="40" spans="1:5" x14ac:dyDescent="0.25">
      <c r="A40">
        <v>10</v>
      </c>
      <c r="B40">
        <v>1901</v>
      </c>
      <c r="C40">
        <v>18</v>
      </c>
      <c r="D40">
        <v>1.5107979774475098</v>
      </c>
      <c r="E40" s="2" t="s">
        <v>2</v>
      </c>
    </row>
    <row r="41" spans="1:5" x14ac:dyDescent="0.25">
      <c r="A41">
        <v>10</v>
      </c>
      <c r="B41">
        <v>330</v>
      </c>
      <c r="C41">
        <v>285</v>
      </c>
      <c r="D41">
        <v>0.2560122013092041</v>
      </c>
      <c r="E41" s="2" t="s">
        <v>0</v>
      </c>
    </row>
    <row r="42" spans="1:5" x14ac:dyDescent="0.25">
      <c r="A42">
        <v>11</v>
      </c>
      <c r="B42">
        <v>31471</v>
      </c>
      <c r="C42">
        <v>77</v>
      </c>
      <c r="D42">
        <v>13.3808274269104</v>
      </c>
      <c r="E42" s="2" t="s">
        <v>4</v>
      </c>
    </row>
    <row r="43" spans="1:5" x14ac:dyDescent="0.25">
      <c r="A43">
        <v>11</v>
      </c>
      <c r="B43">
        <v>739</v>
      </c>
      <c r="C43">
        <v>35</v>
      </c>
      <c r="D43">
        <v>1.3105764389038086</v>
      </c>
      <c r="E43" s="2" t="s">
        <v>1</v>
      </c>
    </row>
    <row r="44" spans="1:5" x14ac:dyDescent="0.25">
      <c r="A44">
        <v>11</v>
      </c>
      <c r="B44">
        <v>514</v>
      </c>
      <c r="C44">
        <v>89</v>
      </c>
      <c r="D44">
        <v>0.3382110595703125</v>
      </c>
      <c r="E44" s="2" t="s">
        <v>0</v>
      </c>
    </row>
    <row r="45" spans="1:5" x14ac:dyDescent="0.25">
      <c r="A45">
        <v>11</v>
      </c>
      <c r="B45">
        <v>830</v>
      </c>
      <c r="C45">
        <v>26</v>
      </c>
      <c r="D45">
        <v>0.50184893608093262</v>
      </c>
      <c r="E45" s="2" t="s">
        <v>2</v>
      </c>
    </row>
    <row r="46" spans="1:5" x14ac:dyDescent="0.25">
      <c r="A46">
        <v>12</v>
      </c>
      <c r="B46">
        <v>10898</v>
      </c>
      <c r="C46">
        <v>35</v>
      </c>
      <c r="D46">
        <v>3.6427302360534668</v>
      </c>
      <c r="E46" s="2" t="s">
        <v>4</v>
      </c>
    </row>
    <row r="47" spans="1:5" x14ac:dyDescent="0.25">
      <c r="A47">
        <v>12</v>
      </c>
      <c r="B47">
        <v>317</v>
      </c>
      <c r="C47">
        <v>121</v>
      </c>
      <c r="D47">
        <v>0.19675302505493164</v>
      </c>
      <c r="E47" s="2" t="s">
        <v>0</v>
      </c>
    </row>
    <row r="48" spans="1:5" x14ac:dyDescent="0.25">
      <c r="A48">
        <v>12</v>
      </c>
      <c r="B48">
        <v>563</v>
      </c>
      <c r="C48">
        <v>22</v>
      </c>
      <c r="D48">
        <v>1.0689013004302979</v>
      </c>
      <c r="E48" s="2" t="s">
        <v>1</v>
      </c>
    </row>
    <row r="49" spans="1:5" x14ac:dyDescent="0.25">
      <c r="A49">
        <v>12</v>
      </c>
      <c r="B49">
        <v>1269</v>
      </c>
      <c r="C49">
        <v>18</v>
      </c>
      <c r="D49">
        <v>0.79153013229370117</v>
      </c>
      <c r="E49" s="2" t="s">
        <v>2</v>
      </c>
    </row>
    <row r="50" spans="1:5" x14ac:dyDescent="0.25">
      <c r="A50">
        <v>13</v>
      </c>
      <c r="B50">
        <v>84619</v>
      </c>
      <c r="C50">
        <v>47</v>
      </c>
      <c r="D50">
        <v>31.32529354095459</v>
      </c>
      <c r="E50" s="2" t="s">
        <v>4</v>
      </c>
    </row>
    <row r="51" spans="1:5" x14ac:dyDescent="0.25">
      <c r="A51">
        <v>13</v>
      </c>
      <c r="B51">
        <v>8212</v>
      </c>
      <c r="C51">
        <v>17</v>
      </c>
      <c r="D51">
        <v>7.0163431167602539</v>
      </c>
      <c r="E51" s="2" t="s">
        <v>2</v>
      </c>
    </row>
    <row r="52" spans="1:5" x14ac:dyDescent="0.25">
      <c r="A52">
        <v>13</v>
      </c>
      <c r="B52">
        <v>2205</v>
      </c>
      <c r="C52">
        <v>21</v>
      </c>
      <c r="D52">
        <v>3.9639179706573486</v>
      </c>
      <c r="E52" s="2" t="s">
        <v>1</v>
      </c>
    </row>
    <row r="53" spans="1:5" x14ac:dyDescent="0.25">
      <c r="A53">
        <v>13</v>
      </c>
      <c r="B53">
        <v>734</v>
      </c>
      <c r="C53">
        <v>711</v>
      </c>
      <c r="D53">
        <v>0.63765311241149902</v>
      </c>
      <c r="E53" s="2" t="s">
        <v>0</v>
      </c>
    </row>
    <row r="54" spans="1:5" x14ac:dyDescent="0.25">
      <c r="A54">
        <v>14</v>
      </c>
      <c r="B54">
        <v>9420</v>
      </c>
      <c r="C54">
        <v>20</v>
      </c>
      <c r="D54">
        <v>77.103040218353271</v>
      </c>
      <c r="E54" s="2" t="s">
        <v>1</v>
      </c>
    </row>
    <row r="55" spans="1:5" x14ac:dyDescent="0.25">
      <c r="A55">
        <v>14</v>
      </c>
      <c r="B55">
        <v>37331</v>
      </c>
      <c r="C55">
        <v>42</v>
      </c>
      <c r="D55">
        <v>12.963742017745972</v>
      </c>
      <c r="E55" s="2" t="s">
        <v>4</v>
      </c>
    </row>
    <row r="56" spans="1:5" x14ac:dyDescent="0.25">
      <c r="A56">
        <v>14</v>
      </c>
      <c r="B56">
        <v>10323</v>
      </c>
      <c r="C56">
        <v>18</v>
      </c>
      <c r="D56">
        <v>8.9411306381225586</v>
      </c>
      <c r="E56" s="2" t="s">
        <v>2</v>
      </c>
    </row>
    <row r="57" spans="1:5" x14ac:dyDescent="0.25">
      <c r="A57">
        <v>14</v>
      </c>
      <c r="B57">
        <v>379</v>
      </c>
      <c r="C57">
        <v>358</v>
      </c>
      <c r="D57">
        <v>0.319122314453125</v>
      </c>
      <c r="E57" s="2" t="s">
        <v>0</v>
      </c>
    </row>
    <row r="58" spans="1:5" x14ac:dyDescent="0.25">
      <c r="A58">
        <v>15</v>
      </c>
      <c r="B58">
        <v>13903</v>
      </c>
      <c r="C58">
        <v>35</v>
      </c>
      <c r="D58">
        <v>7.7438085079193115</v>
      </c>
      <c r="E58" s="2" t="s">
        <v>4</v>
      </c>
    </row>
    <row r="59" spans="1:5" x14ac:dyDescent="0.25">
      <c r="A59">
        <v>15</v>
      </c>
      <c r="B59">
        <v>217</v>
      </c>
      <c r="C59">
        <v>90</v>
      </c>
      <c r="D59">
        <v>0.17553544044494629</v>
      </c>
      <c r="E59" s="2" t="s">
        <v>0</v>
      </c>
    </row>
    <row r="60" spans="1:5" x14ac:dyDescent="0.25">
      <c r="A60">
        <v>15</v>
      </c>
      <c r="B60">
        <v>438</v>
      </c>
      <c r="C60">
        <v>28</v>
      </c>
      <c r="D60">
        <v>1.001333475112915</v>
      </c>
      <c r="E60" s="2" t="s">
        <v>1</v>
      </c>
    </row>
    <row r="61" spans="1:5" x14ac:dyDescent="0.25">
      <c r="A61">
        <v>15</v>
      </c>
      <c r="B61">
        <v>526</v>
      </c>
      <c r="C61">
        <v>24</v>
      </c>
      <c r="D61">
        <v>0.44327640533447266</v>
      </c>
      <c r="E61" s="2" t="s">
        <v>2</v>
      </c>
    </row>
    <row r="62" spans="1:5" x14ac:dyDescent="0.25">
      <c r="A62">
        <v>16</v>
      </c>
      <c r="B62">
        <v>104696</v>
      </c>
      <c r="C62">
        <v>89</v>
      </c>
      <c r="D62">
        <v>43.444338321685791</v>
      </c>
      <c r="E62" s="2" t="s">
        <v>4</v>
      </c>
    </row>
    <row r="63" spans="1:5" x14ac:dyDescent="0.25">
      <c r="A63">
        <v>16</v>
      </c>
      <c r="B63">
        <v>2081</v>
      </c>
      <c r="C63">
        <v>26</v>
      </c>
      <c r="D63">
        <v>6.4298138618469238</v>
      </c>
      <c r="E63" s="2" t="s">
        <v>1</v>
      </c>
    </row>
    <row r="64" spans="1:5" x14ac:dyDescent="0.25">
      <c r="A64">
        <v>16</v>
      </c>
      <c r="B64">
        <v>2520</v>
      </c>
      <c r="C64">
        <v>22</v>
      </c>
      <c r="D64">
        <v>1.9141435623168945</v>
      </c>
      <c r="E64" s="2" t="s">
        <v>2</v>
      </c>
    </row>
    <row r="65" spans="1:5" x14ac:dyDescent="0.25">
      <c r="A65">
        <v>16</v>
      </c>
      <c r="B65">
        <v>470</v>
      </c>
      <c r="C65">
        <v>396</v>
      </c>
      <c r="D65">
        <v>0.3658149242401123</v>
      </c>
      <c r="E65" s="2" t="s">
        <v>0</v>
      </c>
    </row>
    <row r="66" spans="1:5" x14ac:dyDescent="0.25">
      <c r="A66">
        <v>17</v>
      </c>
      <c r="B66">
        <v>105899</v>
      </c>
      <c r="C66">
        <v>107</v>
      </c>
      <c r="D66">
        <v>52.005614757537842</v>
      </c>
      <c r="E66" s="2" t="s">
        <v>4</v>
      </c>
    </row>
    <row r="67" spans="1:5" x14ac:dyDescent="0.25">
      <c r="A67">
        <v>17</v>
      </c>
      <c r="B67">
        <v>1003</v>
      </c>
      <c r="C67">
        <v>28</v>
      </c>
      <c r="D67">
        <v>2.8266479969024658</v>
      </c>
      <c r="E67" s="2" t="s">
        <v>1</v>
      </c>
    </row>
    <row r="68" spans="1:5" x14ac:dyDescent="0.25">
      <c r="A68">
        <v>17</v>
      </c>
      <c r="B68">
        <v>2109</v>
      </c>
      <c r="C68">
        <v>25</v>
      </c>
      <c r="D68">
        <v>1.6930797100067139</v>
      </c>
      <c r="E68" s="2" t="s">
        <v>2</v>
      </c>
    </row>
    <row r="69" spans="1:5" x14ac:dyDescent="0.25">
      <c r="A69">
        <v>17</v>
      </c>
      <c r="B69">
        <v>595</v>
      </c>
      <c r="C69">
        <v>216</v>
      </c>
      <c r="D69">
        <v>0.47855091094970703</v>
      </c>
      <c r="E69" s="2" t="s">
        <v>0</v>
      </c>
    </row>
    <row r="70" spans="1:5" x14ac:dyDescent="0.25">
      <c r="A70">
        <v>18</v>
      </c>
      <c r="B70">
        <v>69087</v>
      </c>
      <c r="C70">
        <v>141</v>
      </c>
      <c r="D70">
        <v>33.666581869125366</v>
      </c>
      <c r="E70" s="2" t="s">
        <v>4</v>
      </c>
    </row>
    <row r="71" spans="1:5" x14ac:dyDescent="0.25">
      <c r="A71">
        <v>18</v>
      </c>
      <c r="B71">
        <v>1458</v>
      </c>
      <c r="C71">
        <v>30</v>
      </c>
      <c r="D71">
        <v>3.5724568367004395</v>
      </c>
      <c r="E71" s="2" t="s">
        <v>1</v>
      </c>
    </row>
    <row r="72" spans="1:5" x14ac:dyDescent="0.25">
      <c r="A72">
        <v>18</v>
      </c>
      <c r="B72">
        <v>1588</v>
      </c>
      <c r="C72">
        <v>26</v>
      </c>
      <c r="D72">
        <v>1.0320024490356445</v>
      </c>
      <c r="E72" s="2" t="s">
        <v>2</v>
      </c>
    </row>
    <row r="73" spans="1:5" x14ac:dyDescent="0.25">
      <c r="A73">
        <v>18</v>
      </c>
      <c r="B73">
        <v>689</v>
      </c>
      <c r="C73">
        <v>186</v>
      </c>
      <c r="D73">
        <v>0.45521998405456543</v>
      </c>
      <c r="E73" s="2" t="s">
        <v>0</v>
      </c>
    </row>
    <row r="74" spans="1:5" x14ac:dyDescent="0.25">
      <c r="A74">
        <v>19</v>
      </c>
      <c r="B74">
        <v>19161</v>
      </c>
      <c r="C74">
        <v>63</v>
      </c>
      <c r="D74">
        <v>7.7939116954803467</v>
      </c>
      <c r="E74" s="2" t="s">
        <v>4</v>
      </c>
    </row>
    <row r="75" spans="1:5" x14ac:dyDescent="0.25">
      <c r="A75">
        <v>19</v>
      </c>
      <c r="B75">
        <v>159</v>
      </c>
      <c r="C75">
        <v>107</v>
      </c>
      <c r="D75">
        <v>8.9617013931274414E-2</v>
      </c>
      <c r="E75" s="2" t="s">
        <v>0</v>
      </c>
    </row>
    <row r="76" spans="1:5" x14ac:dyDescent="0.25">
      <c r="A76">
        <v>19</v>
      </c>
      <c r="B76">
        <v>450</v>
      </c>
      <c r="C76">
        <v>24</v>
      </c>
      <c r="D76">
        <v>0.82536005973815918</v>
      </c>
      <c r="E76" s="2" t="s">
        <v>1</v>
      </c>
    </row>
    <row r="77" spans="1:5" x14ac:dyDescent="0.25">
      <c r="A77">
        <v>19</v>
      </c>
      <c r="B77">
        <v>486</v>
      </c>
      <c r="C77">
        <v>23</v>
      </c>
      <c r="D77">
        <v>0.27460455894470215</v>
      </c>
      <c r="E77" s="2" t="s">
        <v>2</v>
      </c>
    </row>
    <row r="78" spans="1:5" x14ac:dyDescent="0.25">
      <c r="A78">
        <v>20</v>
      </c>
      <c r="B78">
        <v>1122</v>
      </c>
      <c r="C78">
        <v>14</v>
      </c>
      <c r="D78">
        <v>2.122128963470459</v>
      </c>
      <c r="E78" s="2" t="s">
        <v>1</v>
      </c>
    </row>
    <row r="79" spans="1:5" x14ac:dyDescent="0.25">
      <c r="A79">
        <v>20</v>
      </c>
      <c r="B79">
        <v>1662</v>
      </c>
      <c r="C79">
        <v>11</v>
      </c>
      <c r="D79">
        <v>1.1596705913543701</v>
      </c>
      <c r="E79" s="2" t="s">
        <v>2</v>
      </c>
    </row>
    <row r="80" spans="1:5" x14ac:dyDescent="0.25">
      <c r="A80">
        <v>20</v>
      </c>
      <c r="B80">
        <v>53</v>
      </c>
      <c r="C80">
        <v>53</v>
      </c>
      <c r="D80">
        <v>3.7452220916748047E-2</v>
      </c>
      <c r="E80" s="2" t="s">
        <v>0</v>
      </c>
    </row>
    <row r="81" spans="1:5" x14ac:dyDescent="0.25">
      <c r="A81">
        <v>20</v>
      </c>
      <c r="B81">
        <v>2973</v>
      </c>
      <c r="C81">
        <v>15</v>
      </c>
      <c r="D81">
        <v>0.8090822696685791</v>
      </c>
      <c r="E81" s="2" t="s">
        <v>4</v>
      </c>
    </row>
    <row r="82" spans="1:5" x14ac:dyDescent="0.25">
      <c r="A82">
        <v>21</v>
      </c>
      <c r="B82">
        <v>123440</v>
      </c>
      <c r="C82">
        <v>63</v>
      </c>
      <c r="D82">
        <v>48.526644945144653</v>
      </c>
      <c r="E82" s="2" t="s">
        <v>4</v>
      </c>
    </row>
    <row r="83" spans="1:5" x14ac:dyDescent="0.25">
      <c r="A83">
        <v>21</v>
      </c>
      <c r="B83">
        <v>4245</v>
      </c>
      <c r="C83">
        <v>30</v>
      </c>
      <c r="D83">
        <v>22.397417306900024</v>
      </c>
      <c r="E83" s="2" t="s">
        <v>1</v>
      </c>
    </row>
    <row r="84" spans="1:5" x14ac:dyDescent="0.25">
      <c r="A84">
        <v>21</v>
      </c>
      <c r="B84">
        <v>4875</v>
      </c>
      <c r="C84">
        <v>29</v>
      </c>
      <c r="D84">
        <v>4.2102615833282471</v>
      </c>
      <c r="E84" s="2" t="s">
        <v>2</v>
      </c>
    </row>
    <row r="85" spans="1:5" x14ac:dyDescent="0.25">
      <c r="A85">
        <v>21</v>
      </c>
      <c r="B85">
        <v>538</v>
      </c>
      <c r="C85">
        <v>528</v>
      </c>
      <c r="D85">
        <v>0.46950864791870117</v>
      </c>
      <c r="E85" s="2" t="s">
        <v>0</v>
      </c>
    </row>
    <row r="86" spans="1:5" x14ac:dyDescent="0.25">
      <c r="A86">
        <v>22</v>
      </c>
      <c r="B86">
        <v>49</v>
      </c>
      <c r="C86">
        <v>31</v>
      </c>
      <c r="D86">
        <v>3.43475341796875E-2</v>
      </c>
      <c r="E86" s="2" t="s">
        <v>0</v>
      </c>
    </row>
    <row r="87" spans="1:5" x14ac:dyDescent="0.25">
      <c r="A87">
        <v>22</v>
      </c>
      <c r="B87">
        <v>1226</v>
      </c>
      <c r="C87">
        <v>31</v>
      </c>
      <c r="D87">
        <v>0.80949878692626953</v>
      </c>
      <c r="E87" s="2" t="s">
        <v>4</v>
      </c>
    </row>
    <row r="88" spans="1:5" x14ac:dyDescent="0.25">
      <c r="A88">
        <v>22</v>
      </c>
      <c r="B88">
        <v>69</v>
      </c>
      <c r="C88">
        <v>29</v>
      </c>
      <c r="D88">
        <v>9.5559835433959961E-2</v>
      </c>
      <c r="E88" s="2" t="s">
        <v>1</v>
      </c>
    </row>
    <row r="89" spans="1:5" x14ac:dyDescent="0.25">
      <c r="A89">
        <v>22</v>
      </c>
      <c r="B89">
        <v>71</v>
      </c>
      <c r="C89">
        <v>29</v>
      </c>
      <c r="D89">
        <v>4.9374580383300781E-2</v>
      </c>
      <c r="E89" s="2" t="s">
        <v>2</v>
      </c>
    </row>
    <row r="90" spans="1:5" x14ac:dyDescent="0.25">
      <c r="A90">
        <v>23</v>
      </c>
      <c r="B90">
        <v>47432</v>
      </c>
      <c r="C90">
        <v>50</v>
      </c>
      <c r="D90">
        <v>17.422037124633789</v>
      </c>
      <c r="E90" s="2" t="s">
        <v>4</v>
      </c>
    </row>
    <row r="91" spans="1:5" x14ac:dyDescent="0.25">
      <c r="A91">
        <v>23</v>
      </c>
      <c r="B91">
        <v>2351</v>
      </c>
      <c r="C91">
        <v>34</v>
      </c>
      <c r="D91">
        <v>9.2541422843933105</v>
      </c>
      <c r="E91" s="2" t="s">
        <v>1</v>
      </c>
    </row>
    <row r="92" spans="1:5" x14ac:dyDescent="0.25">
      <c r="A92">
        <v>23</v>
      </c>
      <c r="B92">
        <v>2568</v>
      </c>
      <c r="C92">
        <v>27</v>
      </c>
      <c r="D92">
        <v>1.8993527889251709</v>
      </c>
      <c r="E92" s="2" t="s">
        <v>2</v>
      </c>
    </row>
    <row r="93" spans="1:5" x14ac:dyDescent="0.25">
      <c r="A93">
        <v>23</v>
      </c>
      <c r="B93">
        <v>721</v>
      </c>
      <c r="C93">
        <v>635</v>
      </c>
      <c r="D93">
        <v>0.54657959938049316</v>
      </c>
      <c r="E93" s="2" t="s">
        <v>0</v>
      </c>
    </row>
    <row r="94" spans="1:5" x14ac:dyDescent="0.25">
      <c r="A94">
        <v>24</v>
      </c>
      <c r="B94">
        <v>5838</v>
      </c>
      <c r="C94">
        <v>29</v>
      </c>
      <c r="D94">
        <v>32.563591003417969</v>
      </c>
      <c r="E94" s="2" t="s">
        <v>1</v>
      </c>
    </row>
    <row r="95" spans="1:5" x14ac:dyDescent="0.25">
      <c r="A95">
        <v>24</v>
      </c>
      <c r="B95">
        <v>77130</v>
      </c>
      <c r="C95">
        <v>82</v>
      </c>
      <c r="D95">
        <v>32.52363133430481</v>
      </c>
      <c r="E95" s="2" t="s">
        <v>4</v>
      </c>
    </row>
    <row r="96" spans="1:5" x14ac:dyDescent="0.25">
      <c r="A96">
        <v>24</v>
      </c>
      <c r="B96">
        <v>9844</v>
      </c>
      <c r="C96">
        <v>27</v>
      </c>
      <c r="D96">
        <v>7.6288096904754639</v>
      </c>
      <c r="E96" s="2" t="s">
        <v>2</v>
      </c>
    </row>
    <row r="97" spans="1:5" x14ac:dyDescent="0.25">
      <c r="A97">
        <v>24</v>
      </c>
      <c r="B97">
        <v>3914</v>
      </c>
      <c r="C97">
        <v>1235</v>
      </c>
      <c r="D97">
        <v>3.0597331523895264</v>
      </c>
      <c r="E97" s="2" t="s">
        <v>0</v>
      </c>
    </row>
    <row r="98" spans="1:5" x14ac:dyDescent="0.25">
      <c r="A98">
        <v>25</v>
      </c>
      <c r="B98">
        <v>18742</v>
      </c>
      <c r="C98">
        <v>58</v>
      </c>
      <c r="D98">
        <v>8.8214643001556396</v>
      </c>
      <c r="E98" s="2" t="s">
        <v>4</v>
      </c>
    </row>
    <row r="99" spans="1:5" x14ac:dyDescent="0.25">
      <c r="A99">
        <v>25</v>
      </c>
      <c r="B99">
        <v>2248</v>
      </c>
      <c r="C99">
        <v>27</v>
      </c>
      <c r="D99">
        <v>1.9743552207946777</v>
      </c>
      <c r="E99" s="2" t="s">
        <v>2</v>
      </c>
    </row>
    <row r="100" spans="1:5" x14ac:dyDescent="0.25">
      <c r="A100">
        <v>25</v>
      </c>
      <c r="B100">
        <v>549</v>
      </c>
      <c r="C100">
        <v>475</v>
      </c>
      <c r="D100">
        <v>0.47941493988037109</v>
      </c>
      <c r="E100" s="2" t="s">
        <v>0</v>
      </c>
    </row>
    <row r="101" spans="1:5" x14ac:dyDescent="0.25">
      <c r="A101">
        <v>25</v>
      </c>
      <c r="B101">
        <v>414</v>
      </c>
      <c r="C101">
        <v>30</v>
      </c>
      <c r="D101">
        <v>0.51290059089660645</v>
      </c>
      <c r="E101" s="2" t="s">
        <v>1</v>
      </c>
    </row>
    <row r="102" spans="1:5" x14ac:dyDescent="0.25">
      <c r="A102">
        <v>26</v>
      </c>
      <c r="B102">
        <v>26507</v>
      </c>
      <c r="C102">
        <v>48</v>
      </c>
      <c r="D102">
        <v>12.06147289276123</v>
      </c>
      <c r="E102" s="2" t="s">
        <v>4</v>
      </c>
    </row>
    <row r="103" spans="1:5" x14ac:dyDescent="0.25">
      <c r="A103">
        <v>26</v>
      </c>
      <c r="B103">
        <v>1868</v>
      </c>
      <c r="C103">
        <v>31</v>
      </c>
      <c r="D103">
        <v>4.6414608955383301</v>
      </c>
      <c r="E103" s="2" t="s">
        <v>1</v>
      </c>
    </row>
    <row r="104" spans="1:5" x14ac:dyDescent="0.25">
      <c r="A104">
        <v>26</v>
      </c>
      <c r="B104">
        <v>2528</v>
      </c>
      <c r="C104">
        <v>26</v>
      </c>
      <c r="D104">
        <v>1.918989896774292</v>
      </c>
      <c r="E104" s="2" t="s">
        <v>2</v>
      </c>
    </row>
    <row r="105" spans="1:5" x14ac:dyDescent="0.25">
      <c r="A105">
        <v>26</v>
      </c>
      <c r="B105">
        <v>364</v>
      </c>
      <c r="C105">
        <v>152</v>
      </c>
      <c r="D105">
        <v>0.28479480743408203</v>
      </c>
      <c r="E105" s="2" t="s">
        <v>0</v>
      </c>
    </row>
    <row r="106" spans="1:5" x14ac:dyDescent="0.25">
      <c r="A106">
        <v>27</v>
      </c>
      <c r="B106">
        <v>53395</v>
      </c>
      <c r="C106">
        <v>70</v>
      </c>
      <c r="D106">
        <v>23.915693759918213</v>
      </c>
      <c r="E106" s="2" t="s">
        <v>4</v>
      </c>
    </row>
    <row r="107" spans="1:5" x14ac:dyDescent="0.25">
      <c r="A107">
        <v>27</v>
      </c>
      <c r="B107">
        <v>2123</v>
      </c>
      <c r="C107">
        <v>32</v>
      </c>
      <c r="D107">
        <v>6.6502566337585449</v>
      </c>
      <c r="E107" s="2" t="s">
        <v>1</v>
      </c>
    </row>
    <row r="108" spans="1:5" x14ac:dyDescent="0.25">
      <c r="A108">
        <v>27</v>
      </c>
      <c r="B108">
        <v>2210</v>
      </c>
      <c r="C108">
        <v>26</v>
      </c>
      <c r="D108">
        <v>1.7564165592193604</v>
      </c>
      <c r="E108" s="2" t="s">
        <v>2</v>
      </c>
    </row>
    <row r="109" spans="1:5" x14ac:dyDescent="0.25">
      <c r="A109">
        <v>27</v>
      </c>
      <c r="B109">
        <v>724</v>
      </c>
      <c r="C109">
        <v>568</v>
      </c>
      <c r="D109">
        <v>0.56969761848449707</v>
      </c>
      <c r="E109" s="2" t="s">
        <v>0</v>
      </c>
    </row>
    <row r="110" spans="1:5" x14ac:dyDescent="0.25">
      <c r="A110">
        <v>28</v>
      </c>
      <c r="B110">
        <v>146714</v>
      </c>
      <c r="C110">
        <v>80</v>
      </c>
      <c r="D110">
        <v>57.97990608215332</v>
      </c>
      <c r="E110" s="2" t="s">
        <v>4</v>
      </c>
    </row>
    <row r="111" spans="1:5" x14ac:dyDescent="0.25">
      <c r="A111">
        <v>28</v>
      </c>
      <c r="B111">
        <v>2503</v>
      </c>
      <c r="C111">
        <v>28</v>
      </c>
      <c r="D111">
        <v>10.841433763504028</v>
      </c>
      <c r="E111" s="2" t="s">
        <v>1</v>
      </c>
    </row>
    <row r="112" spans="1:5" x14ac:dyDescent="0.25">
      <c r="A112">
        <v>28</v>
      </c>
      <c r="B112">
        <v>2723</v>
      </c>
      <c r="C112">
        <v>26</v>
      </c>
      <c r="D112">
        <v>2.1750361919403076</v>
      </c>
      <c r="E112" s="2" t="s">
        <v>2</v>
      </c>
    </row>
    <row r="113" spans="1:5" x14ac:dyDescent="0.25">
      <c r="A113">
        <v>28</v>
      </c>
      <c r="B113">
        <v>1750</v>
      </c>
      <c r="C113">
        <v>226</v>
      </c>
      <c r="D113">
        <v>1.4021923542022705</v>
      </c>
      <c r="E113" s="2" t="s">
        <v>0</v>
      </c>
    </row>
    <row r="114" spans="1:5" x14ac:dyDescent="0.25">
      <c r="A114">
        <v>29</v>
      </c>
      <c r="B114">
        <v>40596</v>
      </c>
      <c r="C114">
        <v>58</v>
      </c>
      <c r="D114">
        <v>19.284627437591553</v>
      </c>
      <c r="E114" s="2" t="s">
        <v>4</v>
      </c>
    </row>
    <row r="115" spans="1:5" x14ac:dyDescent="0.25">
      <c r="A115">
        <v>29</v>
      </c>
      <c r="B115">
        <v>1391</v>
      </c>
      <c r="C115">
        <v>29</v>
      </c>
      <c r="D115">
        <v>3.2962198257446289</v>
      </c>
      <c r="E115" s="2" t="s">
        <v>1</v>
      </c>
    </row>
    <row r="116" spans="1:5" x14ac:dyDescent="0.25">
      <c r="A116">
        <v>29</v>
      </c>
      <c r="B116">
        <v>1752</v>
      </c>
      <c r="C116">
        <v>26</v>
      </c>
      <c r="D116">
        <v>1.4054732322692871</v>
      </c>
      <c r="E116" s="2" t="s">
        <v>2</v>
      </c>
    </row>
    <row r="117" spans="1:5" x14ac:dyDescent="0.25">
      <c r="A117">
        <v>29</v>
      </c>
      <c r="B117">
        <v>777</v>
      </c>
      <c r="C117">
        <v>364</v>
      </c>
      <c r="D117">
        <v>0.62546181678771973</v>
      </c>
      <c r="E117" s="2" t="s">
        <v>0</v>
      </c>
    </row>
    <row r="118" spans="1:5" x14ac:dyDescent="0.25">
      <c r="A118">
        <v>30</v>
      </c>
      <c r="B118">
        <v>210408</v>
      </c>
      <c r="C118">
        <v>111</v>
      </c>
      <c r="D118">
        <v>84.942567348480225</v>
      </c>
      <c r="E118" s="2" t="s">
        <v>4</v>
      </c>
    </row>
    <row r="119" spans="1:5" x14ac:dyDescent="0.25">
      <c r="A119">
        <v>30</v>
      </c>
      <c r="B119">
        <v>5727</v>
      </c>
      <c r="C119">
        <v>25</v>
      </c>
      <c r="D119">
        <v>4.9615123271942139</v>
      </c>
      <c r="E119" s="2" t="s">
        <v>2</v>
      </c>
    </row>
    <row r="120" spans="1:5" x14ac:dyDescent="0.25">
      <c r="A120">
        <v>30</v>
      </c>
      <c r="B120">
        <v>2330</v>
      </c>
      <c r="C120">
        <v>31</v>
      </c>
      <c r="D120">
        <v>3.8200619220733643</v>
      </c>
      <c r="E120" s="2" t="s">
        <v>1</v>
      </c>
    </row>
    <row r="121" spans="1:5" x14ac:dyDescent="0.25">
      <c r="A121">
        <v>30</v>
      </c>
      <c r="B121">
        <v>620</v>
      </c>
      <c r="C121">
        <v>550</v>
      </c>
      <c r="D121">
        <v>0.52413415908813477</v>
      </c>
      <c r="E121" s="2" t="s">
        <v>0</v>
      </c>
    </row>
    <row r="122" spans="1:5" x14ac:dyDescent="0.25">
      <c r="A122">
        <v>31</v>
      </c>
      <c r="B122">
        <v>119109</v>
      </c>
      <c r="C122">
        <v>124</v>
      </c>
      <c r="D122">
        <v>48.93586802482605</v>
      </c>
      <c r="E122" s="2" t="s">
        <v>4</v>
      </c>
    </row>
    <row r="123" spans="1:5" x14ac:dyDescent="0.25">
      <c r="A123">
        <v>31</v>
      </c>
      <c r="B123">
        <v>2886</v>
      </c>
      <c r="C123">
        <v>35</v>
      </c>
      <c r="D123">
        <v>6.2952895164489746</v>
      </c>
      <c r="E123" s="2" t="s">
        <v>1</v>
      </c>
    </row>
    <row r="124" spans="1:5" x14ac:dyDescent="0.25">
      <c r="A124">
        <v>31</v>
      </c>
      <c r="B124">
        <v>6840</v>
      </c>
      <c r="C124">
        <v>30</v>
      </c>
      <c r="D124">
        <v>5.4806387424468994</v>
      </c>
      <c r="E124" s="2" t="s">
        <v>2</v>
      </c>
    </row>
    <row r="125" spans="1:5" x14ac:dyDescent="0.25">
      <c r="A125">
        <v>31</v>
      </c>
      <c r="B125">
        <v>3122</v>
      </c>
      <c r="C125">
        <v>1289</v>
      </c>
      <c r="D125">
        <v>2.4481091499328613</v>
      </c>
      <c r="E125" s="2" t="s">
        <v>0</v>
      </c>
    </row>
    <row r="126" spans="1:5" x14ac:dyDescent="0.25">
      <c r="A126">
        <v>32</v>
      </c>
      <c r="B126">
        <v>98339</v>
      </c>
      <c r="C126">
        <v>67</v>
      </c>
      <c r="D126">
        <v>30.983087301254272</v>
      </c>
      <c r="E126" s="2" t="s">
        <v>4</v>
      </c>
    </row>
    <row r="127" spans="1:5" x14ac:dyDescent="0.25">
      <c r="A127">
        <v>32</v>
      </c>
      <c r="B127">
        <v>17045</v>
      </c>
      <c r="C127">
        <v>30</v>
      </c>
      <c r="D127">
        <v>14.820459365844727</v>
      </c>
      <c r="E127" s="2" t="s">
        <v>2</v>
      </c>
    </row>
    <row r="128" spans="1:5" x14ac:dyDescent="0.25">
      <c r="A128">
        <v>32</v>
      </c>
      <c r="B128">
        <v>3457</v>
      </c>
      <c r="C128">
        <v>45</v>
      </c>
      <c r="D128">
        <v>6.8680238723754883</v>
      </c>
      <c r="E128" s="2" t="s">
        <v>1</v>
      </c>
    </row>
    <row r="129" spans="1:5" x14ac:dyDescent="0.25">
      <c r="A129">
        <v>32</v>
      </c>
      <c r="B129">
        <v>1007</v>
      </c>
      <c r="C129">
        <v>988</v>
      </c>
      <c r="D129">
        <v>0.84661149978637695</v>
      </c>
      <c r="E129" s="2" t="s">
        <v>0</v>
      </c>
    </row>
    <row r="130" spans="1:5" x14ac:dyDescent="0.25">
      <c r="A130">
        <v>33</v>
      </c>
      <c r="B130">
        <v>106871</v>
      </c>
      <c r="C130">
        <v>105</v>
      </c>
      <c r="D130">
        <v>47.435595035552979</v>
      </c>
      <c r="E130" s="2" t="s">
        <v>4</v>
      </c>
    </row>
    <row r="131" spans="1:5" x14ac:dyDescent="0.25">
      <c r="A131">
        <v>33</v>
      </c>
      <c r="B131">
        <v>3568</v>
      </c>
      <c r="C131">
        <v>36</v>
      </c>
      <c r="D131">
        <v>11.875431537628174</v>
      </c>
      <c r="E131" s="2" t="s">
        <v>1</v>
      </c>
    </row>
    <row r="132" spans="1:5" x14ac:dyDescent="0.25">
      <c r="A132">
        <v>33</v>
      </c>
      <c r="B132">
        <v>5368</v>
      </c>
      <c r="C132">
        <v>30</v>
      </c>
      <c r="D132">
        <v>4.4448952674865723</v>
      </c>
      <c r="E132" s="2" t="s">
        <v>2</v>
      </c>
    </row>
    <row r="133" spans="1:5" x14ac:dyDescent="0.25">
      <c r="A133">
        <v>33</v>
      </c>
      <c r="B133">
        <v>770</v>
      </c>
      <c r="C133">
        <v>576</v>
      </c>
      <c r="D133">
        <v>0.61855506896972656</v>
      </c>
      <c r="E133" s="2" t="s">
        <v>0</v>
      </c>
    </row>
    <row r="134" spans="1:5" x14ac:dyDescent="0.25">
      <c r="A134">
        <v>34</v>
      </c>
      <c r="B134">
        <v>99110</v>
      </c>
      <c r="C134">
        <v>89</v>
      </c>
      <c r="D134">
        <v>43.325702905654907</v>
      </c>
      <c r="E134" s="2" t="s">
        <v>4</v>
      </c>
    </row>
    <row r="135" spans="1:5" x14ac:dyDescent="0.25">
      <c r="A135">
        <v>34</v>
      </c>
      <c r="B135">
        <v>3002</v>
      </c>
      <c r="C135">
        <v>39</v>
      </c>
      <c r="D135">
        <v>7.8286874294281006</v>
      </c>
      <c r="E135" s="2" t="s">
        <v>1</v>
      </c>
    </row>
    <row r="136" spans="1:5" x14ac:dyDescent="0.25">
      <c r="A136">
        <v>34</v>
      </c>
      <c r="B136">
        <v>8875</v>
      </c>
      <c r="C136">
        <v>30</v>
      </c>
      <c r="D136">
        <v>7.4889767169952393</v>
      </c>
      <c r="E136" s="2" t="s">
        <v>2</v>
      </c>
    </row>
    <row r="137" spans="1:5" x14ac:dyDescent="0.25">
      <c r="A137">
        <v>34</v>
      </c>
      <c r="B137">
        <v>687</v>
      </c>
      <c r="C137">
        <v>450</v>
      </c>
      <c r="D137">
        <v>0.56956076622009277</v>
      </c>
      <c r="E137" s="2" t="s">
        <v>0</v>
      </c>
    </row>
    <row r="138" spans="1:5" x14ac:dyDescent="0.25">
      <c r="A138">
        <v>35</v>
      </c>
      <c r="B138">
        <v>55897</v>
      </c>
      <c r="C138">
        <v>88</v>
      </c>
      <c r="D138">
        <v>29.241201400756836</v>
      </c>
      <c r="E138" s="2" t="s">
        <v>4</v>
      </c>
    </row>
    <row r="139" spans="1:5" x14ac:dyDescent="0.25">
      <c r="A139">
        <v>35</v>
      </c>
      <c r="B139">
        <v>2040</v>
      </c>
      <c r="C139">
        <v>31</v>
      </c>
      <c r="D139">
        <v>1.7007830142974854</v>
      </c>
      <c r="E139" s="2" t="s">
        <v>2</v>
      </c>
    </row>
    <row r="140" spans="1:5" x14ac:dyDescent="0.25">
      <c r="A140">
        <v>35</v>
      </c>
      <c r="B140">
        <v>738</v>
      </c>
      <c r="C140">
        <v>35</v>
      </c>
      <c r="D140">
        <v>1.1064646244049072</v>
      </c>
      <c r="E140" s="2" t="s">
        <v>1</v>
      </c>
    </row>
    <row r="141" spans="1:5" x14ac:dyDescent="0.25">
      <c r="A141">
        <v>35</v>
      </c>
      <c r="B141">
        <v>576</v>
      </c>
      <c r="C141">
        <v>455</v>
      </c>
      <c r="D141">
        <v>0.52476024627685547</v>
      </c>
      <c r="E141" s="2" t="s">
        <v>0</v>
      </c>
    </row>
    <row r="142" spans="1:5" x14ac:dyDescent="0.25">
      <c r="A142">
        <v>36</v>
      </c>
      <c r="B142">
        <v>34459</v>
      </c>
      <c r="C142">
        <v>68</v>
      </c>
      <c r="D142">
        <v>15.411349296569824</v>
      </c>
      <c r="E142" s="2" t="s">
        <v>4</v>
      </c>
    </row>
    <row r="143" spans="1:5" x14ac:dyDescent="0.25">
      <c r="A143">
        <v>36</v>
      </c>
      <c r="B143">
        <v>2067</v>
      </c>
      <c r="C143">
        <v>31</v>
      </c>
      <c r="D143">
        <v>1.5781314373016357</v>
      </c>
      <c r="E143" s="2" t="s">
        <v>2</v>
      </c>
    </row>
    <row r="144" spans="1:5" x14ac:dyDescent="0.25">
      <c r="A144">
        <v>36</v>
      </c>
      <c r="B144">
        <v>833</v>
      </c>
      <c r="C144">
        <v>32</v>
      </c>
      <c r="D144">
        <v>1.3845992088317871</v>
      </c>
      <c r="E144" s="2" t="s">
        <v>1</v>
      </c>
    </row>
    <row r="145" spans="1:5" x14ac:dyDescent="0.25">
      <c r="A145">
        <v>36</v>
      </c>
      <c r="B145">
        <v>388</v>
      </c>
      <c r="C145">
        <v>361</v>
      </c>
      <c r="D145">
        <v>0.29647254943847656</v>
      </c>
      <c r="E145" s="2" t="s">
        <v>0</v>
      </c>
    </row>
    <row r="146" spans="1:5" x14ac:dyDescent="0.25">
      <c r="A146">
        <v>37</v>
      </c>
      <c r="B146">
        <v>357665</v>
      </c>
      <c r="C146">
        <v>128</v>
      </c>
      <c r="D146">
        <v>118.41346716880798</v>
      </c>
      <c r="E146" s="2" t="s">
        <v>4</v>
      </c>
    </row>
    <row r="147" spans="1:5" x14ac:dyDescent="0.25">
      <c r="A147">
        <v>37</v>
      </c>
      <c r="B147">
        <v>4384</v>
      </c>
      <c r="C147">
        <v>40</v>
      </c>
      <c r="D147">
        <v>27.081350564956665</v>
      </c>
      <c r="E147" s="2" t="s">
        <v>1</v>
      </c>
    </row>
    <row r="148" spans="1:5" x14ac:dyDescent="0.25">
      <c r="A148">
        <v>37</v>
      </c>
      <c r="B148">
        <v>6290</v>
      </c>
      <c r="C148">
        <v>31</v>
      </c>
      <c r="D148">
        <v>4.7676186561584473</v>
      </c>
      <c r="E148" s="2" t="s">
        <v>2</v>
      </c>
    </row>
    <row r="149" spans="1:5" x14ac:dyDescent="0.25">
      <c r="A149">
        <v>37</v>
      </c>
      <c r="B149">
        <v>1276</v>
      </c>
      <c r="C149">
        <v>536</v>
      </c>
      <c r="D149">
        <v>0.95370817184448242</v>
      </c>
      <c r="E149" s="2" t="s">
        <v>0</v>
      </c>
    </row>
    <row r="150" spans="1:5" x14ac:dyDescent="0.25">
      <c r="A150">
        <v>38</v>
      </c>
      <c r="B150">
        <v>96319</v>
      </c>
      <c r="C150">
        <v>90</v>
      </c>
      <c r="D150">
        <v>35.731646060943604</v>
      </c>
      <c r="E150" s="2" t="s">
        <v>4</v>
      </c>
    </row>
    <row r="151" spans="1:5" x14ac:dyDescent="0.25">
      <c r="A151">
        <v>38</v>
      </c>
      <c r="B151">
        <v>2662</v>
      </c>
      <c r="C151">
        <v>37</v>
      </c>
      <c r="D151">
        <v>10.080843210220337</v>
      </c>
      <c r="E151" s="2" t="s">
        <v>1</v>
      </c>
    </row>
    <row r="152" spans="1:5" x14ac:dyDescent="0.25">
      <c r="A152">
        <v>38</v>
      </c>
      <c r="B152">
        <v>5904</v>
      </c>
      <c r="C152">
        <v>31</v>
      </c>
      <c r="D152">
        <v>4.2584555149078369</v>
      </c>
      <c r="E152" s="2" t="s">
        <v>2</v>
      </c>
    </row>
    <row r="153" spans="1:5" x14ac:dyDescent="0.25">
      <c r="A153">
        <v>38</v>
      </c>
      <c r="B153">
        <v>1166</v>
      </c>
      <c r="C153">
        <v>941</v>
      </c>
      <c r="D153">
        <v>0.86427879333496094</v>
      </c>
      <c r="E153" s="2" t="s">
        <v>0</v>
      </c>
    </row>
    <row r="154" spans="1:5" x14ac:dyDescent="0.25">
      <c r="A154">
        <v>39</v>
      </c>
      <c r="B154">
        <v>1027115</v>
      </c>
      <c r="C154">
        <v>190</v>
      </c>
      <c r="D154">
        <v>402.9870502948761</v>
      </c>
      <c r="E154" s="2" t="s">
        <v>4</v>
      </c>
    </row>
    <row r="155" spans="1:5" x14ac:dyDescent="0.25">
      <c r="A155">
        <v>39</v>
      </c>
      <c r="B155">
        <v>4749</v>
      </c>
      <c r="C155">
        <v>38</v>
      </c>
      <c r="D155">
        <v>12.446478128433228</v>
      </c>
      <c r="E155" s="2" t="s">
        <v>1</v>
      </c>
    </row>
    <row r="156" spans="1:5" x14ac:dyDescent="0.25">
      <c r="A156">
        <v>39</v>
      </c>
      <c r="B156">
        <v>13767</v>
      </c>
      <c r="C156">
        <v>32</v>
      </c>
      <c r="D156">
        <v>11.825149536132813</v>
      </c>
      <c r="E156" s="2" t="s">
        <v>2</v>
      </c>
    </row>
    <row r="157" spans="1:5" x14ac:dyDescent="0.25">
      <c r="A157">
        <v>39</v>
      </c>
      <c r="B157">
        <v>2538</v>
      </c>
      <c r="C157">
        <v>2337</v>
      </c>
      <c r="D157">
        <v>2.2029151916503906</v>
      </c>
      <c r="E157" s="2" t="s">
        <v>0</v>
      </c>
    </row>
    <row r="158" spans="1:5" x14ac:dyDescent="0.25">
      <c r="A158">
        <v>40</v>
      </c>
      <c r="B158">
        <v>410975</v>
      </c>
      <c r="C158">
        <v>146</v>
      </c>
      <c r="D158">
        <v>142.20706605911255</v>
      </c>
      <c r="E158" s="2" t="s">
        <v>4</v>
      </c>
    </row>
    <row r="159" spans="1:5" x14ac:dyDescent="0.25">
      <c r="A159">
        <v>40</v>
      </c>
      <c r="B159">
        <v>3634</v>
      </c>
      <c r="C159">
        <v>37</v>
      </c>
      <c r="D159">
        <v>9.4697999954223633</v>
      </c>
      <c r="E159" s="2" t="s">
        <v>1</v>
      </c>
    </row>
    <row r="160" spans="1:5" x14ac:dyDescent="0.25">
      <c r="A160">
        <v>40</v>
      </c>
      <c r="B160">
        <v>8556</v>
      </c>
      <c r="C160">
        <v>31</v>
      </c>
      <c r="D160">
        <v>6.7137513160705566</v>
      </c>
      <c r="E160" s="2" t="s">
        <v>2</v>
      </c>
    </row>
    <row r="161" spans="1:5" x14ac:dyDescent="0.25">
      <c r="A161">
        <v>40</v>
      </c>
      <c r="B161">
        <v>604</v>
      </c>
      <c r="C161">
        <v>557</v>
      </c>
      <c r="D161">
        <v>0.46970272064208984</v>
      </c>
      <c r="E161" s="2" t="s">
        <v>0</v>
      </c>
    </row>
    <row r="162" spans="1:5" x14ac:dyDescent="0.25">
      <c r="A162">
        <v>41</v>
      </c>
      <c r="B162">
        <v>6313</v>
      </c>
      <c r="C162">
        <v>51</v>
      </c>
      <c r="D162">
        <v>2.4964940547943115</v>
      </c>
      <c r="E162" s="2" t="s">
        <v>4</v>
      </c>
    </row>
    <row r="163" spans="1:5" x14ac:dyDescent="0.25">
      <c r="A163">
        <v>41</v>
      </c>
      <c r="B163">
        <v>115</v>
      </c>
      <c r="C163">
        <v>62</v>
      </c>
      <c r="D163">
        <v>6.7677974700927734E-2</v>
      </c>
      <c r="E163" s="2" t="s">
        <v>0</v>
      </c>
    </row>
    <row r="164" spans="1:5" x14ac:dyDescent="0.25">
      <c r="A164">
        <v>41</v>
      </c>
      <c r="B164">
        <v>246</v>
      </c>
      <c r="C164">
        <v>24</v>
      </c>
      <c r="D164">
        <v>0.35211730003356934</v>
      </c>
      <c r="E164" s="2" t="s">
        <v>1</v>
      </c>
    </row>
    <row r="165" spans="1:5" x14ac:dyDescent="0.25">
      <c r="A165">
        <v>41</v>
      </c>
      <c r="B165">
        <v>260</v>
      </c>
      <c r="C165">
        <v>22</v>
      </c>
      <c r="D165">
        <v>0.13602972030639648</v>
      </c>
      <c r="E165" s="2" t="s">
        <v>2</v>
      </c>
    </row>
    <row r="166" spans="1:5" x14ac:dyDescent="0.25">
      <c r="A166">
        <v>42</v>
      </c>
      <c r="B166">
        <v>49184</v>
      </c>
      <c r="C166">
        <v>110</v>
      </c>
      <c r="D166">
        <v>24.167747735977173</v>
      </c>
      <c r="E166" s="2" t="s">
        <v>4</v>
      </c>
    </row>
    <row r="167" spans="1:5" x14ac:dyDescent="0.25">
      <c r="A167">
        <v>42</v>
      </c>
      <c r="B167">
        <v>2244</v>
      </c>
      <c r="C167">
        <v>28</v>
      </c>
      <c r="D167">
        <v>3.9858953952789307</v>
      </c>
      <c r="E167" s="2" t="s">
        <v>1</v>
      </c>
    </row>
    <row r="168" spans="1:5" x14ac:dyDescent="0.25">
      <c r="A168">
        <v>42</v>
      </c>
      <c r="B168">
        <v>3604</v>
      </c>
      <c r="C168">
        <v>27</v>
      </c>
      <c r="D168">
        <v>2.9061784744262695</v>
      </c>
      <c r="E168" s="2" t="s">
        <v>2</v>
      </c>
    </row>
    <row r="169" spans="1:5" x14ac:dyDescent="0.25">
      <c r="A169">
        <v>42</v>
      </c>
      <c r="B169">
        <v>541</v>
      </c>
      <c r="C169">
        <v>505</v>
      </c>
      <c r="D169">
        <v>0.43304562568664551</v>
      </c>
      <c r="E169" s="2" t="s">
        <v>0</v>
      </c>
    </row>
    <row r="170" spans="1:5" x14ac:dyDescent="0.25">
      <c r="A170">
        <v>43</v>
      </c>
      <c r="B170">
        <v>32979</v>
      </c>
      <c r="C170">
        <v>53</v>
      </c>
      <c r="D170">
        <v>12.036444187164307</v>
      </c>
      <c r="E170" s="2" t="s">
        <v>4</v>
      </c>
    </row>
    <row r="171" spans="1:5" x14ac:dyDescent="0.25">
      <c r="A171">
        <v>43</v>
      </c>
      <c r="B171">
        <v>2250</v>
      </c>
      <c r="C171">
        <v>30</v>
      </c>
      <c r="D171">
        <v>1.5653421878814697</v>
      </c>
      <c r="E171" s="2" t="s">
        <v>2</v>
      </c>
    </row>
    <row r="172" spans="1:5" x14ac:dyDescent="0.25">
      <c r="A172">
        <v>43</v>
      </c>
      <c r="B172">
        <v>1092</v>
      </c>
      <c r="C172">
        <v>33</v>
      </c>
      <c r="D172">
        <v>1.29996657371521</v>
      </c>
      <c r="E172" s="2" t="s">
        <v>1</v>
      </c>
    </row>
    <row r="173" spans="1:5" x14ac:dyDescent="0.25">
      <c r="A173">
        <v>43</v>
      </c>
      <c r="B173">
        <v>430</v>
      </c>
      <c r="C173">
        <v>343</v>
      </c>
      <c r="D173">
        <v>0.28516101837158203</v>
      </c>
      <c r="E173" s="2" t="s">
        <v>0</v>
      </c>
    </row>
    <row r="174" spans="1:5" x14ac:dyDescent="0.25">
      <c r="A174">
        <v>44</v>
      </c>
      <c r="B174">
        <v>511565</v>
      </c>
      <c r="C174">
        <v>181</v>
      </c>
      <c r="D174">
        <v>205.56082630157471</v>
      </c>
      <c r="E174" s="2" t="s">
        <v>4</v>
      </c>
    </row>
    <row r="175" spans="1:5" x14ac:dyDescent="0.25">
      <c r="A175">
        <v>44</v>
      </c>
      <c r="B175">
        <v>3880</v>
      </c>
      <c r="C175">
        <v>27</v>
      </c>
      <c r="D175">
        <v>18.80302619934082</v>
      </c>
      <c r="E175" s="2" t="s">
        <v>1</v>
      </c>
    </row>
    <row r="176" spans="1:5" x14ac:dyDescent="0.25">
      <c r="A176">
        <v>44</v>
      </c>
      <c r="B176">
        <v>4328</v>
      </c>
      <c r="C176">
        <v>26</v>
      </c>
      <c r="D176">
        <v>3.1641380786895752</v>
      </c>
      <c r="E176" s="2" t="s">
        <v>2</v>
      </c>
    </row>
    <row r="177" spans="1:5" x14ac:dyDescent="0.25">
      <c r="A177">
        <v>44</v>
      </c>
      <c r="B177">
        <v>580</v>
      </c>
      <c r="C177">
        <v>513</v>
      </c>
      <c r="D177">
        <v>0.41741943359375</v>
      </c>
      <c r="E177" s="2" t="s">
        <v>0</v>
      </c>
    </row>
    <row r="178" spans="1:5" x14ac:dyDescent="0.25">
      <c r="A178">
        <v>45</v>
      </c>
      <c r="B178">
        <v>356431</v>
      </c>
      <c r="C178">
        <v>166</v>
      </c>
      <c r="D178">
        <v>149.38371133804321</v>
      </c>
      <c r="E178" s="2" t="s">
        <v>4</v>
      </c>
    </row>
    <row r="179" spans="1:5" x14ac:dyDescent="0.25">
      <c r="A179">
        <v>45</v>
      </c>
      <c r="B179">
        <v>6287</v>
      </c>
      <c r="C179">
        <v>40</v>
      </c>
      <c r="D179">
        <v>34.340033531188965</v>
      </c>
      <c r="E179" s="2" t="s">
        <v>1</v>
      </c>
    </row>
    <row r="180" spans="1:5" x14ac:dyDescent="0.25">
      <c r="A180">
        <v>45</v>
      </c>
      <c r="B180">
        <v>8623</v>
      </c>
      <c r="C180">
        <v>28</v>
      </c>
      <c r="D180">
        <v>7.2191157341003418</v>
      </c>
      <c r="E180" s="2" t="s">
        <v>2</v>
      </c>
    </row>
    <row r="181" spans="1:5" x14ac:dyDescent="0.25">
      <c r="A181">
        <v>45</v>
      </c>
      <c r="B181">
        <v>1305</v>
      </c>
      <c r="C181">
        <v>1230</v>
      </c>
      <c r="D181">
        <v>1.1191437244415283</v>
      </c>
      <c r="E181" s="2" t="s">
        <v>0</v>
      </c>
    </row>
    <row r="182" spans="1:5" x14ac:dyDescent="0.25">
      <c r="A182">
        <v>46</v>
      </c>
      <c r="B182">
        <v>96273</v>
      </c>
      <c r="C182">
        <v>88</v>
      </c>
      <c r="D182">
        <v>39.885638475418091</v>
      </c>
      <c r="E182" s="2" t="s">
        <v>4</v>
      </c>
    </row>
    <row r="183" spans="1:5" x14ac:dyDescent="0.25">
      <c r="A183">
        <v>46</v>
      </c>
      <c r="B183">
        <v>4701</v>
      </c>
      <c r="C183">
        <v>29</v>
      </c>
      <c r="D183">
        <v>3.6165313720703125</v>
      </c>
      <c r="E183" s="2" t="s">
        <v>2</v>
      </c>
    </row>
    <row r="184" spans="1:5" x14ac:dyDescent="0.25">
      <c r="A184">
        <v>46</v>
      </c>
      <c r="B184">
        <v>2150</v>
      </c>
      <c r="C184">
        <v>30</v>
      </c>
      <c r="D184">
        <v>2.7967026233673096</v>
      </c>
      <c r="E184" s="2" t="s">
        <v>1</v>
      </c>
    </row>
    <row r="185" spans="1:5" x14ac:dyDescent="0.25">
      <c r="A185">
        <v>46</v>
      </c>
      <c r="B185">
        <v>2680</v>
      </c>
      <c r="C185">
        <v>657</v>
      </c>
      <c r="D185">
        <v>2.0935845375061035</v>
      </c>
      <c r="E185" s="2" t="s">
        <v>0</v>
      </c>
    </row>
    <row r="186" spans="1:5" x14ac:dyDescent="0.25">
      <c r="A186">
        <v>47</v>
      </c>
      <c r="B186">
        <v>125500</v>
      </c>
      <c r="C186">
        <v>135</v>
      </c>
      <c r="D186">
        <v>54.516637563705444</v>
      </c>
      <c r="E186" s="2" t="s">
        <v>4</v>
      </c>
    </row>
    <row r="187" spans="1:5" x14ac:dyDescent="0.25">
      <c r="A187">
        <v>47</v>
      </c>
      <c r="B187">
        <v>1968</v>
      </c>
      <c r="C187">
        <v>31</v>
      </c>
      <c r="D187">
        <v>4.0809915065765381</v>
      </c>
      <c r="E187" s="2" t="s">
        <v>1</v>
      </c>
    </row>
    <row r="188" spans="1:5" x14ac:dyDescent="0.25">
      <c r="A188">
        <v>47</v>
      </c>
      <c r="B188">
        <v>2745</v>
      </c>
      <c r="C188">
        <v>29</v>
      </c>
      <c r="D188">
        <v>1.8111639022827148</v>
      </c>
      <c r="E188" s="2" t="s">
        <v>2</v>
      </c>
    </row>
    <row r="189" spans="1:5" x14ac:dyDescent="0.25">
      <c r="A189">
        <v>47</v>
      </c>
      <c r="B189">
        <v>653</v>
      </c>
      <c r="C189">
        <v>425</v>
      </c>
      <c r="D189">
        <v>0.4521019458770752</v>
      </c>
      <c r="E189" s="2" t="s">
        <v>0</v>
      </c>
    </row>
    <row r="190" spans="1:5" x14ac:dyDescent="0.25">
      <c r="A190">
        <v>48</v>
      </c>
      <c r="B190">
        <v>34459</v>
      </c>
      <c r="C190">
        <v>68</v>
      </c>
      <c r="D190">
        <v>15.094069719314575</v>
      </c>
      <c r="E190" s="2" t="s">
        <v>4</v>
      </c>
    </row>
    <row r="191" spans="1:5" x14ac:dyDescent="0.25">
      <c r="A191">
        <v>48</v>
      </c>
      <c r="B191">
        <v>2067</v>
      </c>
      <c r="C191">
        <v>31</v>
      </c>
      <c r="D191">
        <v>1.5758345127105713</v>
      </c>
      <c r="E191" s="2" t="s">
        <v>2</v>
      </c>
    </row>
    <row r="192" spans="1:5" x14ac:dyDescent="0.25">
      <c r="A192">
        <v>48</v>
      </c>
      <c r="B192">
        <v>833</v>
      </c>
      <c r="C192">
        <v>32</v>
      </c>
      <c r="D192">
        <v>1.3466982841491699</v>
      </c>
      <c r="E192" s="2" t="s">
        <v>1</v>
      </c>
    </row>
    <row r="193" spans="1:5" x14ac:dyDescent="0.25">
      <c r="A193">
        <v>48</v>
      </c>
      <c r="B193">
        <v>388</v>
      </c>
      <c r="C193">
        <v>361</v>
      </c>
      <c r="D193">
        <v>0.31708121299743652</v>
      </c>
      <c r="E193" s="2" t="s">
        <v>0</v>
      </c>
    </row>
    <row r="194" spans="1:5" x14ac:dyDescent="0.25">
      <c r="A194">
        <v>49</v>
      </c>
      <c r="B194">
        <v>253945</v>
      </c>
      <c r="C194">
        <v>131</v>
      </c>
      <c r="D194">
        <v>110.71966648101807</v>
      </c>
      <c r="E194" s="2" t="s">
        <v>4</v>
      </c>
    </row>
    <row r="195" spans="1:5" x14ac:dyDescent="0.25">
      <c r="A195">
        <v>49</v>
      </c>
      <c r="B195">
        <v>3011</v>
      </c>
      <c r="C195">
        <v>49</v>
      </c>
      <c r="D195">
        <v>8.9220559597015381</v>
      </c>
      <c r="E195" s="2" t="s">
        <v>1</v>
      </c>
    </row>
    <row r="196" spans="1:5" x14ac:dyDescent="0.25">
      <c r="A196">
        <v>49</v>
      </c>
      <c r="B196">
        <v>4326</v>
      </c>
      <c r="C196">
        <v>32</v>
      </c>
      <c r="D196">
        <v>3.5223369598388672</v>
      </c>
      <c r="E196" s="2" t="s">
        <v>2</v>
      </c>
    </row>
    <row r="197" spans="1:5" x14ac:dyDescent="0.25">
      <c r="A197">
        <v>49</v>
      </c>
      <c r="B197">
        <v>1916</v>
      </c>
      <c r="C197">
        <v>749</v>
      </c>
      <c r="D197">
        <v>1.5079777240753174</v>
      </c>
      <c r="E197" s="2" t="s">
        <v>0</v>
      </c>
    </row>
    <row r="198" spans="1:5" x14ac:dyDescent="0.25">
      <c r="A198">
        <v>50</v>
      </c>
      <c r="B198">
        <v>29591</v>
      </c>
      <c r="C198">
        <v>84</v>
      </c>
      <c r="D198">
        <v>13.320401191711426</v>
      </c>
      <c r="E198" s="2" t="s">
        <v>4</v>
      </c>
    </row>
    <row r="199" spans="1:5" x14ac:dyDescent="0.25">
      <c r="A199">
        <v>50</v>
      </c>
      <c r="B199">
        <v>937</v>
      </c>
      <c r="C199">
        <v>35</v>
      </c>
      <c r="D199">
        <v>1.9262478351593018</v>
      </c>
      <c r="E199" s="2" t="s">
        <v>1</v>
      </c>
    </row>
    <row r="200" spans="1:5" x14ac:dyDescent="0.25">
      <c r="A200">
        <v>50</v>
      </c>
      <c r="B200">
        <v>1165</v>
      </c>
      <c r="C200">
        <v>33</v>
      </c>
      <c r="D200">
        <v>0.78133082389831543</v>
      </c>
      <c r="E200" s="2" t="s">
        <v>2</v>
      </c>
    </row>
    <row r="201" spans="1:5" x14ac:dyDescent="0.25">
      <c r="A201">
        <v>50</v>
      </c>
      <c r="B201">
        <v>296</v>
      </c>
      <c r="C201">
        <v>255</v>
      </c>
      <c r="D201">
        <v>0.20796084403991699</v>
      </c>
      <c r="E201" s="2" t="s">
        <v>0</v>
      </c>
    </row>
    <row r="202" spans="1:5" x14ac:dyDescent="0.25">
      <c r="A202">
        <v>51</v>
      </c>
      <c r="B202">
        <v>250786</v>
      </c>
      <c r="C202">
        <v>166</v>
      </c>
      <c r="D202">
        <v>107.7850034236908</v>
      </c>
      <c r="E202" s="2" t="s">
        <v>4</v>
      </c>
    </row>
    <row r="203" spans="1:5" x14ac:dyDescent="0.25">
      <c r="A203">
        <v>51</v>
      </c>
      <c r="B203">
        <v>3650</v>
      </c>
      <c r="C203">
        <v>40</v>
      </c>
      <c r="D203">
        <v>16.950285911560059</v>
      </c>
      <c r="E203" s="2" t="s">
        <v>1</v>
      </c>
    </row>
    <row r="204" spans="1:5" x14ac:dyDescent="0.25">
      <c r="A204">
        <v>51</v>
      </c>
      <c r="B204">
        <v>3979</v>
      </c>
      <c r="C204">
        <v>38</v>
      </c>
      <c r="D204">
        <v>2.9132242202758789</v>
      </c>
      <c r="E204" s="2" t="s">
        <v>2</v>
      </c>
    </row>
    <row r="205" spans="1:5" x14ac:dyDescent="0.25">
      <c r="A205">
        <v>51</v>
      </c>
      <c r="B205">
        <v>806</v>
      </c>
      <c r="C205">
        <v>574</v>
      </c>
      <c r="D205">
        <v>0.6074981689453125</v>
      </c>
      <c r="E205" s="2" t="s">
        <v>0</v>
      </c>
    </row>
    <row r="206" spans="1:5" x14ac:dyDescent="0.25">
      <c r="A206">
        <v>52</v>
      </c>
      <c r="B206">
        <v>31941</v>
      </c>
      <c r="C206">
        <v>99</v>
      </c>
      <c r="D206">
        <v>17.921079635620117</v>
      </c>
      <c r="E206" s="2" t="s">
        <v>4</v>
      </c>
    </row>
    <row r="207" spans="1:5" x14ac:dyDescent="0.25">
      <c r="A207">
        <v>52</v>
      </c>
      <c r="B207">
        <v>495</v>
      </c>
      <c r="C207">
        <v>42</v>
      </c>
      <c r="D207">
        <v>0.94644355773925781</v>
      </c>
      <c r="E207" s="2" t="s">
        <v>1</v>
      </c>
    </row>
    <row r="208" spans="1:5" x14ac:dyDescent="0.25">
      <c r="A208">
        <v>52</v>
      </c>
      <c r="B208">
        <v>578</v>
      </c>
      <c r="C208">
        <v>38</v>
      </c>
      <c r="D208">
        <v>0.39829277992248535</v>
      </c>
      <c r="E208" s="2" t="s">
        <v>2</v>
      </c>
    </row>
    <row r="209" spans="1:5" x14ac:dyDescent="0.25">
      <c r="A209">
        <v>52</v>
      </c>
      <c r="B209">
        <v>150</v>
      </c>
      <c r="C209">
        <v>112</v>
      </c>
      <c r="D209">
        <v>0.1009681224822998</v>
      </c>
      <c r="E209" s="2" t="s">
        <v>0</v>
      </c>
    </row>
    <row r="210" spans="1:5" x14ac:dyDescent="0.25">
      <c r="A210">
        <v>53</v>
      </c>
      <c r="B210">
        <v>143288</v>
      </c>
      <c r="C210">
        <v>129</v>
      </c>
      <c r="D210">
        <v>71.150307655334473</v>
      </c>
      <c r="E210" s="2" t="s">
        <v>4</v>
      </c>
    </row>
    <row r="211" spans="1:5" x14ac:dyDescent="0.25">
      <c r="A211">
        <v>53</v>
      </c>
      <c r="B211">
        <v>1840</v>
      </c>
      <c r="C211">
        <v>51</v>
      </c>
      <c r="D211">
        <v>3.9857907295227051</v>
      </c>
      <c r="E211" s="2" t="s">
        <v>1</v>
      </c>
    </row>
    <row r="212" spans="1:5" x14ac:dyDescent="0.25">
      <c r="A212">
        <v>53</v>
      </c>
      <c r="B212">
        <v>4070</v>
      </c>
      <c r="C212">
        <v>41</v>
      </c>
      <c r="D212">
        <v>3.2456674575805664</v>
      </c>
      <c r="E212" s="2" t="s">
        <v>2</v>
      </c>
    </row>
    <row r="213" spans="1:5" x14ac:dyDescent="0.25">
      <c r="A213">
        <v>53</v>
      </c>
      <c r="B213">
        <v>923</v>
      </c>
      <c r="C213">
        <v>769</v>
      </c>
      <c r="D213">
        <v>0.76298069953918457</v>
      </c>
      <c r="E213" s="2" t="s">
        <v>0</v>
      </c>
    </row>
    <row r="214" spans="1:5" x14ac:dyDescent="0.25">
      <c r="A214">
        <v>54</v>
      </c>
      <c r="B214">
        <v>600743</v>
      </c>
      <c r="C214">
        <v>292</v>
      </c>
      <c r="D214">
        <v>329.05066466331482</v>
      </c>
      <c r="E214" s="2" t="s">
        <v>4</v>
      </c>
    </row>
    <row r="215" spans="1:5" x14ac:dyDescent="0.25">
      <c r="A215">
        <v>54</v>
      </c>
      <c r="B215">
        <v>3247</v>
      </c>
      <c r="C215">
        <v>51</v>
      </c>
      <c r="D215">
        <v>9.9420788288116455</v>
      </c>
      <c r="E215" s="2" t="s">
        <v>1</v>
      </c>
    </row>
    <row r="216" spans="1:5" x14ac:dyDescent="0.25">
      <c r="A216">
        <v>54</v>
      </c>
      <c r="B216">
        <v>4385</v>
      </c>
      <c r="C216">
        <v>44</v>
      </c>
      <c r="D216">
        <v>3.392747163772583</v>
      </c>
      <c r="E216" s="2" t="s">
        <v>2</v>
      </c>
    </row>
    <row r="217" spans="1:5" x14ac:dyDescent="0.25">
      <c r="A217">
        <v>54</v>
      </c>
      <c r="B217">
        <v>1558</v>
      </c>
      <c r="C217">
        <v>523</v>
      </c>
      <c r="D217">
        <v>1.2458028793334961</v>
      </c>
      <c r="E217" s="2" t="s">
        <v>0</v>
      </c>
    </row>
    <row r="218" spans="1:5" x14ac:dyDescent="0.25">
      <c r="A218">
        <v>55</v>
      </c>
      <c r="B218">
        <v>469786</v>
      </c>
      <c r="C218">
        <v>222</v>
      </c>
      <c r="D218">
        <v>252.74347043037415</v>
      </c>
      <c r="E218" s="2" t="s">
        <v>4</v>
      </c>
    </row>
    <row r="219" spans="1:5" x14ac:dyDescent="0.25">
      <c r="A219">
        <v>55</v>
      </c>
      <c r="B219">
        <v>3570</v>
      </c>
      <c r="C219">
        <v>59</v>
      </c>
      <c r="D219">
        <v>15.121825218200684</v>
      </c>
      <c r="E219" s="2" t="s">
        <v>1</v>
      </c>
    </row>
    <row r="220" spans="1:5" x14ac:dyDescent="0.25">
      <c r="A220">
        <v>55</v>
      </c>
      <c r="B220">
        <v>3938</v>
      </c>
      <c r="C220">
        <v>44</v>
      </c>
      <c r="D220">
        <v>2.8724260330200195</v>
      </c>
      <c r="E220" s="2" t="s">
        <v>2</v>
      </c>
    </row>
    <row r="221" spans="1:5" x14ac:dyDescent="0.25">
      <c r="A221">
        <v>55</v>
      </c>
      <c r="B221">
        <v>1424</v>
      </c>
      <c r="C221">
        <v>664</v>
      </c>
      <c r="D221">
        <v>1.0316970348358154</v>
      </c>
      <c r="E221" s="2" t="s">
        <v>0</v>
      </c>
    </row>
    <row r="222" spans="1:5" x14ac:dyDescent="0.25">
      <c r="A222">
        <v>56</v>
      </c>
      <c r="B222">
        <v>106003</v>
      </c>
      <c r="C222">
        <v>139</v>
      </c>
      <c r="D222">
        <v>56.738152265548706</v>
      </c>
      <c r="E222" s="2" t="s">
        <v>4</v>
      </c>
    </row>
    <row r="223" spans="1:5" x14ac:dyDescent="0.25">
      <c r="A223">
        <v>56</v>
      </c>
      <c r="B223">
        <v>1864</v>
      </c>
      <c r="C223">
        <v>45</v>
      </c>
      <c r="D223">
        <v>6.7677609920501709</v>
      </c>
      <c r="E223" s="2" t="s">
        <v>1</v>
      </c>
    </row>
    <row r="224" spans="1:5" x14ac:dyDescent="0.25">
      <c r="A224">
        <v>56</v>
      </c>
      <c r="B224">
        <v>2556</v>
      </c>
      <c r="C224">
        <v>45</v>
      </c>
      <c r="D224">
        <v>2.0273942947387695</v>
      </c>
      <c r="E224" s="2" t="s">
        <v>2</v>
      </c>
    </row>
    <row r="225" spans="1:5" x14ac:dyDescent="0.25">
      <c r="A225">
        <v>56</v>
      </c>
      <c r="B225">
        <v>277</v>
      </c>
      <c r="C225">
        <v>250</v>
      </c>
      <c r="D225">
        <v>0.24088716506958008</v>
      </c>
      <c r="E225" s="2" t="s">
        <v>0</v>
      </c>
    </row>
    <row r="226" spans="1:5" x14ac:dyDescent="0.25">
      <c r="A226">
        <v>57</v>
      </c>
      <c r="B226">
        <v>161722</v>
      </c>
      <c r="C226">
        <v>227</v>
      </c>
      <c r="D226">
        <v>99.462037086486816</v>
      </c>
      <c r="E226" s="2" t="s">
        <v>4</v>
      </c>
    </row>
    <row r="227" spans="1:5" x14ac:dyDescent="0.25">
      <c r="A227">
        <v>57</v>
      </c>
      <c r="B227">
        <v>1020</v>
      </c>
      <c r="C227">
        <v>53</v>
      </c>
      <c r="D227">
        <v>2.4255259037017822</v>
      </c>
      <c r="E227" s="2" t="s">
        <v>1</v>
      </c>
    </row>
    <row r="228" spans="1:5" x14ac:dyDescent="0.25">
      <c r="A228">
        <v>57</v>
      </c>
      <c r="B228">
        <v>1944</v>
      </c>
      <c r="C228">
        <v>48</v>
      </c>
      <c r="D228">
        <v>1.6141717433929443</v>
      </c>
      <c r="E228" s="2" t="s">
        <v>2</v>
      </c>
    </row>
    <row r="229" spans="1:5" x14ac:dyDescent="0.25">
      <c r="A229">
        <v>57</v>
      </c>
      <c r="B229">
        <v>936</v>
      </c>
      <c r="C229">
        <v>316</v>
      </c>
      <c r="D229">
        <v>0.79226136207580566</v>
      </c>
      <c r="E229" s="2" t="s">
        <v>0</v>
      </c>
    </row>
    <row r="230" spans="1:5" x14ac:dyDescent="0.25">
      <c r="A230">
        <v>58</v>
      </c>
      <c r="B230">
        <v>217293</v>
      </c>
      <c r="C230">
        <v>161</v>
      </c>
      <c r="D230">
        <v>99.475852012634277</v>
      </c>
      <c r="E230" s="2" t="s">
        <v>4</v>
      </c>
    </row>
    <row r="231" spans="1:5" x14ac:dyDescent="0.25">
      <c r="A231">
        <v>58</v>
      </c>
      <c r="B231">
        <v>2359</v>
      </c>
      <c r="C231">
        <v>56</v>
      </c>
      <c r="D231">
        <v>4.7318863868713379</v>
      </c>
      <c r="E231" s="2" t="s">
        <v>1</v>
      </c>
    </row>
    <row r="232" spans="1:5" x14ac:dyDescent="0.25">
      <c r="A232">
        <v>58</v>
      </c>
      <c r="B232">
        <v>3713</v>
      </c>
      <c r="C232">
        <v>49</v>
      </c>
      <c r="D232">
        <v>2.5920464992523193</v>
      </c>
      <c r="E232" s="2" t="s">
        <v>2</v>
      </c>
    </row>
    <row r="233" spans="1:5" x14ac:dyDescent="0.25">
      <c r="A233">
        <v>58</v>
      </c>
      <c r="B233">
        <v>962</v>
      </c>
      <c r="C233">
        <v>619</v>
      </c>
      <c r="D233">
        <v>0.66823649406433105</v>
      </c>
      <c r="E233" s="2" t="s">
        <v>0</v>
      </c>
    </row>
    <row r="234" spans="1:5" x14ac:dyDescent="0.25">
      <c r="A234">
        <v>59</v>
      </c>
      <c r="B234">
        <v>572484</v>
      </c>
      <c r="C234">
        <v>326</v>
      </c>
      <c r="D234">
        <v>345.62466049194336</v>
      </c>
      <c r="E234" s="2" t="s">
        <v>4</v>
      </c>
    </row>
    <row r="235" spans="1:5" x14ac:dyDescent="0.25">
      <c r="A235">
        <v>59</v>
      </c>
      <c r="B235">
        <v>3477</v>
      </c>
      <c r="C235">
        <v>60</v>
      </c>
      <c r="D235">
        <v>13.93291974067688</v>
      </c>
      <c r="E235" s="2" t="s">
        <v>1</v>
      </c>
    </row>
    <row r="236" spans="1:5" x14ac:dyDescent="0.25">
      <c r="A236">
        <v>59</v>
      </c>
      <c r="B236">
        <v>3602</v>
      </c>
      <c r="C236">
        <v>51</v>
      </c>
      <c r="D236">
        <v>2.6965174674987793</v>
      </c>
      <c r="E236" s="2" t="s">
        <v>2</v>
      </c>
    </row>
    <row r="237" spans="1:5" x14ac:dyDescent="0.25">
      <c r="A237">
        <v>59</v>
      </c>
      <c r="B237">
        <v>1138</v>
      </c>
      <c r="C237">
        <v>409</v>
      </c>
      <c r="D237">
        <v>0.85917186737060547</v>
      </c>
      <c r="E237" s="2" t="s">
        <v>0</v>
      </c>
    </row>
    <row r="238" spans="1:5" x14ac:dyDescent="0.25">
      <c r="A238">
        <v>60</v>
      </c>
      <c r="B238">
        <v>246645</v>
      </c>
      <c r="C238">
        <v>256</v>
      </c>
      <c r="D238">
        <v>164.20256161689758</v>
      </c>
      <c r="E238" s="2" t="s">
        <v>4</v>
      </c>
    </row>
    <row r="239" spans="1:5" x14ac:dyDescent="0.25">
      <c r="A239">
        <v>60</v>
      </c>
      <c r="B239">
        <v>2486</v>
      </c>
      <c r="C239">
        <v>53</v>
      </c>
      <c r="D239">
        <v>7.6783711910247803</v>
      </c>
      <c r="E239" s="2" t="s">
        <v>1</v>
      </c>
    </row>
    <row r="240" spans="1:5" x14ac:dyDescent="0.25">
      <c r="A240">
        <v>60</v>
      </c>
      <c r="B240">
        <v>3026</v>
      </c>
      <c r="C240">
        <v>52</v>
      </c>
      <c r="D240">
        <v>2.5083987712860107</v>
      </c>
      <c r="E240" s="2" t="s">
        <v>2</v>
      </c>
    </row>
    <row r="241" spans="1:5" x14ac:dyDescent="0.25">
      <c r="A241">
        <v>60</v>
      </c>
      <c r="B241">
        <v>498</v>
      </c>
      <c r="C241">
        <v>350</v>
      </c>
      <c r="D241">
        <v>0.41873955726623535</v>
      </c>
      <c r="E241" s="2" t="s">
        <v>0</v>
      </c>
    </row>
    <row r="242" spans="1:5" x14ac:dyDescent="0.25">
      <c r="A242">
        <v>61</v>
      </c>
      <c r="B242">
        <v>160845</v>
      </c>
      <c r="C242">
        <v>182</v>
      </c>
      <c r="D242">
        <v>99.849228382110596</v>
      </c>
      <c r="E242" s="2" t="s">
        <v>4</v>
      </c>
    </row>
    <row r="243" spans="1:5" x14ac:dyDescent="0.25">
      <c r="A243">
        <v>61</v>
      </c>
      <c r="B243">
        <v>1500</v>
      </c>
      <c r="C243">
        <v>43</v>
      </c>
      <c r="D243">
        <v>3.6490504741668701</v>
      </c>
      <c r="E243" s="2" t="s">
        <v>1</v>
      </c>
    </row>
    <row r="244" spans="1:5" x14ac:dyDescent="0.25">
      <c r="A244">
        <v>61</v>
      </c>
      <c r="B244">
        <v>2608</v>
      </c>
      <c r="C244">
        <v>35</v>
      </c>
      <c r="D244">
        <v>2.2522923946380615</v>
      </c>
      <c r="E244" s="2" t="s">
        <v>2</v>
      </c>
    </row>
    <row r="245" spans="1:5" x14ac:dyDescent="0.25">
      <c r="A245">
        <v>61</v>
      </c>
      <c r="B245">
        <v>1062</v>
      </c>
      <c r="C245">
        <v>386</v>
      </c>
      <c r="D245">
        <v>0.93450188636779785</v>
      </c>
      <c r="E245" s="2" t="s">
        <v>0</v>
      </c>
    </row>
    <row r="246" spans="1:5" x14ac:dyDescent="0.25">
      <c r="A246">
        <v>62</v>
      </c>
      <c r="B246">
        <v>109777</v>
      </c>
      <c r="C246">
        <v>88</v>
      </c>
      <c r="D246">
        <v>43.661022186279297</v>
      </c>
      <c r="E246" s="2" t="s">
        <v>4</v>
      </c>
    </row>
    <row r="247" spans="1:5" x14ac:dyDescent="0.25">
      <c r="A247">
        <v>62</v>
      </c>
      <c r="B247">
        <v>5439</v>
      </c>
      <c r="C247">
        <v>35</v>
      </c>
      <c r="D247">
        <v>4.7192163467407227</v>
      </c>
      <c r="E247" s="2" t="s">
        <v>2</v>
      </c>
    </row>
    <row r="248" spans="1:5" x14ac:dyDescent="0.25">
      <c r="A248">
        <v>62</v>
      </c>
      <c r="B248">
        <v>1049</v>
      </c>
      <c r="C248">
        <v>40</v>
      </c>
      <c r="D248">
        <v>1.6268429756164551</v>
      </c>
      <c r="E248" s="2" t="s">
        <v>1</v>
      </c>
    </row>
    <row r="249" spans="1:5" x14ac:dyDescent="0.25">
      <c r="A249">
        <v>62</v>
      </c>
      <c r="B249">
        <v>1554</v>
      </c>
      <c r="C249">
        <v>1236</v>
      </c>
      <c r="D249">
        <v>1.3104953765869141</v>
      </c>
      <c r="E249" s="2" t="s">
        <v>0</v>
      </c>
    </row>
    <row r="250" spans="1:5" x14ac:dyDescent="0.25">
      <c r="A250">
        <v>63</v>
      </c>
      <c r="B250">
        <v>316394</v>
      </c>
      <c r="C250">
        <v>109</v>
      </c>
      <c r="D250">
        <v>118.22907638549805</v>
      </c>
      <c r="E250" s="2" t="s">
        <v>4</v>
      </c>
    </row>
    <row r="251" spans="1:5" x14ac:dyDescent="0.25">
      <c r="A251">
        <v>63</v>
      </c>
      <c r="B251">
        <v>6246</v>
      </c>
      <c r="C251">
        <v>45</v>
      </c>
      <c r="D251">
        <v>34.153176546096802</v>
      </c>
      <c r="E251" s="2" t="s">
        <v>1</v>
      </c>
    </row>
    <row r="252" spans="1:5" x14ac:dyDescent="0.25">
      <c r="A252">
        <v>63</v>
      </c>
      <c r="B252">
        <v>8625</v>
      </c>
      <c r="C252">
        <v>35</v>
      </c>
      <c r="D252">
        <v>7.6583480834960938</v>
      </c>
      <c r="E252" s="2" t="s">
        <v>2</v>
      </c>
    </row>
    <row r="253" spans="1:5" x14ac:dyDescent="0.25">
      <c r="A253">
        <v>63</v>
      </c>
      <c r="B253">
        <v>706</v>
      </c>
      <c r="C253">
        <v>682</v>
      </c>
      <c r="D253">
        <v>0.64446616172790527</v>
      </c>
      <c r="E253" s="2" t="s">
        <v>0</v>
      </c>
    </row>
    <row r="254" spans="1:5" x14ac:dyDescent="0.25">
      <c r="A254">
        <v>64</v>
      </c>
      <c r="B254">
        <v>509335</v>
      </c>
      <c r="C254">
        <v>310</v>
      </c>
      <c r="D254">
        <v>267.79833889007568</v>
      </c>
      <c r="E254" s="2" t="s">
        <v>4</v>
      </c>
    </row>
    <row r="255" spans="1:5" x14ac:dyDescent="0.25">
      <c r="A255">
        <v>64</v>
      </c>
      <c r="B255">
        <v>3307</v>
      </c>
      <c r="C255">
        <v>41</v>
      </c>
      <c r="D255">
        <v>16.373991012573242</v>
      </c>
      <c r="E255" s="2" t="s">
        <v>1</v>
      </c>
    </row>
    <row r="256" spans="1:5" x14ac:dyDescent="0.25">
      <c r="A256">
        <v>64</v>
      </c>
      <c r="B256">
        <v>3642</v>
      </c>
      <c r="C256">
        <v>34</v>
      </c>
      <c r="D256">
        <v>2.8982195854187012</v>
      </c>
      <c r="E256" s="2" t="s">
        <v>2</v>
      </c>
    </row>
    <row r="257" spans="1:5" x14ac:dyDescent="0.25">
      <c r="A257">
        <v>64</v>
      </c>
      <c r="B257">
        <v>1129</v>
      </c>
      <c r="C257">
        <v>507</v>
      </c>
      <c r="D257">
        <v>0.89453291893005371</v>
      </c>
      <c r="E257" s="2" t="s">
        <v>0</v>
      </c>
    </row>
    <row r="258" spans="1:5" x14ac:dyDescent="0.25">
      <c r="A258">
        <v>65</v>
      </c>
      <c r="B258">
        <v>183119</v>
      </c>
      <c r="C258">
        <v>99</v>
      </c>
      <c r="D258">
        <v>64.699462413787842</v>
      </c>
      <c r="E258" s="2" t="s">
        <v>4</v>
      </c>
    </row>
    <row r="259" spans="1:5" x14ac:dyDescent="0.25">
      <c r="A259">
        <v>65</v>
      </c>
      <c r="B259">
        <v>6236</v>
      </c>
      <c r="C259">
        <v>40</v>
      </c>
      <c r="D259">
        <v>20.988334655761719</v>
      </c>
      <c r="E259" s="2" t="s">
        <v>1</v>
      </c>
    </row>
    <row r="260" spans="1:5" x14ac:dyDescent="0.25">
      <c r="A260">
        <v>65</v>
      </c>
      <c r="B260">
        <v>17330</v>
      </c>
      <c r="C260">
        <v>33</v>
      </c>
      <c r="D260">
        <v>15.22773551940918</v>
      </c>
      <c r="E260" s="2" t="s">
        <v>2</v>
      </c>
    </row>
    <row r="261" spans="1:5" x14ac:dyDescent="0.25">
      <c r="A261">
        <v>65</v>
      </c>
      <c r="B261">
        <v>418</v>
      </c>
      <c r="C261">
        <v>365</v>
      </c>
      <c r="D261">
        <v>0.3662869930267334</v>
      </c>
      <c r="E261" s="2" t="s">
        <v>0</v>
      </c>
    </row>
    <row r="262" spans="1:5" x14ac:dyDescent="0.25">
      <c r="A262">
        <v>66</v>
      </c>
      <c r="B262">
        <v>55614</v>
      </c>
      <c r="C262">
        <v>64</v>
      </c>
      <c r="D262">
        <v>27.3326575756073</v>
      </c>
      <c r="E262" s="2" t="s">
        <v>4</v>
      </c>
    </row>
    <row r="263" spans="1:5" x14ac:dyDescent="0.25">
      <c r="A263">
        <v>66</v>
      </c>
      <c r="B263">
        <v>1156</v>
      </c>
      <c r="C263">
        <v>35</v>
      </c>
      <c r="D263">
        <v>3.5259566307067871</v>
      </c>
      <c r="E263" s="2" t="s">
        <v>1</v>
      </c>
    </row>
    <row r="264" spans="1:5" x14ac:dyDescent="0.25">
      <c r="A264">
        <v>66</v>
      </c>
      <c r="B264">
        <v>1404</v>
      </c>
      <c r="C264">
        <v>33</v>
      </c>
      <c r="D264">
        <v>1.1685640811920166</v>
      </c>
      <c r="E264" s="2" t="s">
        <v>2</v>
      </c>
    </row>
    <row r="265" spans="1:5" x14ac:dyDescent="0.25">
      <c r="A265">
        <v>66</v>
      </c>
      <c r="B265">
        <v>359</v>
      </c>
      <c r="C265">
        <v>333</v>
      </c>
      <c r="D265">
        <v>0.30383944511413574</v>
      </c>
      <c r="E265" s="2" t="s">
        <v>0</v>
      </c>
    </row>
    <row r="266" spans="1:5" x14ac:dyDescent="0.25">
      <c r="A266">
        <v>67</v>
      </c>
      <c r="B266">
        <v>18796</v>
      </c>
      <c r="C266">
        <v>62</v>
      </c>
      <c r="D266">
        <v>8.8494460582733154</v>
      </c>
      <c r="E266" s="2" t="s">
        <v>4</v>
      </c>
    </row>
    <row r="267" spans="1:5" x14ac:dyDescent="0.25">
      <c r="A267">
        <v>67</v>
      </c>
      <c r="B267">
        <v>1128</v>
      </c>
      <c r="C267">
        <v>37</v>
      </c>
      <c r="D267">
        <v>2.9715347290039063</v>
      </c>
      <c r="E267" s="2" t="s">
        <v>1</v>
      </c>
    </row>
    <row r="268" spans="1:5" x14ac:dyDescent="0.25">
      <c r="A268">
        <v>67</v>
      </c>
      <c r="B268">
        <v>1654</v>
      </c>
      <c r="C268">
        <v>33</v>
      </c>
      <c r="D268">
        <v>1.2887611389160156</v>
      </c>
      <c r="E268" s="2" t="s">
        <v>2</v>
      </c>
    </row>
    <row r="269" spans="1:5" x14ac:dyDescent="0.25">
      <c r="A269">
        <v>67</v>
      </c>
      <c r="B269">
        <v>438</v>
      </c>
      <c r="C269">
        <v>285</v>
      </c>
      <c r="D269">
        <v>0.34950375556945801</v>
      </c>
      <c r="E269" s="2" t="s">
        <v>0</v>
      </c>
    </row>
    <row r="270" spans="1:5" x14ac:dyDescent="0.25">
      <c r="A270">
        <v>68</v>
      </c>
      <c r="B270">
        <v>155420</v>
      </c>
      <c r="C270">
        <v>83</v>
      </c>
      <c r="D270">
        <v>54.521142721176147</v>
      </c>
      <c r="E270" s="2" t="s">
        <v>4</v>
      </c>
    </row>
    <row r="271" spans="1:5" x14ac:dyDescent="0.25">
      <c r="A271">
        <v>68</v>
      </c>
      <c r="B271">
        <v>5472</v>
      </c>
      <c r="C271">
        <v>39</v>
      </c>
      <c r="D271">
        <v>40.640356302261353</v>
      </c>
      <c r="E271" s="2" t="s">
        <v>1</v>
      </c>
    </row>
    <row r="272" spans="1:5" x14ac:dyDescent="0.25">
      <c r="A272">
        <v>68</v>
      </c>
      <c r="B272">
        <v>6382</v>
      </c>
      <c r="C272">
        <v>32</v>
      </c>
      <c r="D272">
        <v>5.1232743263244629</v>
      </c>
      <c r="E272" s="2" t="s">
        <v>2</v>
      </c>
    </row>
    <row r="273" spans="1:5" x14ac:dyDescent="0.25">
      <c r="A273">
        <v>68</v>
      </c>
      <c r="B273">
        <v>2654</v>
      </c>
      <c r="C273">
        <v>666</v>
      </c>
      <c r="D273">
        <v>2.0879714488983154</v>
      </c>
      <c r="E273" s="2" t="s">
        <v>0</v>
      </c>
    </row>
    <row r="274" spans="1:5" x14ac:dyDescent="0.25">
      <c r="A274">
        <v>69</v>
      </c>
      <c r="B274">
        <v>215713</v>
      </c>
      <c r="C274">
        <v>116</v>
      </c>
      <c r="D274">
        <v>97.752869367599487</v>
      </c>
      <c r="E274" s="2" t="s">
        <v>4</v>
      </c>
    </row>
    <row r="275" spans="1:5" x14ac:dyDescent="0.25">
      <c r="A275">
        <v>69</v>
      </c>
      <c r="B275">
        <v>3965</v>
      </c>
      <c r="C275">
        <v>35</v>
      </c>
      <c r="D275">
        <v>16.320498704910278</v>
      </c>
      <c r="E275" s="2" t="s">
        <v>1</v>
      </c>
    </row>
    <row r="276" spans="1:5" x14ac:dyDescent="0.25">
      <c r="A276">
        <v>69</v>
      </c>
      <c r="B276">
        <v>5280</v>
      </c>
      <c r="C276">
        <v>31</v>
      </c>
      <c r="D276">
        <v>4.3672196865081787</v>
      </c>
      <c r="E276" s="2" t="s">
        <v>2</v>
      </c>
    </row>
    <row r="277" spans="1:5" x14ac:dyDescent="0.25">
      <c r="A277">
        <v>69</v>
      </c>
      <c r="B277">
        <v>1632</v>
      </c>
      <c r="C277">
        <v>1384</v>
      </c>
      <c r="D277">
        <v>1.3564088344573975</v>
      </c>
      <c r="E277" s="2" t="s">
        <v>0</v>
      </c>
    </row>
    <row r="278" spans="1:5" x14ac:dyDescent="0.25">
      <c r="A278">
        <v>70</v>
      </c>
      <c r="B278">
        <v>875275</v>
      </c>
      <c r="C278">
        <v>192</v>
      </c>
      <c r="D278">
        <v>316.08967566490173</v>
      </c>
      <c r="E278" s="2" t="s">
        <v>4</v>
      </c>
    </row>
    <row r="279" spans="1:5" x14ac:dyDescent="0.25">
      <c r="A279">
        <v>70</v>
      </c>
      <c r="B279">
        <v>4057</v>
      </c>
      <c r="C279">
        <v>43</v>
      </c>
      <c r="D279">
        <v>13.870617151260376</v>
      </c>
      <c r="E279" s="2" t="s">
        <v>1</v>
      </c>
    </row>
    <row r="280" spans="1:5" x14ac:dyDescent="0.25">
      <c r="A280">
        <v>70</v>
      </c>
      <c r="B280">
        <v>9241</v>
      </c>
      <c r="C280">
        <v>36</v>
      </c>
      <c r="D280">
        <v>7.58367919921875</v>
      </c>
      <c r="E280" s="2" t="s">
        <v>2</v>
      </c>
    </row>
    <row r="281" spans="1:5" x14ac:dyDescent="0.25">
      <c r="A281">
        <v>70</v>
      </c>
      <c r="B281">
        <v>5952</v>
      </c>
      <c r="C281">
        <v>858</v>
      </c>
      <c r="D281">
        <v>4.8466920852661133</v>
      </c>
      <c r="E281" s="2" t="s">
        <v>0</v>
      </c>
    </row>
    <row r="282" spans="1:5" x14ac:dyDescent="0.25">
      <c r="A282">
        <v>71</v>
      </c>
      <c r="B282">
        <v>84864</v>
      </c>
      <c r="C282">
        <v>127</v>
      </c>
      <c r="D282">
        <v>42.628480434417725</v>
      </c>
      <c r="E282" s="2" t="s">
        <v>4</v>
      </c>
    </row>
    <row r="283" spans="1:5" x14ac:dyDescent="0.25">
      <c r="A283">
        <v>71</v>
      </c>
      <c r="B283">
        <v>2500</v>
      </c>
      <c r="C283">
        <v>37</v>
      </c>
      <c r="D283">
        <v>8.4569046497344971</v>
      </c>
      <c r="E283" s="2" t="s">
        <v>1</v>
      </c>
    </row>
    <row r="284" spans="1:5" x14ac:dyDescent="0.25">
      <c r="A284">
        <v>71</v>
      </c>
      <c r="B284">
        <v>3078</v>
      </c>
      <c r="C284">
        <v>37</v>
      </c>
      <c r="D284">
        <v>2.4974479675292969</v>
      </c>
      <c r="E284" s="2" t="s">
        <v>2</v>
      </c>
    </row>
    <row r="285" spans="1:5" x14ac:dyDescent="0.25">
      <c r="A285">
        <v>71</v>
      </c>
      <c r="B285">
        <v>997</v>
      </c>
      <c r="C285">
        <v>764</v>
      </c>
      <c r="D285">
        <v>0.80126953125</v>
      </c>
      <c r="E285" s="2" t="s">
        <v>0</v>
      </c>
    </row>
    <row r="286" spans="1:5" x14ac:dyDescent="0.25">
      <c r="A286">
        <v>72</v>
      </c>
      <c r="B286">
        <v>39704</v>
      </c>
      <c r="C286">
        <v>103</v>
      </c>
      <c r="D286">
        <v>22.948377132415771</v>
      </c>
      <c r="E286" s="2" t="s">
        <v>4</v>
      </c>
    </row>
    <row r="287" spans="1:5" x14ac:dyDescent="0.25">
      <c r="A287">
        <v>72</v>
      </c>
      <c r="B287">
        <v>793</v>
      </c>
      <c r="C287">
        <v>42</v>
      </c>
      <c r="D287">
        <v>1.3466272354125977</v>
      </c>
      <c r="E287" s="2" t="s">
        <v>1</v>
      </c>
    </row>
    <row r="288" spans="1:5" x14ac:dyDescent="0.25">
      <c r="A288">
        <v>72</v>
      </c>
      <c r="B288">
        <v>1269</v>
      </c>
      <c r="C288">
        <v>38</v>
      </c>
      <c r="D288">
        <v>0.92831635475158691</v>
      </c>
      <c r="E288" s="2" t="s">
        <v>2</v>
      </c>
    </row>
    <row r="289" spans="1:5" x14ac:dyDescent="0.25">
      <c r="A289">
        <v>72</v>
      </c>
      <c r="B289">
        <v>962</v>
      </c>
      <c r="C289">
        <v>223</v>
      </c>
      <c r="D289">
        <v>0.70227408409118652</v>
      </c>
      <c r="E289" s="2" t="s">
        <v>0</v>
      </c>
    </row>
    <row r="290" spans="1:5" x14ac:dyDescent="0.25">
      <c r="A290">
        <v>73</v>
      </c>
      <c r="B290">
        <v>627307</v>
      </c>
      <c r="C290">
        <v>363</v>
      </c>
      <c r="D290">
        <v>376.48617887496948</v>
      </c>
      <c r="E290" s="2" t="s">
        <v>4</v>
      </c>
    </row>
    <row r="291" spans="1:5" x14ac:dyDescent="0.25">
      <c r="A291">
        <v>73</v>
      </c>
      <c r="B291">
        <v>3635</v>
      </c>
      <c r="C291">
        <v>48</v>
      </c>
      <c r="D291">
        <v>12.905478239059448</v>
      </c>
      <c r="E291" s="2" t="s">
        <v>1</v>
      </c>
    </row>
    <row r="292" spans="1:5" x14ac:dyDescent="0.25">
      <c r="A292">
        <v>73</v>
      </c>
      <c r="B292">
        <v>5883</v>
      </c>
      <c r="C292">
        <v>39</v>
      </c>
      <c r="D292">
        <v>4.8977649211883545</v>
      </c>
      <c r="E292" s="2" t="s">
        <v>2</v>
      </c>
    </row>
    <row r="293" spans="1:5" x14ac:dyDescent="0.25">
      <c r="A293">
        <v>73</v>
      </c>
      <c r="B293">
        <v>1653</v>
      </c>
      <c r="C293">
        <v>983</v>
      </c>
      <c r="D293">
        <v>1.3462717533111572</v>
      </c>
      <c r="E293" s="2" t="s">
        <v>0</v>
      </c>
    </row>
    <row r="294" spans="1:5" x14ac:dyDescent="0.25">
      <c r="A294">
        <v>74</v>
      </c>
      <c r="B294">
        <v>58372</v>
      </c>
      <c r="C294">
        <v>140</v>
      </c>
      <c r="D294">
        <v>35.159558773040771</v>
      </c>
      <c r="E294" s="2" t="s">
        <v>4</v>
      </c>
    </row>
    <row r="295" spans="1:5" x14ac:dyDescent="0.25">
      <c r="A295">
        <v>74</v>
      </c>
      <c r="B295">
        <v>734</v>
      </c>
      <c r="C295">
        <v>41</v>
      </c>
      <c r="D295">
        <v>1.4563751220703125</v>
      </c>
      <c r="E295" s="2" t="s">
        <v>1</v>
      </c>
    </row>
    <row r="296" spans="1:5" x14ac:dyDescent="0.25">
      <c r="A296">
        <v>74</v>
      </c>
      <c r="B296">
        <v>981</v>
      </c>
      <c r="C296">
        <v>40</v>
      </c>
      <c r="D296">
        <v>0.69711089134216309</v>
      </c>
      <c r="E296" s="2" t="s">
        <v>2</v>
      </c>
    </row>
    <row r="297" spans="1:5" x14ac:dyDescent="0.25">
      <c r="A297">
        <v>74</v>
      </c>
      <c r="B297">
        <v>319</v>
      </c>
      <c r="C297">
        <v>238</v>
      </c>
      <c r="D297">
        <v>0.24553632736206055</v>
      </c>
      <c r="E297" s="2" t="s">
        <v>0</v>
      </c>
    </row>
    <row r="298" spans="1:5" x14ac:dyDescent="0.25">
      <c r="A298">
        <v>75</v>
      </c>
      <c r="B298">
        <v>163703</v>
      </c>
      <c r="C298">
        <v>105</v>
      </c>
      <c r="D298">
        <v>64.466907262802124</v>
      </c>
      <c r="E298" s="2" t="s">
        <v>4</v>
      </c>
    </row>
    <row r="299" spans="1:5" x14ac:dyDescent="0.25">
      <c r="A299">
        <v>75</v>
      </c>
      <c r="B299">
        <v>2362</v>
      </c>
      <c r="C299">
        <v>50</v>
      </c>
      <c r="D299">
        <v>8.6262695789337158</v>
      </c>
      <c r="E299" s="2" t="s">
        <v>1</v>
      </c>
    </row>
    <row r="300" spans="1:5" x14ac:dyDescent="0.25">
      <c r="A300">
        <v>75</v>
      </c>
      <c r="B300">
        <v>3878</v>
      </c>
      <c r="C300">
        <v>40</v>
      </c>
      <c r="D300">
        <v>2.8664689064025879</v>
      </c>
      <c r="E300" s="2" t="s">
        <v>2</v>
      </c>
    </row>
    <row r="301" spans="1:5" x14ac:dyDescent="0.25">
      <c r="A301">
        <v>75</v>
      </c>
      <c r="B301">
        <v>1261</v>
      </c>
      <c r="C301">
        <v>702</v>
      </c>
      <c r="D301">
        <v>0.93609166145324707</v>
      </c>
      <c r="E301" s="2" t="s">
        <v>0</v>
      </c>
    </row>
    <row r="302" spans="1:5" x14ac:dyDescent="0.25">
      <c r="A302">
        <v>76</v>
      </c>
      <c r="B302">
        <v>163011</v>
      </c>
      <c r="C302">
        <v>119</v>
      </c>
      <c r="D302">
        <v>74.701818704605103</v>
      </c>
      <c r="E302" s="2" t="s">
        <v>4</v>
      </c>
    </row>
    <row r="303" spans="1:5" x14ac:dyDescent="0.25">
      <c r="A303">
        <v>76</v>
      </c>
      <c r="B303">
        <v>2328</v>
      </c>
      <c r="C303">
        <v>47</v>
      </c>
      <c r="D303">
        <v>4.6123158931732178</v>
      </c>
      <c r="E303" s="2" t="s">
        <v>1</v>
      </c>
    </row>
    <row r="304" spans="1:5" x14ac:dyDescent="0.25">
      <c r="A304">
        <v>76</v>
      </c>
      <c r="B304">
        <v>3713</v>
      </c>
      <c r="C304">
        <v>40</v>
      </c>
      <c r="D304">
        <v>2.6317694187164307</v>
      </c>
      <c r="E304" s="2" t="s">
        <v>2</v>
      </c>
    </row>
    <row r="305" spans="1:5" x14ac:dyDescent="0.25">
      <c r="A305">
        <v>76</v>
      </c>
      <c r="B305">
        <v>1123</v>
      </c>
      <c r="C305">
        <v>577</v>
      </c>
      <c r="D305">
        <v>0.7958526611328125</v>
      </c>
      <c r="E305" s="2" t="s">
        <v>0</v>
      </c>
    </row>
    <row r="306" spans="1:5" x14ac:dyDescent="0.25">
      <c r="A306">
        <v>77</v>
      </c>
      <c r="B306">
        <v>95133</v>
      </c>
      <c r="C306">
        <v>147</v>
      </c>
      <c r="D306">
        <v>53.087164402008057</v>
      </c>
      <c r="E306" s="2" t="s">
        <v>4</v>
      </c>
    </row>
    <row r="307" spans="1:5" x14ac:dyDescent="0.25">
      <c r="A307">
        <v>77</v>
      </c>
      <c r="B307">
        <v>1379</v>
      </c>
      <c r="C307">
        <v>44</v>
      </c>
      <c r="D307">
        <v>2.8846652507781982</v>
      </c>
      <c r="E307" s="2" t="s">
        <v>1</v>
      </c>
    </row>
    <row r="308" spans="1:5" x14ac:dyDescent="0.25">
      <c r="A308">
        <v>77</v>
      </c>
      <c r="B308">
        <v>1853</v>
      </c>
      <c r="C308">
        <v>41</v>
      </c>
      <c r="D308">
        <v>1.4351134300231934</v>
      </c>
      <c r="E308" s="2" t="s">
        <v>2</v>
      </c>
    </row>
    <row r="309" spans="1:5" x14ac:dyDescent="0.25">
      <c r="A309">
        <v>77</v>
      </c>
      <c r="B309">
        <v>616</v>
      </c>
      <c r="C309">
        <v>352</v>
      </c>
      <c r="D309">
        <v>0.46640920639038086</v>
      </c>
      <c r="E309" s="2" t="s">
        <v>0</v>
      </c>
    </row>
    <row r="310" spans="1:5" x14ac:dyDescent="0.25">
      <c r="A310">
        <v>78</v>
      </c>
      <c r="B310">
        <v>92411</v>
      </c>
      <c r="C310">
        <v>145</v>
      </c>
      <c r="D310">
        <v>52.200486898422241</v>
      </c>
      <c r="E310" s="2" t="s">
        <v>4</v>
      </c>
    </row>
    <row r="311" spans="1:5" x14ac:dyDescent="0.25">
      <c r="A311">
        <v>78</v>
      </c>
      <c r="B311">
        <v>1010</v>
      </c>
      <c r="C311">
        <v>45</v>
      </c>
      <c r="D311">
        <v>2.2985661029815674</v>
      </c>
      <c r="E311" s="2" t="s">
        <v>1</v>
      </c>
    </row>
    <row r="312" spans="1:5" x14ac:dyDescent="0.25">
      <c r="A312">
        <v>78</v>
      </c>
      <c r="B312">
        <v>1325</v>
      </c>
      <c r="C312">
        <v>43</v>
      </c>
      <c r="D312">
        <v>0.91490793228149414</v>
      </c>
      <c r="E312" s="2" t="s">
        <v>2</v>
      </c>
    </row>
    <row r="313" spans="1:5" x14ac:dyDescent="0.25">
      <c r="A313">
        <v>78</v>
      </c>
      <c r="B313">
        <v>288</v>
      </c>
      <c r="C313">
        <v>220</v>
      </c>
      <c r="D313">
        <v>0.20887565612792969</v>
      </c>
      <c r="E313" s="2" t="s">
        <v>0</v>
      </c>
    </row>
    <row r="314" spans="1:5" x14ac:dyDescent="0.25">
      <c r="A314">
        <v>79</v>
      </c>
      <c r="B314">
        <v>346469</v>
      </c>
      <c r="C314">
        <v>240</v>
      </c>
      <c r="D314">
        <v>175.87336230278015</v>
      </c>
      <c r="E314" s="2" t="s">
        <v>4</v>
      </c>
    </row>
    <row r="315" spans="1:5" x14ac:dyDescent="0.25">
      <c r="A315">
        <v>79</v>
      </c>
      <c r="B315">
        <v>2631</v>
      </c>
      <c r="C315">
        <v>48</v>
      </c>
      <c r="D315">
        <v>11.127760410308838</v>
      </c>
      <c r="E315" s="2" t="s">
        <v>1</v>
      </c>
    </row>
    <row r="316" spans="1:5" x14ac:dyDescent="0.25">
      <c r="A316">
        <v>79</v>
      </c>
      <c r="B316">
        <v>2955</v>
      </c>
      <c r="C316">
        <v>46</v>
      </c>
      <c r="D316">
        <v>2.3038883209228516</v>
      </c>
      <c r="E316" s="2" t="s">
        <v>2</v>
      </c>
    </row>
    <row r="317" spans="1:5" x14ac:dyDescent="0.25">
      <c r="A317">
        <v>79</v>
      </c>
      <c r="B317">
        <v>835</v>
      </c>
      <c r="C317">
        <v>584</v>
      </c>
      <c r="D317">
        <v>0.64163684844970703</v>
      </c>
      <c r="E317" s="2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1F253-3A30-4DEC-B804-4ACA0DE1C751}">
  <dimension ref="A1:W80"/>
  <sheetViews>
    <sheetView topLeftCell="A46" workbookViewId="0">
      <selection activeCell="D55" sqref="D55"/>
    </sheetView>
  </sheetViews>
  <sheetFormatPr defaultRowHeight="15" x14ac:dyDescent="0.25"/>
  <sheetData>
    <row r="1" spans="1:23" x14ac:dyDescent="0.25">
      <c r="A1" s="3" t="s">
        <v>5</v>
      </c>
      <c r="B1" s="4" t="s">
        <v>6</v>
      </c>
      <c r="C1" s="4" t="s">
        <v>3</v>
      </c>
      <c r="D1" s="4" t="s">
        <v>7</v>
      </c>
      <c r="E1" s="5" t="s">
        <v>8</v>
      </c>
      <c r="G1" s="3" t="s">
        <v>5</v>
      </c>
      <c r="H1" s="4" t="s">
        <v>6</v>
      </c>
      <c r="I1" s="4" t="s">
        <v>3</v>
      </c>
      <c r="J1" s="4" t="s">
        <v>7</v>
      </c>
      <c r="K1" s="5" t="s">
        <v>8</v>
      </c>
      <c r="M1" s="3" t="s">
        <v>5</v>
      </c>
      <c r="N1" s="4" t="s">
        <v>6</v>
      </c>
      <c r="O1" s="4" t="s">
        <v>3</v>
      </c>
      <c r="P1" s="4" t="s">
        <v>7</v>
      </c>
      <c r="Q1" s="5" t="s">
        <v>8</v>
      </c>
      <c r="S1" s="3" t="s">
        <v>5</v>
      </c>
      <c r="T1" s="4" t="s">
        <v>6</v>
      </c>
      <c r="U1" s="4" t="s">
        <v>3</v>
      </c>
      <c r="V1" s="4" t="s">
        <v>7</v>
      </c>
      <c r="W1" s="5" t="s">
        <v>8</v>
      </c>
    </row>
    <row r="2" spans="1:23" x14ac:dyDescent="0.25">
      <c r="A2" s="6">
        <v>1</v>
      </c>
      <c r="B2" s="7">
        <v>93</v>
      </c>
      <c r="C2" s="7">
        <v>92</v>
      </c>
      <c r="D2" s="7">
        <v>5.9935808181762695E-2</v>
      </c>
      <c r="E2" s="11" t="s">
        <v>0</v>
      </c>
      <c r="G2" s="6">
        <v>1</v>
      </c>
      <c r="H2" s="7">
        <v>1059</v>
      </c>
      <c r="I2" s="7">
        <v>9</v>
      </c>
      <c r="J2" s="7">
        <v>0.70439791679382324</v>
      </c>
      <c r="K2" s="11" t="s">
        <v>2</v>
      </c>
      <c r="M2" s="6">
        <v>1</v>
      </c>
      <c r="N2" s="7">
        <v>552</v>
      </c>
      <c r="O2" s="7">
        <v>9</v>
      </c>
      <c r="P2" s="7">
        <v>0.40976166725158691</v>
      </c>
      <c r="Q2" s="11" t="s">
        <v>1</v>
      </c>
      <c r="S2" s="6">
        <v>1</v>
      </c>
      <c r="T2" s="7">
        <v>4541</v>
      </c>
      <c r="U2" s="7">
        <v>11</v>
      </c>
      <c r="V2" s="7">
        <v>0.9772953987121582</v>
      </c>
      <c r="W2" s="11" t="s">
        <v>4</v>
      </c>
    </row>
    <row r="3" spans="1:23" x14ac:dyDescent="0.25">
      <c r="A3" s="8">
        <v>2</v>
      </c>
      <c r="B3" s="9">
        <v>1236</v>
      </c>
      <c r="C3" s="9">
        <v>1210</v>
      </c>
      <c r="D3" s="9">
        <v>1.0471322536468506</v>
      </c>
      <c r="E3" s="12" t="s">
        <v>0</v>
      </c>
      <c r="G3" s="8">
        <v>2</v>
      </c>
      <c r="H3" s="9">
        <v>2951</v>
      </c>
      <c r="I3" s="9">
        <v>9</v>
      </c>
      <c r="J3" s="9">
        <v>2.3912465572357178</v>
      </c>
      <c r="K3" s="12" t="s">
        <v>2</v>
      </c>
      <c r="M3" s="8">
        <v>2</v>
      </c>
      <c r="N3" s="9">
        <v>606</v>
      </c>
      <c r="O3" s="9">
        <v>13</v>
      </c>
      <c r="P3" s="9">
        <v>0.80096960067749023</v>
      </c>
      <c r="Q3" s="12" t="s">
        <v>1</v>
      </c>
      <c r="S3" s="8">
        <v>2</v>
      </c>
      <c r="T3" s="9">
        <v>8891</v>
      </c>
      <c r="U3" s="9">
        <v>12</v>
      </c>
      <c r="V3" s="9">
        <v>2.1383426189422607</v>
      </c>
      <c r="W3" s="12" t="s">
        <v>4</v>
      </c>
    </row>
    <row r="4" spans="1:23" x14ac:dyDescent="0.25">
      <c r="A4" s="6">
        <v>3</v>
      </c>
      <c r="B4" s="7">
        <v>124</v>
      </c>
      <c r="C4" s="7">
        <v>120</v>
      </c>
      <c r="D4" s="7">
        <v>6.8871259689331055E-2</v>
      </c>
      <c r="E4" s="11" t="s">
        <v>0</v>
      </c>
      <c r="G4" s="6">
        <v>3</v>
      </c>
      <c r="H4" s="7">
        <v>774</v>
      </c>
      <c r="I4" s="7">
        <v>15</v>
      </c>
      <c r="J4" s="7">
        <v>0.41124534606933594</v>
      </c>
      <c r="K4" s="11" t="s">
        <v>2</v>
      </c>
      <c r="M4" s="6">
        <v>3</v>
      </c>
      <c r="N4" s="7">
        <v>524</v>
      </c>
      <c r="O4" s="7">
        <v>16</v>
      </c>
      <c r="P4" s="7">
        <v>0.84160923957824707</v>
      </c>
      <c r="Q4" s="11" t="s">
        <v>1</v>
      </c>
      <c r="S4" s="6">
        <v>3</v>
      </c>
      <c r="T4" s="7">
        <v>6227</v>
      </c>
      <c r="U4" s="7">
        <v>23</v>
      </c>
      <c r="V4" s="7">
        <v>1.7000293731689453</v>
      </c>
      <c r="W4" s="11" t="s">
        <v>4</v>
      </c>
    </row>
    <row r="5" spans="1:23" x14ac:dyDescent="0.25">
      <c r="A5" s="8">
        <v>4</v>
      </c>
      <c r="B5" s="9">
        <v>215</v>
      </c>
      <c r="C5" s="9">
        <v>66</v>
      </c>
      <c r="D5" s="9">
        <v>0.11600303649902344</v>
      </c>
      <c r="E5" s="12" t="s">
        <v>0</v>
      </c>
      <c r="G5" s="8">
        <v>4</v>
      </c>
      <c r="H5" s="9">
        <v>368</v>
      </c>
      <c r="I5" s="9">
        <v>10</v>
      </c>
      <c r="J5" s="9">
        <v>0.20849704742431641</v>
      </c>
      <c r="K5" s="12" t="s">
        <v>2</v>
      </c>
      <c r="M5" s="8">
        <v>4</v>
      </c>
      <c r="N5" s="9">
        <v>321</v>
      </c>
      <c r="O5" s="9">
        <v>9</v>
      </c>
      <c r="P5" s="9">
        <v>0.26367449760437012</v>
      </c>
      <c r="Q5" s="12" t="s">
        <v>1</v>
      </c>
      <c r="S5" s="8">
        <v>4</v>
      </c>
      <c r="T5" s="9">
        <v>2664</v>
      </c>
      <c r="U5" s="9">
        <v>17</v>
      </c>
      <c r="V5" s="9">
        <v>0.67212557792663574</v>
      </c>
      <c r="W5" s="12" t="s">
        <v>4</v>
      </c>
    </row>
    <row r="6" spans="1:23" x14ac:dyDescent="0.25">
      <c r="A6" s="6">
        <v>5</v>
      </c>
      <c r="B6" s="7">
        <v>573</v>
      </c>
      <c r="C6" s="7">
        <v>547</v>
      </c>
      <c r="D6" s="7">
        <v>0.4788978099822998</v>
      </c>
      <c r="E6" s="11" t="s">
        <v>0</v>
      </c>
      <c r="G6" s="6">
        <v>5</v>
      </c>
      <c r="H6" s="7">
        <v>2239</v>
      </c>
      <c r="I6" s="7">
        <v>10</v>
      </c>
      <c r="J6" s="7">
        <v>1.8320839405059814</v>
      </c>
      <c r="K6" s="11" t="s">
        <v>2</v>
      </c>
      <c r="M6" s="6">
        <v>5</v>
      </c>
      <c r="N6" s="7">
        <v>406</v>
      </c>
      <c r="O6" s="7">
        <v>12</v>
      </c>
      <c r="P6" s="7">
        <v>0.24253582954406738</v>
      </c>
      <c r="Q6" s="11" t="s">
        <v>1</v>
      </c>
      <c r="S6" s="6">
        <v>5</v>
      </c>
      <c r="T6" s="7">
        <v>9722</v>
      </c>
      <c r="U6" s="7">
        <v>16</v>
      </c>
      <c r="V6" s="7">
        <v>2.390897274017334</v>
      </c>
      <c r="W6" s="11" t="s">
        <v>4</v>
      </c>
    </row>
    <row r="7" spans="1:23" x14ac:dyDescent="0.25">
      <c r="A7" s="8">
        <v>6</v>
      </c>
      <c r="B7" s="9">
        <v>281</v>
      </c>
      <c r="C7" s="9">
        <v>275</v>
      </c>
      <c r="D7" s="9">
        <v>0.21994805335998535</v>
      </c>
      <c r="E7" s="12" t="s">
        <v>0</v>
      </c>
      <c r="G7" s="8">
        <v>6</v>
      </c>
      <c r="H7" s="9">
        <v>1651</v>
      </c>
      <c r="I7" s="9">
        <v>10</v>
      </c>
      <c r="J7" s="9">
        <v>1.2929675579071045</v>
      </c>
      <c r="K7" s="12" t="s">
        <v>2</v>
      </c>
      <c r="M7" s="8">
        <v>6</v>
      </c>
      <c r="N7" s="9">
        <v>187</v>
      </c>
      <c r="O7" s="9">
        <v>12</v>
      </c>
      <c r="P7" s="9">
        <v>9.0812921524047852E-2</v>
      </c>
      <c r="Q7" s="12" t="s">
        <v>1</v>
      </c>
      <c r="S7" s="8">
        <v>6</v>
      </c>
      <c r="T7" s="9">
        <v>8243</v>
      </c>
      <c r="U7" s="9">
        <v>13</v>
      </c>
      <c r="V7" s="9">
        <v>2.3827879428863525</v>
      </c>
      <c r="W7" s="12" t="s">
        <v>4</v>
      </c>
    </row>
    <row r="8" spans="1:23" x14ac:dyDescent="0.25">
      <c r="A8" s="6">
        <v>7</v>
      </c>
      <c r="B8" s="7">
        <v>211</v>
      </c>
      <c r="C8" s="7">
        <v>210</v>
      </c>
      <c r="D8" s="7">
        <v>0.17562985420227051</v>
      </c>
      <c r="E8" s="11" t="s">
        <v>0</v>
      </c>
      <c r="G8" s="6">
        <v>7</v>
      </c>
      <c r="H8" s="7">
        <v>2258</v>
      </c>
      <c r="I8" s="7">
        <v>6</v>
      </c>
      <c r="J8" s="7">
        <v>1.8531942367553711</v>
      </c>
      <c r="K8" s="11" t="s">
        <v>2</v>
      </c>
      <c r="M8" s="6">
        <v>7</v>
      </c>
      <c r="N8" s="7">
        <v>152</v>
      </c>
      <c r="O8" s="7">
        <v>6</v>
      </c>
      <c r="P8" s="7">
        <v>5.5780649185180664E-2</v>
      </c>
      <c r="Q8" s="11" t="s">
        <v>1</v>
      </c>
      <c r="S8" s="6">
        <v>7</v>
      </c>
      <c r="T8" s="7">
        <v>2016</v>
      </c>
      <c r="U8" s="7">
        <v>6</v>
      </c>
      <c r="V8" s="7">
        <v>0.32268619537353516</v>
      </c>
      <c r="W8" s="11" t="s">
        <v>4</v>
      </c>
    </row>
    <row r="9" spans="1:23" x14ac:dyDescent="0.25">
      <c r="A9" s="8">
        <v>8</v>
      </c>
      <c r="B9" s="9">
        <v>181</v>
      </c>
      <c r="C9" s="9">
        <v>160</v>
      </c>
      <c r="D9" s="9">
        <v>0.15458393096923828</v>
      </c>
      <c r="E9" s="12" t="s">
        <v>0</v>
      </c>
      <c r="G9" s="8">
        <v>8</v>
      </c>
      <c r="H9" s="9">
        <v>952</v>
      </c>
      <c r="I9" s="9">
        <v>13</v>
      </c>
      <c r="J9" s="9">
        <v>0.80196785926818848</v>
      </c>
      <c r="K9" s="12" t="s">
        <v>2</v>
      </c>
      <c r="M9" s="8">
        <v>8</v>
      </c>
      <c r="N9" s="9">
        <v>196</v>
      </c>
      <c r="O9" s="9">
        <v>16</v>
      </c>
      <c r="P9" s="9">
        <v>0.20615005493164063</v>
      </c>
      <c r="Q9" s="12" t="s">
        <v>1</v>
      </c>
      <c r="S9" s="8">
        <v>8</v>
      </c>
      <c r="T9" s="9">
        <v>18025</v>
      </c>
      <c r="U9" s="9">
        <v>20</v>
      </c>
      <c r="V9" s="9">
        <v>8.2782351970672607</v>
      </c>
      <c r="W9" s="12" t="s">
        <v>4</v>
      </c>
    </row>
    <row r="10" spans="1:23" x14ac:dyDescent="0.25">
      <c r="A10" s="6">
        <v>9</v>
      </c>
      <c r="B10" s="7">
        <v>98</v>
      </c>
      <c r="C10" s="7">
        <v>97</v>
      </c>
      <c r="D10" s="7">
        <v>7.2161436080932617E-2</v>
      </c>
      <c r="E10" s="11" t="s">
        <v>0</v>
      </c>
      <c r="G10" s="6">
        <v>9</v>
      </c>
      <c r="H10" s="7">
        <v>682</v>
      </c>
      <c r="I10" s="7">
        <v>13</v>
      </c>
      <c r="J10" s="7">
        <v>0.54339814186096191</v>
      </c>
      <c r="K10" s="11" t="s">
        <v>2</v>
      </c>
      <c r="M10" s="6">
        <v>9</v>
      </c>
      <c r="N10" s="7">
        <v>147</v>
      </c>
      <c r="O10" s="7">
        <v>12</v>
      </c>
      <c r="P10" s="7">
        <v>9.9993228912353516E-2</v>
      </c>
      <c r="Q10" s="11" t="s">
        <v>1</v>
      </c>
      <c r="S10" s="6">
        <v>9</v>
      </c>
      <c r="T10" s="7">
        <v>3029</v>
      </c>
      <c r="U10" s="7">
        <v>17</v>
      </c>
      <c r="V10" s="7">
        <v>0.97371983528137207</v>
      </c>
      <c r="W10" s="11" t="s">
        <v>4</v>
      </c>
    </row>
    <row r="11" spans="1:23" x14ac:dyDescent="0.25">
      <c r="A11" s="8">
        <v>10</v>
      </c>
      <c r="B11" s="9">
        <v>330</v>
      </c>
      <c r="C11" s="9">
        <v>285</v>
      </c>
      <c r="D11" s="9">
        <v>0.2560122013092041</v>
      </c>
      <c r="E11" s="12" t="s">
        <v>0</v>
      </c>
      <c r="G11" s="8">
        <v>10</v>
      </c>
      <c r="H11" s="9">
        <v>1901</v>
      </c>
      <c r="I11" s="9">
        <v>18</v>
      </c>
      <c r="J11" s="9">
        <v>1.5107979774475098</v>
      </c>
      <c r="K11" s="12" t="s">
        <v>2</v>
      </c>
      <c r="M11" s="8">
        <v>10</v>
      </c>
      <c r="N11" s="9">
        <v>1405</v>
      </c>
      <c r="O11" s="9">
        <v>19</v>
      </c>
      <c r="P11" s="9">
        <v>4.7750482559204102</v>
      </c>
      <c r="Q11" s="12" t="s">
        <v>1</v>
      </c>
      <c r="S11" s="8">
        <v>10</v>
      </c>
      <c r="T11" s="9">
        <v>24582</v>
      </c>
      <c r="U11" s="9">
        <v>40</v>
      </c>
      <c r="V11" s="9">
        <v>9.566842794418335</v>
      </c>
      <c r="W11" s="12" t="s">
        <v>4</v>
      </c>
    </row>
    <row r="12" spans="1:23" x14ac:dyDescent="0.25">
      <c r="A12" s="6">
        <v>11</v>
      </c>
      <c r="B12" s="7">
        <v>514</v>
      </c>
      <c r="C12" s="7">
        <v>89</v>
      </c>
      <c r="D12" s="7">
        <v>0.3382110595703125</v>
      </c>
      <c r="E12" s="11" t="s">
        <v>0</v>
      </c>
      <c r="G12" s="6">
        <v>11</v>
      </c>
      <c r="H12" s="7">
        <v>830</v>
      </c>
      <c r="I12" s="7">
        <v>26</v>
      </c>
      <c r="J12" s="7">
        <v>0.50184893608093262</v>
      </c>
      <c r="K12" s="11" t="s">
        <v>2</v>
      </c>
      <c r="M12" s="6">
        <v>11</v>
      </c>
      <c r="N12" s="7">
        <v>739</v>
      </c>
      <c r="O12" s="7">
        <v>35</v>
      </c>
      <c r="P12" s="7">
        <v>1.3105764389038086</v>
      </c>
      <c r="Q12" s="11" t="s">
        <v>1</v>
      </c>
      <c r="S12" s="6">
        <v>11</v>
      </c>
      <c r="T12" s="7">
        <v>31471</v>
      </c>
      <c r="U12" s="7">
        <v>77</v>
      </c>
      <c r="V12" s="7">
        <v>13.3808274269104</v>
      </c>
      <c r="W12" s="11" t="s">
        <v>4</v>
      </c>
    </row>
    <row r="13" spans="1:23" x14ac:dyDescent="0.25">
      <c r="A13" s="8">
        <v>12</v>
      </c>
      <c r="B13" s="9">
        <v>317</v>
      </c>
      <c r="C13" s="9">
        <v>121</v>
      </c>
      <c r="D13" s="9">
        <v>0.19675302505493164</v>
      </c>
      <c r="E13" s="12" t="s">
        <v>0</v>
      </c>
      <c r="G13" s="8">
        <v>12</v>
      </c>
      <c r="H13" s="9">
        <v>1269</v>
      </c>
      <c r="I13" s="9">
        <v>18</v>
      </c>
      <c r="J13" s="9">
        <v>0.79153013229370117</v>
      </c>
      <c r="K13" s="12" t="s">
        <v>2</v>
      </c>
      <c r="M13" s="8">
        <v>12</v>
      </c>
      <c r="N13" s="9">
        <v>563</v>
      </c>
      <c r="O13" s="9">
        <v>22</v>
      </c>
      <c r="P13" s="9">
        <v>1.0689013004302979</v>
      </c>
      <c r="Q13" s="12" t="s">
        <v>1</v>
      </c>
      <c r="S13" s="8">
        <v>12</v>
      </c>
      <c r="T13" s="9">
        <v>10898</v>
      </c>
      <c r="U13" s="9">
        <v>35</v>
      </c>
      <c r="V13" s="9">
        <v>3.6427302360534668</v>
      </c>
      <c r="W13" s="12" t="s">
        <v>4</v>
      </c>
    </row>
    <row r="14" spans="1:23" x14ac:dyDescent="0.25">
      <c r="A14" s="6">
        <v>13</v>
      </c>
      <c r="B14" s="7">
        <v>734</v>
      </c>
      <c r="C14" s="7">
        <v>711</v>
      </c>
      <c r="D14" s="7">
        <v>0.63765311241149902</v>
      </c>
      <c r="E14" s="11" t="s">
        <v>0</v>
      </c>
      <c r="G14" s="6">
        <v>13</v>
      </c>
      <c r="H14" s="7">
        <v>8212</v>
      </c>
      <c r="I14" s="7">
        <v>17</v>
      </c>
      <c r="J14" s="7">
        <v>7.0163431167602539</v>
      </c>
      <c r="K14" s="11" t="s">
        <v>2</v>
      </c>
      <c r="M14" s="6">
        <v>13</v>
      </c>
      <c r="N14" s="7">
        <v>2205</v>
      </c>
      <c r="O14" s="7">
        <v>21</v>
      </c>
      <c r="P14" s="7">
        <v>3.9639179706573486</v>
      </c>
      <c r="Q14" s="11" t="s">
        <v>1</v>
      </c>
      <c r="S14" s="6">
        <v>13</v>
      </c>
      <c r="T14" s="7">
        <v>84619</v>
      </c>
      <c r="U14" s="7">
        <v>47</v>
      </c>
      <c r="V14" s="7">
        <v>31.32529354095459</v>
      </c>
      <c r="W14" s="11" t="s">
        <v>4</v>
      </c>
    </row>
    <row r="15" spans="1:23" x14ac:dyDescent="0.25">
      <c r="A15" s="8">
        <v>14</v>
      </c>
      <c r="B15" s="9">
        <v>379</v>
      </c>
      <c r="C15" s="9">
        <v>358</v>
      </c>
      <c r="D15" s="9">
        <v>0.319122314453125</v>
      </c>
      <c r="E15" s="12" t="s">
        <v>0</v>
      </c>
      <c r="G15" s="8">
        <v>14</v>
      </c>
      <c r="H15" s="9">
        <v>10323</v>
      </c>
      <c r="I15" s="9">
        <v>18</v>
      </c>
      <c r="J15" s="9">
        <v>8.9411306381225586</v>
      </c>
      <c r="K15" s="12" t="s">
        <v>2</v>
      </c>
      <c r="M15" s="8">
        <v>14</v>
      </c>
      <c r="N15" s="9">
        <v>9420</v>
      </c>
      <c r="O15" s="9">
        <v>20</v>
      </c>
      <c r="P15" s="9">
        <v>77.103040218353271</v>
      </c>
      <c r="Q15" s="12" t="s">
        <v>1</v>
      </c>
      <c r="S15" s="8">
        <v>14</v>
      </c>
      <c r="T15" s="9">
        <v>37331</v>
      </c>
      <c r="U15" s="9">
        <v>42</v>
      </c>
      <c r="V15" s="9">
        <v>12.963742017745972</v>
      </c>
      <c r="W15" s="12" t="s">
        <v>4</v>
      </c>
    </row>
    <row r="16" spans="1:23" x14ac:dyDescent="0.25">
      <c r="A16" s="6">
        <v>15</v>
      </c>
      <c r="B16" s="7">
        <v>217</v>
      </c>
      <c r="C16" s="7">
        <v>90</v>
      </c>
      <c r="D16" s="7">
        <v>0.17553544044494629</v>
      </c>
      <c r="E16" s="11" t="s">
        <v>0</v>
      </c>
      <c r="G16" s="6">
        <v>15</v>
      </c>
      <c r="H16" s="7">
        <v>526</v>
      </c>
      <c r="I16" s="7">
        <v>24</v>
      </c>
      <c r="J16" s="7">
        <v>0.44327640533447266</v>
      </c>
      <c r="K16" s="11" t="s">
        <v>2</v>
      </c>
      <c r="M16" s="6">
        <v>15</v>
      </c>
      <c r="N16" s="7">
        <v>438</v>
      </c>
      <c r="O16" s="7">
        <v>28</v>
      </c>
      <c r="P16" s="7">
        <v>1.001333475112915</v>
      </c>
      <c r="Q16" s="11" t="s">
        <v>1</v>
      </c>
      <c r="S16" s="6">
        <v>15</v>
      </c>
      <c r="T16" s="7">
        <v>13903</v>
      </c>
      <c r="U16" s="7">
        <v>35</v>
      </c>
      <c r="V16" s="7">
        <v>7.7438085079193115</v>
      </c>
      <c r="W16" s="11" t="s">
        <v>4</v>
      </c>
    </row>
    <row r="17" spans="1:23" x14ac:dyDescent="0.25">
      <c r="A17" s="8">
        <v>16</v>
      </c>
      <c r="B17" s="9">
        <v>470</v>
      </c>
      <c r="C17" s="9">
        <v>396</v>
      </c>
      <c r="D17" s="9">
        <v>0.3658149242401123</v>
      </c>
      <c r="E17" s="12" t="s">
        <v>0</v>
      </c>
      <c r="G17" s="8">
        <v>16</v>
      </c>
      <c r="H17" s="9">
        <v>2520</v>
      </c>
      <c r="I17" s="9">
        <v>22</v>
      </c>
      <c r="J17" s="9">
        <v>1.9141435623168945</v>
      </c>
      <c r="K17" s="12" t="s">
        <v>2</v>
      </c>
      <c r="M17" s="8">
        <v>16</v>
      </c>
      <c r="N17" s="9">
        <v>2081</v>
      </c>
      <c r="O17" s="9">
        <v>26</v>
      </c>
      <c r="P17" s="9">
        <v>6.4298138618469238</v>
      </c>
      <c r="Q17" s="12" t="s">
        <v>1</v>
      </c>
      <c r="S17" s="8">
        <v>16</v>
      </c>
      <c r="T17" s="9">
        <v>104696</v>
      </c>
      <c r="U17" s="9">
        <v>89</v>
      </c>
      <c r="V17" s="9">
        <v>43.444338321685791</v>
      </c>
      <c r="W17" s="12" t="s">
        <v>4</v>
      </c>
    </row>
    <row r="18" spans="1:23" x14ac:dyDescent="0.25">
      <c r="A18" s="6">
        <v>17</v>
      </c>
      <c r="B18" s="7">
        <v>595</v>
      </c>
      <c r="C18" s="7">
        <v>216</v>
      </c>
      <c r="D18" s="7">
        <v>0.47855091094970703</v>
      </c>
      <c r="E18" s="11" t="s">
        <v>0</v>
      </c>
      <c r="G18" s="6">
        <v>17</v>
      </c>
      <c r="H18" s="7">
        <v>2109</v>
      </c>
      <c r="I18" s="7">
        <v>25</v>
      </c>
      <c r="J18" s="7">
        <v>1.6930797100067139</v>
      </c>
      <c r="K18" s="11" t="s">
        <v>2</v>
      </c>
      <c r="M18" s="6">
        <v>17</v>
      </c>
      <c r="N18" s="7">
        <v>1003</v>
      </c>
      <c r="O18" s="7">
        <v>28</v>
      </c>
      <c r="P18" s="7">
        <v>2.8266479969024658</v>
      </c>
      <c r="Q18" s="11" t="s">
        <v>1</v>
      </c>
      <c r="S18" s="6">
        <v>17</v>
      </c>
      <c r="T18" s="7">
        <v>105899</v>
      </c>
      <c r="U18" s="7">
        <v>107</v>
      </c>
      <c r="V18" s="7">
        <v>52.005614757537842</v>
      </c>
      <c r="W18" s="11" t="s">
        <v>4</v>
      </c>
    </row>
    <row r="19" spans="1:23" x14ac:dyDescent="0.25">
      <c r="A19" s="8">
        <v>18</v>
      </c>
      <c r="B19" s="9">
        <v>689</v>
      </c>
      <c r="C19" s="9">
        <v>186</v>
      </c>
      <c r="D19" s="9">
        <v>0.45521998405456543</v>
      </c>
      <c r="E19" s="12" t="s">
        <v>0</v>
      </c>
      <c r="G19" s="8">
        <v>18</v>
      </c>
      <c r="H19" s="9">
        <v>1588</v>
      </c>
      <c r="I19" s="9">
        <v>26</v>
      </c>
      <c r="J19" s="9">
        <v>1.0320024490356445</v>
      </c>
      <c r="K19" s="12" t="s">
        <v>2</v>
      </c>
      <c r="M19" s="8">
        <v>18</v>
      </c>
      <c r="N19" s="9">
        <v>1458</v>
      </c>
      <c r="O19" s="9">
        <v>30</v>
      </c>
      <c r="P19" s="9">
        <v>3.5724568367004395</v>
      </c>
      <c r="Q19" s="12" t="s">
        <v>1</v>
      </c>
      <c r="S19" s="8">
        <v>18</v>
      </c>
      <c r="T19" s="9">
        <v>69087</v>
      </c>
      <c r="U19" s="9">
        <v>141</v>
      </c>
      <c r="V19" s="9">
        <v>33.666581869125366</v>
      </c>
      <c r="W19" s="12" t="s">
        <v>4</v>
      </c>
    </row>
    <row r="20" spans="1:23" x14ac:dyDescent="0.25">
      <c r="A20" s="6">
        <v>19</v>
      </c>
      <c r="B20" s="7">
        <v>159</v>
      </c>
      <c r="C20" s="7">
        <v>107</v>
      </c>
      <c r="D20" s="7">
        <v>8.9617013931274414E-2</v>
      </c>
      <c r="E20" s="11" t="s">
        <v>0</v>
      </c>
      <c r="G20" s="6">
        <v>19</v>
      </c>
      <c r="H20" s="7">
        <v>486</v>
      </c>
      <c r="I20" s="7">
        <v>23</v>
      </c>
      <c r="J20" s="7">
        <v>0.27460455894470215</v>
      </c>
      <c r="K20" s="11" t="s">
        <v>2</v>
      </c>
      <c r="M20" s="6">
        <v>19</v>
      </c>
      <c r="N20" s="7">
        <v>450</v>
      </c>
      <c r="O20" s="7">
        <v>24</v>
      </c>
      <c r="P20" s="7">
        <v>0.82536005973815918</v>
      </c>
      <c r="Q20" s="11" t="s">
        <v>1</v>
      </c>
      <c r="S20" s="6">
        <v>19</v>
      </c>
      <c r="T20" s="7">
        <v>19161</v>
      </c>
      <c r="U20" s="7">
        <v>63</v>
      </c>
      <c r="V20" s="7">
        <v>7.7939116954803467</v>
      </c>
      <c r="W20" s="11" t="s">
        <v>4</v>
      </c>
    </row>
    <row r="21" spans="1:23" x14ac:dyDescent="0.25">
      <c r="A21" s="8">
        <v>20</v>
      </c>
      <c r="B21" s="9">
        <v>53</v>
      </c>
      <c r="C21" s="9">
        <v>53</v>
      </c>
      <c r="D21" s="9">
        <v>3.7452220916748047E-2</v>
      </c>
      <c r="E21" s="12" t="s">
        <v>0</v>
      </c>
      <c r="G21" s="8">
        <v>20</v>
      </c>
      <c r="H21" s="9">
        <v>1662</v>
      </c>
      <c r="I21" s="9">
        <v>11</v>
      </c>
      <c r="J21" s="9">
        <v>1.1596705913543701</v>
      </c>
      <c r="K21" s="12" t="s">
        <v>2</v>
      </c>
      <c r="M21" s="8">
        <v>20</v>
      </c>
      <c r="N21" s="9">
        <v>1122</v>
      </c>
      <c r="O21" s="9">
        <v>14</v>
      </c>
      <c r="P21" s="9">
        <v>2.122128963470459</v>
      </c>
      <c r="Q21" s="12" t="s">
        <v>1</v>
      </c>
      <c r="S21" s="8">
        <v>20</v>
      </c>
      <c r="T21" s="9">
        <v>2973</v>
      </c>
      <c r="U21" s="9">
        <v>15</v>
      </c>
      <c r="V21" s="9">
        <v>0.8090822696685791</v>
      </c>
      <c r="W21" s="12" t="s">
        <v>4</v>
      </c>
    </row>
    <row r="22" spans="1:23" x14ac:dyDescent="0.25">
      <c r="A22" s="6">
        <v>21</v>
      </c>
      <c r="B22" s="7">
        <v>538</v>
      </c>
      <c r="C22" s="7">
        <v>528</v>
      </c>
      <c r="D22" s="7">
        <v>0.46950864791870117</v>
      </c>
      <c r="E22" s="11" t="s">
        <v>0</v>
      </c>
      <c r="G22" s="6">
        <v>21</v>
      </c>
      <c r="H22" s="7">
        <v>4875</v>
      </c>
      <c r="I22" s="7">
        <v>29</v>
      </c>
      <c r="J22" s="7">
        <v>4.2102615833282471</v>
      </c>
      <c r="K22" s="11" t="s">
        <v>2</v>
      </c>
      <c r="M22" s="6">
        <v>21</v>
      </c>
      <c r="N22" s="7">
        <v>4245</v>
      </c>
      <c r="O22" s="7">
        <v>30</v>
      </c>
      <c r="P22" s="7">
        <v>22.397417306900024</v>
      </c>
      <c r="Q22" s="11" t="s">
        <v>1</v>
      </c>
      <c r="S22" s="6">
        <v>21</v>
      </c>
      <c r="T22" s="7">
        <v>123440</v>
      </c>
      <c r="U22" s="7">
        <v>63</v>
      </c>
      <c r="V22" s="7">
        <v>48.526644945144653</v>
      </c>
      <c r="W22" s="11" t="s">
        <v>4</v>
      </c>
    </row>
    <row r="23" spans="1:23" x14ac:dyDescent="0.25">
      <c r="A23" s="8">
        <v>22</v>
      </c>
      <c r="B23" s="9">
        <v>49</v>
      </c>
      <c r="C23" s="9">
        <v>31</v>
      </c>
      <c r="D23" s="9">
        <v>3.43475341796875E-2</v>
      </c>
      <c r="E23" s="12" t="s">
        <v>0</v>
      </c>
      <c r="G23" s="8">
        <v>22</v>
      </c>
      <c r="H23" s="9">
        <v>71</v>
      </c>
      <c r="I23" s="9">
        <v>29</v>
      </c>
      <c r="J23" s="9">
        <v>4.9374580383300781E-2</v>
      </c>
      <c r="K23" s="12" t="s">
        <v>2</v>
      </c>
      <c r="M23" s="8">
        <v>22</v>
      </c>
      <c r="N23" s="9">
        <v>69</v>
      </c>
      <c r="O23" s="9">
        <v>29</v>
      </c>
      <c r="P23" s="9">
        <v>9.5559835433959961E-2</v>
      </c>
      <c r="Q23" s="12" t="s">
        <v>1</v>
      </c>
      <c r="S23" s="8">
        <v>22</v>
      </c>
      <c r="T23" s="9">
        <v>1226</v>
      </c>
      <c r="U23" s="9">
        <v>31</v>
      </c>
      <c r="V23" s="9">
        <v>0.80949878692626953</v>
      </c>
      <c r="W23" s="12" t="s">
        <v>4</v>
      </c>
    </row>
    <row r="24" spans="1:23" x14ac:dyDescent="0.25">
      <c r="A24" s="6">
        <v>23</v>
      </c>
      <c r="B24" s="7">
        <v>721</v>
      </c>
      <c r="C24" s="7">
        <v>635</v>
      </c>
      <c r="D24" s="7">
        <v>0.54657959938049316</v>
      </c>
      <c r="E24" s="11" t="s">
        <v>0</v>
      </c>
      <c r="G24" s="6">
        <v>23</v>
      </c>
      <c r="H24" s="7">
        <v>2568</v>
      </c>
      <c r="I24" s="7">
        <v>27</v>
      </c>
      <c r="J24" s="7">
        <v>1.8993527889251709</v>
      </c>
      <c r="K24" s="11" t="s">
        <v>2</v>
      </c>
      <c r="M24" s="6">
        <v>23</v>
      </c>
      <c r="N24" s="7">
        <v>2351</v>
      </c>
      <c r="O24" s="7">
        <v>34</v>
      </c>
      <c r="P24" s="7">
        <v>9.2541422843933105</v>
      </c>
      <c r="Q24" s="11" t="s">
        <v>1</v>
      </c>
      <c r="S24" s="6">
        <v>23</v>
      </c>
      <c r="T24" s="7">
        <v>47432</v>
      </c>
      <c r="U24" s="7">
        <v>50</v>
      </c>
      <c r="V24" s="7">
        <v>17.422037124633789</v>
      </c>
      <c r="W24" s="11" t="s">
        <v>4</v>
      </c>
    </row>
    <row r="25" spans="1:23" x14ac:dyDescent="0.25">
      <c r="A25" s="8">
        <v>24</v>
      </c>
      <c r="B25" s="9">
        <v>3914</v>
      </c>
      <c r="C25" s="9">
        <v>1235</v>
      </c>
      <c r="D25" s="9">
        <v>3.0597331523895264</v>
      </c>
      <c r="E25" s="12" t="s">
        <v>0</v>
      </c>
      <c r="G25" s="8">
        <v>24</v>
      </c>
      <c r="H25" s="9">
        <v>9844</v>
      </c>
      <c r="I25" s="9">
        <v>27</v>
      </c>
      <c r="J25" s="9">
        <v>7.6288096904754639</v>
      </c>
      <c r="K25" s="12" t="s">
        <v>2</v>
      </c>
      <c r="M25" s="8">
        <v>24</v>
      </c>
      <c r="N25" s="9">
        <v>5838</v>
      </c>
      <c r="O25" s="9">
        <v>29</v>
      </c>
      <c r="P25" s="9">
        <v>32.563591003417969</v>
      </c>
      <c r="Q25" s="12" t="s">
        <v>1</v>
      </c>
      <c r="S25" s="8">
        <v>24</v>
      </c>
      <c r="T25" s="9">
        <v>77130</v>
      </c>
      <c r="U25" s="9">
        <v>82</v>
      </c>
      <c r="V25" s="9">
        <v>32.52363133430481</v>
      </c>
      <c r="W25" s="12" t="s">
        <v>4</v>
      </c>
    </row>
    <row r="26" spans="1:23" x14ac:dyDescent="0.25">
      <c r="A26" s="6">
        <v>25</v>
      </c>
      <c r="B26" s="7">
        <v>549</v>
      </c>
      <c r="C26" s="7">
        <v>475</v>
      </c>
      <c r="D26" s="7">
        <v>0.47941493988037109</v>
      </c>
      <c r="E26" s="11" t="s">
        <v>0</v>
      </c>
      <c r="G26" s="6">
        <v>25</v>
      </c>
      <c r="H26" s="7">
        <v>2248</v>
      </c>
      <c r="I26" s="7">
        <v>27</v>
      </c>
      <c r="J26" s="7">
        <v>1.9743552207946777</v>
      </c>
      <c r="K26" s="11" t="s">
        <v>2</v>
      </c>
      <c r="M26" s="6">
        <v>25</v>
      </c>
      <c r="N26" s="7">
        <v>414</v>
      </c>
      <c r="O26" s="7">
        <v>30</v>
      </c>
      <c r="P26" s="7">
        <v>0.51290059089660645</v>
      </c>
      <c r="Q26" s="11" t="s">
        <v>1</v>
      </c>
      <c r="S26" s="6">
        <v>25</v>
      </c>
      <c r="T26" s="7">
        <v>18742</v>
      </c>
      <c r="U26" s="7">
        <v>58</v>
      </c>
      <c r="V26" s="7">
        <v>8.8214643001556396</v>
      </c>
      <c r="W26" s="11" t="s">
        <v>4</v>
      </c>
    </row>
    <row r="27" spans="1:23" x14ac:dyDescent="0.25">
      <c r="A27" s="8">
        <v>26</v>
      </c>
      <c r="B27" s="9">
        <v>364</v>
      </c>
      <c r="C27" s="9">
        <v>152</v>
      </c>
      <c r="D27" s="9">
        <v>0.28479480743408203</v>
      </c>
      <c r="E27" s="12" t="s">
        <v>0</v>
      </c>
      <c r="G27" s="8">
        <v>26</v>
      </c>
      <c r="H27" s="9">
        <v>2528</v>
      </c>
      <c r="I27" s="9">
        <v>26</v>
      </c>
      <c r="J27" s="9">
        <v>1.918989896774292</v>
      </c>
      <c r="K27" s="12" t="s">
        <v>2</v>
      </c>
      <c r="M27" s="8">
        <v>26</v>
      </c>
      <c r="N27" s="9">
        <v>1868</v>
      </c>
      <c r="O27" s="9">
        <v>31</v>
      </c>
      <c r="P27" s="9">
        <v>4.6414608955383301</v>
      </c>
      <c r="Q27" s="12" t="s">
        <v>1</v>
      </c>
      <c r="S27" s="8">
        <v>26</v>
      </c>
      <c r="T27" s="9">
        <v>26507</v>
      </c>
      <c r="U27" s="9">
        <v>48</v>
      </c>
      <c r="V27" s="9">
        <v>12.06147289276123</v>
      </c>
      <c r="W27" s="12" t="s">
        <v>4</v>
      </c>
    </row>
    <row r="28" spans="1:23" x14ac:dyDescent="0.25">
      <c r="A28" s="6">
        <v>27</v>
      </c>
      <c r="B28" s="7">
        <v>724</v>
      </c>
      <c r="C28" s="7">
        <v>568</v>
      </c>
      <c r="D28" s="7">
        <v>0.56969761848449707</v>
      </c>
      <c r="E28" s="11" t="s">
        <v>0</v>
      </c>
      <c r="G28" s="6">
        <v>27</v>
      </c>
      <c r="H28" s="7">
        <v>2210</v>
      </c>
      <c r="I28" s="7">
        <v>26</v>
      </c>
      <c r="J28" s="7">
        <v>1.7564165592193604</v>
      </c>
      <c r="K28" s="11" t="s">
        <v>2</v>
      </c>
      <c r="M28" s="6">
        <v>27</v>
      </c>
      <c r="N28" s="7">
        <v>2123</v>
      </c>
      <c r="O28" s="7">
        <v>32</v>
      </c>
      <c r="P28" s="7">
        <v>6.6502566337585449</v>
      </c>
      <c r="Q28" s="11" t="s">
        <v>1</v>
      </c>
      <c r="S28" s="6">
        <v>27</v>
      </c>
      <c r="T28" s="7">
        <v>53395</v>
      </c>
      <c r="U28" s="7">
        <v>70</v>
      </c>
      <c r="V28" s="7">
        <v>23.915693759918213</v>
      </c>
      <c r="W28" s="11" t="s">
        <v>4</v>
      </c>
    </row>
    <row r="29" spans="1:23" x14ac:dyDescent="0.25">
      <c r="A29" s="8">
        <v>28</v>
      </c>
      <c r="B29" s="9">
        <v>1750</v>
      </c>
      <c r="C29" s="9">
        <v>226</v>
      </c>
      <c r="D29" s="9">
        <v>1.4021923542022705</v>
      </c>
      <c r="E29" s="12" t="s">
        <v>0</v>
      </c>
      <c r="G29" s="8">
        <v>28</v>
      </c>
      <c r="H29" s="9">
        <v>2723</v>
      </c>
      <c r="I29" s="9">
        <v>26</v>
      </c>
      <c r="J29" s="9">
        <v>2.1750361919403076</v>
      </c>
      <c r="K29" s="12" t="s">
        <v>2</v>
      </c>
      <c r="M29" s="8">
        <v>28</v>
      </c>
      <c r="N29" s="9">
        <v>2503</v>
      </c>
      <c r="O29" s="9">
        <v>28</v>
      </c>
      <c r="P29" s="9">
        <v>10.841433763504028</v>
      </c>
      <c r="Q29" s="12" t="s">
        <v>1</v>
      </c>
      <c r="S29" s="8">
        <v>28</v>
      </c>
      <c r="T29" s="9">
        <v>146714</v>
      </c>
      <c r="U29" s="9">
        <v>80</v>
      </c>
      <c r="V29" s="9">
        <v>57.97990608215332</v>
      </c>
      <c r="W29" s="12" t="s">
        <v>4</v>
      </c>
    </row>
    <row r="30" spans="1:23" x14ac:dyDescent="0.25">
      <c r="A30" s="6">
        <v>29</v>
      </c>
      <c r="B30" s="7">
        <v>777</v>
      </c>
      <c r="C30" s="7">
        <v>364</v>
      </c>
      <c r="D30" s="7">
        <v>0.62546181678771973</v>
      </c>
      <c r="E30" s="11" t="s">
        <v>0</v>
      </c>
      <c r="G30" s="6">
        <v>29</v>
      </c>
      <c r="H30" s="7">
        <v>1752</v>
      </c>
      <c r="I30" s="7">
        <v>26</v>
      </c>
      <c r="J30" s="7">
        <v>1.4054732322692871</v>
      </c>
      <c r="K30" s="11" t="s">
        <v>2</v>
      </c>
      <c r="M30" s="6">
        <v>29</v>
      </c>
      <c r="N30" s="7">
        <v>1391</v>
      </c>
      <c r="O30" s="7">
        <v>29</v>
      </c>
      <c r="P30" s="7">
        <v>3.2962198257446289</v>
      </c>
      <c r="Q30" s="11" t="s">
        <v>1</v>
      </c>
      <c r="S30" s="6">
        <v>29</v>
      </c>
      <c r="T30" s="7">
        <v>40596</v>
      </c>
      <c r="U30" s="7">
        <v>58</v>
      </c>
      <c r="V30" s="7">
        <v>19.284627437591553</v>
      </c>
      <c r="W30" s="11" t="s">
        <v>4</v>
      </c>
    </row>
    <row r="31" spans="1:23" x14ac:dyDescent="0.25">
      <c r="A31" s="8">
        <v>30</v>
      </c>
      <c r="B31" s="9">
        <v>620</v>
      </c>
      <c r="C31" s="9">
        <v>550</v>
      </c>
      <c r="D31" s="9">
        <v>0.52413415908813477</v>
      </c>
      <c r="E31" s="12" t="s">
        <v>0</v>
      </c>
      <c r="G31" s="8">
        <v>30</v>
      </c>
      <c r="H31" s="9">
        <v>5727</v>
      </c>
      <c r="I31" s="9">
        <v>25</v>
      </c>
      <c r="J31" s="9">
        <v>4.9615123271942139</v>
      </c>
      <c r="K31" s="12" t="s">
        <v>2</v>
      </c>
      <c r="M31" s="8">
        <v>30</v>
      </c>
      <c r="N31" s="9">
        <v>2330</v>
      </c>
      <c r="O31" s="9">
        <v>31</v>
      </c>
      <c r="P31" s="9">
        <v>3.8200619220733643</v>
      </c>
      <c r="Q31" s="12" t="s">
        <v>1</v>
      </c>
      <c r="S31" s="8">
        <v>30</v>
      </c>
      <c r="T31" s="9">
        <v>210408</v>
      </c>
      <c r="U31" s="9">
        <v>111</v>
      </c>
      <c r="V31" s="9">
        <v>84.942567348480225</v>
      </c>
      <c r="W31" s="12" t="s">
        <v>4</v>
      </c>
    </row>
    <row r="32" spans="1:23" x14ac:dyDescent="0.25">
      <c r="A32" s="6">
        <v>31</v>
      </c>
      <c r="B32" s="7">
        <v>3122</v>
      </c>
      <c r="C32" s="7">
        <v>1289</v>
      </c>
      <c r="D32" s="7">
        <v>2.4481091499328613</v>
      </c>
      <c r="E32" s="11" t="s">
        <v>0</v>
      </c>
      <c r="G32" s="6">
        <v>31</v>
      </c>
      <c r="H32" s="7">
        <v>6840</v>
      </c>
      <c r="I32" s="7">
        <v>30</v>
      </c>
      <c r="J32" s="7">
        <v>5.4806387424468994</v>
      </c>
      <c r="K32" s="11" t="s">
        <v>2</v>
      </c>
      <c r="M32" s="6">
        <v>31</v>
      </c>
      <c r="N32" s="7">
        <v>2886</v>
      </c>
      <c r="O32" s="7">
        <v>35</v>
      </c>
      <c r="P32" s="7">
        <v>6.2952895164489746</v>
      </c>
      <c r="Q32" s="11" t="s">
        <v>1</v>
      </c>
      <c r="S32" s="6">
        <v>31</v>
      </c>
      <c r="T32" s="7">
        <v>119109</v>
      </c>
      <c r="U32" s="7">
        <v>124</v>
      </c>
      <c r="V32" s="7">
        <v>48.93586802482605</v>
      </c>
      <c r="W32" s="11" t="s">
        <v>4</v>
      </c>
    </row>
    <row r="33" spans="1:23" x14ac:dyDescent="0.25">
      <c r="A33" s="8">
        <v>32</v>
      </c>
      <c r="B33" s="9">
        <v>1007</v>
      </c>
      <c r="C33" s="9">
        <v>988</v>
      </c>
      <c r="D33" s="9">
        <v>0.84661149978637695</v>
      </c>
      <c r="E33" s="12" t="s">
        <v>0</v>
      </c>
      <c r="G33" s="8">
        <v>32</v>
      </c>
      <c r="H33" s="9">
        <v>17045</v>
      </c>
      <c r="I33" s="9">
        <v>30</v>
      </c>
      <c r="J33" s="9">
        <v>14.820459365844727</v>
      </c>
      <c r="K33" s="12" t="s">
        <v>2</v>
      </c>
      <c r="M33" s="8">
        <v>32</v>
      </c>
      <c r="N33" s="9">
        <v>3457</v>
      </c>
      <c r="O33" s="9">
        <v>45</v>
      </c>
      <c r="P33" s="9">
        <v>6.8680238723754883</v>
      </c>
      <c r="Q33" s="12" t="s">
        <v>1</v>
      </c>
      <c r="S33" s="8">
        <v>32</v>
      </c>
      <c r="T33" s="9">
        <v>98339</v>
      </c>
      <c r="U33" s="9">
        <v>67</v>
      </c>
      <c r="V33" s="9">
        <v>30.983087301254272</v>
      </c>
      <c r="W33" s="12" t="s">
        <v>4</v>
      </c>
    </row>
    <row r="34" spans="1:23" x14ac:dyDescent="0.25">
      <c r="A34" s="6">
        <v>33</v>
      </c>
      <c r="B34" s="7">
        <v>770</v>
      </c>
      <c r="C34" s="7">
        <v>576</v>
      </c>
      <c r="D34" s="7">
        <v>0.61855506896972656</v>
      </c>
      <c r="E34" s="11" t="s">
        <v>0</v>
      </c>
      <c r="G34" s="6">
        <v>33</v>
      </c>
      <c r="H34" s="7">
        <v>5368</v>
      </c>
      <c r="I34" s="7">
        <v>30</v>
      </c>
      <c r="J34" s="7">
        <v>4.4448952674865723</v>
      </c>
      <c r="K34" s="11" t="s">
        <v>2</v>
      </c>
      <c r="M34" s="6">
        <v>33</v>
      </c>
      <c r="N34" s="7">
        <v>3568</v>
      </c>
      <c r="O34" s="7">
        <v>36</v>
      </c>
      <c r="P34" s="7">
        <v>11.875431537628174</v>
      </c>
      <c r="Q34" s="11" t="s">
        <v>1</v>
      </c>
      <c r="S34" s="6">
        <v>33</v>
      </c>
      <c r="T34" s="7">
        <v>106871</v>
      </c>
      <c r="U34" s="7">
        <v>105</v>
      </c>
      <c r="V34" s="7">
        <v>47.435595035552979</v>
      </c>
      <c r="W34" s="11" t="s">
        <v>4</v>
      </c>
    </row>
    <row r="35" spans="1:23" x14ac:dyDescent="0.25">
      <c r="A35" s="8">
        <v>34</v>
      </c>
      <c r="B35" s="9">
        <v>687</v>
      </c>
      <c r="C35" s="9">
        <v>450</v>
      </c>
      <c r="D35" s="9">
        <v>0.56956076622009277</v>
      </c>
      <c r="E35" s="12" t="s">
        <v>0</v>
      </c>
      <c r="G35" s="8">
        <v>34</v>
      </c>
      <c r="H35" s="9">
        <v>8875</v>
      </c>
      <c r="I35" s="9">
        <v>30</v>
      </c>
      <c r="J35" s="9">
        <v>7.4889767169952393</v>
      </c>
      <c r="K35" s="12" t="s">
        <v>2</v>
      </c>
      <c r="M35" s="8">
        <v>34</v>
      </c>
      <c r="N35" s="9">
        <v>3002</v>
      </c>
      <c r="O35" s="9">
        <v>39</v>
      </c>
      <c r="P35" s="9">
        <v>7.8286874294281006</v>
      </c>
      <c r="Q35" s="12" t="s">
        <v>1</v>
      </c>
      <c r="S35" s="8">
        <v>34</v>
      </c>
      <c r="T35" s="9">
        <v>99110</v>
      </c>
      <c r="U35" s="9">
        <v>89</v>
      </c>
      <c r="V35" s="9">
        <v>43.325702905654907</v>
      </c>
      <c r="W35" s="12" t="s">
        <v>4</v>
      </c>
    </row>
    <row r="36" spans="1:23" x14ac:dyDescent="0.25">
      <c r="A36" s="6">
        <v>35</v>
      </c>
      <c r="B36" s="7">
        <v>576</v>
      </c>
      <c r="C36" s="7">
        <v>455</v>
      </c>
      <c r="D36" s="7">
        <v>0.52476024627685547</v>
      </c>
      <c r="E36" s="11" t="s">
        <v>0</v>
      </c>
      <c r="G36" s="6">
        <v>35</v>
      </c>
      <c r="H36" s="7">
        <v>2040</v>
      </c>
      <c r="I36" s="7">
        <v>31</v>
      </c>
      <c r="J36" s="7">
        <v>1.7007830142974854</v>
      </c>
      <c r="K36" s="11" t="s">
        <v>2</v>
      </c>
      <c r="M36" s="6">
        <v>35</v>
      </c>
      <c r="N36" s="7">
        <v>738</v>
      </c>
      <c r="O36" s="7">
        <v>35</v>
      </c>
      <c r="P36" s="7">
        <v>1.1064646244049072</v>
      </c>
      <c r="Q36" s="11" t="s">
        <v>1</v>
      </c>
      <c r="S36" s="6">
        <v>35</v>
      </c>
      <c r="T36" s="7">
        <v>55897</v>
      </c>
      <c r="U36" s="7">
        <v>88</v>
      </c>
      <c r="V36" s="7">
        <v>29.241201400756836</v>
      </c>
      <c r="W36" s="11" t="s">
        <v>4</v>
      </c>
    </row>
    <row r="37" spans="1:23" x14ac:dyDescent="0.25">
      <c r="A37" s="8">
        <v>36</v>
      </c>
      <c r="B37" s="9">
        <v>388</v>
      </c>
      <c r="C37" s="9">
        <v>361</v>
      </c>
      <c r="D37" s="9">
        <v>0.29647254943847656</v>
      </c>
      <c r="E37" s="12" t="s">
        <v>0</v>
      </c>
      <c r="G37" s="8">
        <v>36</v>
      </c>
      <c r="H37" s="9">
        <v>2067</v>
      </c>
      <c r="I37" s="9">
        <v>31</v>
      </c>
      <c r="J37" s="9">
        <v>1.5781314373016357</v>
      </c>
      <c r="K37" s="12" t="s">
        <v>2</v>
      </c>
      <c r="M37" s="8">
        <v>36</v>
      </c>
      <c r="N37" s="9">
        <v>833</v>
      </c>
      <c r="O37" s="9">
        <v>32</v>
      </c>
      <c r="P37" s="9">
        <v>1.3845992088317871</v>
      </c>
      <c r="Q37" s="12" t="s">
        <v>1</v>
      </c>
      <c r="S37" s="8">
        <v>36</v>
      </c>
      <c r="T37" s="9">
        <v>34459</v>
      </c>
      <c r="U37" s="9">
        <v>68</v>
      </c>
      <c r="V37" s="9">
        <v>15.411349296569824</v>
      </c>
      <c r="W37" s="12" t="s">
        <v>4</v>
      </c>
    </row>
    <row r="38" spans="1:23" x14ac:dyDescent="0.25">
      <c r="A38" s="6">
        <v>37</v>
      </c>
      <c r="B38" s="7">
        <v>1276</v>
      </c>
      <c r="C38" s="7">
        <v>536</v>
      </c>
      <c r="D38" s="7">
        <v>0.95370817184448242</v>
      </c>
      <c r="E38" s="11" t="s">
        <v>0</v>
      </c>
      <c r="G38" s="6">
        <v>37</v>
      </c>
      <c r="H38" s="7">
        <v>6290</v>
      </c>
      <c r="I38" s="7">
        <v>31</v>
      </c>
      <c r="J38" s="7">
        <v>4.7676186561584473</v>
      </c>
      <c r="K38" s="11" t="s">
        <v>2</v>
      </c>
      <c r="M38" s="6">
        <v>37</v>
      </c>
      <c r="N38" s="7">
        <v>4384</v>
      </c>
      <c r="O38" s="7">
        <v>40</v>
      </c>
      <c r="P38" s="7">
        <v>27.081350564956665</v>
      </c>
      <c r="Q38" s="11" t="s">
        <v>1</v>
      </c>
      <c r="S38" s="6">
        <v>37</v>
      </c>
      <c r="T38" s="7">
        <v>357665</v>
      </c>
      <c r="U38" s="7">
        <v>128</v>
      </c>
      <c r="V38" s="7">
        <v>118.41346716880798</v>
      </c>
      <c r="W38" s="11" t="s">
        <v>4</v>
      </c>
    </row>
    <row r="39" spans="1:23" x14ac:dyDescent="0.25">
      <c r="A39" s="8">
        <v>38</v>
      </c>
      <c r="B39" s="9">
        <v>1166</v>
      </c>
      <c r="C39" s="9">
        <v>941</v>
      </c>
      <c r="D39" s="9">
        <v>0.86427879333496094</v>
      </c>
      <c r="E39" s="12" t="s">
        <v>0</v>
      </c>
      <c r="G39" s="8">
        <v>38</v>
      </c>
      <c r="H39" s="9">
        <v>5904</v>
      </c>
      <c r="I39" s="9">
        <v>31</v>
      </c>
      <c r="J39" s="9">
        <v>4.2584555149078369</v>
      </c>
      <c r="K39" s="12" t="s">
        <v>2</v>
      </c>
      <c r="M39" s="8">
        <v>38</v>
      </c>
      <c r="N39" s="9">
        <v>2662</v>
      </c>
      <c r="O39" s="9">
        <v>37</v>
      </c>
      <c r="P39" s="9">
        <v>10.080843210220337</v>
      </c>
      <c r="Q39" s="12" t="s">
        <v>1</v>
      </c>
      <c r="S39" s="8">
        <v>38</v>
      </c>
      <c r="T39" s="9">
        <v>96319</v>
      </c>
      <c r="U39" s="9">
        <v>90</v>
      </c>
      <c r="V39" s="9">
        <v>35.731646060943604</v>
      </c>
      <c r="W39" s="12" t="s">
        <v>4</v>
      </c>
    </row>
    <row r="40" spans="1:23" x14ac:dyDescent="0.25">
      <c r="A40" s="6">
        <v>39</v>
      </c>
      <c r="B40" s="7">
        <v>2538</v>
      </c>
      <c r="C40" s="7">
        <v>2337</v>
      </c>
      <c r="D40" s="7">
        <v>2.2029151916503906</v>
      </c>
      <c r="E40" s="11" t="s">
        <v>0</v>
      </c>
      <c r="G40" s="6">
        <v>39</v>
      </c>
      <c r="H40" s="7">
        <v>13767</v>
      </c>
      <c r="I40" s="7">
        <v>32</v>
      </c>
      <c r="J40" s="7">
        <v>11.825149536132813</v>
      </c>
      <c r="K40" s="11" t="s">
        <v>2</v>
      </c>
      <c r="M40" s="6">
        <v>39</v>
      </c>
      <c r="N40" s="7">
        <v>4749</v>
      </c>
      <c r="O40" s="7">
        <v>38</v>
      </c>
      <c r="P40" s="7">
        <v>12.446478128433228</v>
      </c>
      <c r="Q40" s="11" t="s">
        <v>1</v>
      </c>
      <c r="S40" s="6">
        <v>39</v>
      </c>
      <c r="T40" s="7">
        <v>1027115</v>
      </c>
      <c r="U40" s="7">
        <v>190</v>
      </c>
      <c r="V40" s="7">
        <v>402.9870502948761</v>
      </c>
      <c r="W40" s="11" t="s">
        <v>4</v>
      </c>
    </row>
    <row r="41" spans="1:23" x14ac:dyDescent="0.25">
      <c r="A41" s="8">
        <v>40</v>
      </c>
      <c r="B41" s="9">
        <v>604</v>
      </c>
      <c r="C41" s="9">
        <v>557</v>
      </c>
      <c r="D41" s="9">
        <v>0.46970272064208984</v>
      </c>
      <c r="E41" s="12" t="s">
        <v>0</v>
      </c>
      <c r="G41" s="8">
        <v>40</v>
      </c>
      <c r="H41" s="9">
        <v>8556</v>
      </c>
      <c r="I41" s="9">
        <v>31</v>
      </c>
      <c r="J41" s="9">
        <v>6.7137513160705566</v>
      </c>
      <c r="K41" s="12" t="s">
        <v>2</v>
      </c>
      <c r="M41" s="8">
        <v>40</v>
      </c>
      <c r="N41" s="9">
        <v>3634</v>
      </c>
      <c r="O41" s="9">
        <v>37</v>
      </c>
      <c r="P41" s="9">
        <v>9.4697999954223633</v>
      </c>
      <c r="Q41" s="12" t="s">
        <v>1</v>
      </c>
      <c r="S41" s="8">
        <v>40</v>
      </c>
      <c r="T41" s="9">
        <v>410975</v>
      </c>
      <c r="U41" s="9">
        <v>146</v>
      </c>
      <c r="V41" s="9">
        <v>142.20706605911255</v>
      </c>
      <c r="W41" s="12" t="s">
        <v>4</v>
      </c>
    </row>
    <row r="42" spans="1:23" x14ac:dyDescent="0.25">
      <c r="A42" s="6">
        <v>41</v>
      </c>
      <c r="B42" s="7">
        <v>115</v>
      </c>
      <c r="C42" s="7">
        <v>62</v>
      </c>
      <c r="D42" s="7">
        <v>6.7677974700927734E-2</v>
      </c>
      <c r="E42" s="11" t="s">
        <v>0</v>
      </c>
      <c r="G42" s="6">
        <v>41</v>
      </c>
      <c r="H42" s="7">
        <v>260</v>
      </c>
      <c r="I42" s="7">
        <v>22</v>
      </c>
      <c r="J42" s="7">
        <v>0.13602972030639648</v>
      </c>
      <c r="K42" s="11" t="s">
        <v>2</v>
      </c>
      <c r="M42" s="6">
        <v>41</v>
      </c>
      <c r="N42" s="7">
        <v>246</v>
      </c>
      <c r="O42" s="7">
        <v>24</v>
      </c>
      <c r="P42" s="7">
        <v>0.35211730003356934</v>
      </c>
      <c r="Q42" s="11" t="s">
        <v>1</v>
      </c>
      <c r="S42" s="6">
        <v>41</v>
      </c>
      <c r="T42" s="7">
        <v>6313</v>
      </c>
      <c r="U42" s="7">
        <v>51</v>
      </c>
      <c r="V42" s="7">
        <v>2.4964940547943115</v>
      </c>
      <c r="W42" s="11" t="s">
        <v>4</v>
      </c>
    </row>
    <row r="43" spans="1:23" x14ac:dyDescent="0.25">
      <c r="A43" s="8">
        <v>42</v>
      </c>
      <c r="B43" s="9">
        <v>541</v>
      </c>
      <c r="C43" s="9">
        <v>505</v>
      </c>
      <c r="D43" s="9">
        <v>0.43304562568664551</v>
      </c>
      <c r="E43" s="12" t="s">
        <v>0</v>
      </c>
      <c r="G43" s="8">
        <v>42</v>
      </c>
      <c r="H43" s="9">
        <v>3604</v>
      </c>
      <c r="I43" s="9">
        <v>27</v>
      </c>
      <c r="J43" s="9">
        <v>2.9061784744262695</v>
      </c>
      <c r="K43" s="12" t="s">
        <v>2</v>
      </c>
      <c r="M43" s="8">
        <v>42</v>
      </c>
      <c r="N43" s="9">
        <v>2244</v>
      </c>
      <c r="O43" s="9">
        <v>28</v>
      </c>
      <c r="P43" s="9">
        <v>3.9858953952789307</v>
      </c>
      <c r="Q43" s="12" t="s">
        <v>1</v>
      </c>
      <c r="S43" s="8">
        <v>42</v>
      </c>
      <c r="T43" s="9">
        <v>49184</v>
      </c>
      <c r="U43" s="9">
        <v>110</v>
      </c>
      <c r="V43" s="9">
        <v>24.167747735977173</v>
      </c>
      <c r="W43" s="12" t="s">
        <v>4</v>
      </c>
    </row>
    <row r="44" spans="1:23" x14ac:dyDescent="0.25">
      <c r="A44" s="6">
        <v>43</v>
      </c>
      <c r="B44" s="7">
        <v>430</v>
      </c>
      <c r="C44" s="7">
        <v>343</v>
      </c>
      <c r="D44" s="7">
        <v>0.28516101837158203</v>
      </c>
      <c r="E44" s="11" t="s">
        <v>0</v>
      </c>
      <c r="G44" s="6">
        <v>43</v>
      </c>
      <c r="H44" s="7">
        <v>2250</v>
      </c>
      <c r="I44" s="7">
        <v>30</v>
      </c>
      <c r="J44" s="7">
        <v>1.5653421878814697</v>
      </c>
      <c r="K44" s="11" t="s">
        <v>2</v>
      </c>
      <c r="M44" s="6">
        <v>43</v>
      </c>
      <c r="N44" s="7">
        <v>1092</v>
      </c>
      <c r="O44" s="7">
        <v>33</v>
      </c>
      <c r="P44" s="7">
        <v>1.29996657371521</v>
      </c>
      <c r="Q44" s="11" t="s">
        <v>1</v>
      </c>
      <c r="S44" s="6">
        <v>43</v>
      </c>
      <c r="T44" s="7">
        <v>32979</v>
      </c>
      <c r="U44" s="7">
        <v>53</v>
      </c>
      <c r="V44" s="7">
        <v>12.036444187164307</v>
      </c>
      <c r="W44" s="11" t="s">
        <v>4</v>
      </c>
    </row>
    <row r="45" spans="1:23" x14ac:dyDescent="0.25">
      <c r="A45" s="8">
        <v>44</v>
      </c>
      <c r="B45" s="9">
        <v>580</v>
      </c>
      <c r="C45" s="9">
        <v>513</v>
      </c>
      <c r="D45" s="9">
        <v>0.41741943359375</v>
      </c>
      <c r="E45" s="12" t="s">
        <v>0</v>
      </c>
      <c r="G45" s="8">
        <v>44</v>
      </c>
      <c r="H45" s="9">
        <v>4328</v>
      </c>
      <c r="I45" s="9">
        <v>26</v>
      </c>
      <c r="J45" s="9">
        <v>3.1641380786895752</v>
      </c>
      <c r="K45" s="12" t="s">
        <v>2</v>
      </c>
      <c r="M45" s="8">
        <v>44</v>
      </c>
      <c r="N45" s="9">
        <v>3880</v>
      </c>
      <c r="O45" s="9">
        <v>27</v>
      </c>
      <c r="P45" s="9">
        <v>18.80302619934082</v>
      </c>
      <c r="Q45" s="12" t="s">
        <v>1</v>
      </c>
      <c r="S45" s="8">
        <v>44</v>
      </c>
      <c r="T45" s="9">
        <v>511565</v>
      </c>
      <c r="U45" s="9">
        <v>181</v>
      </c>
      <c r="V45" s="9">
        <v>205.56082630157471</v>
      </c>
      <c r="W45" s="12" t="s">
        <v>4</v>
      </c>
    </row>
    <row r="46" spans="1:23" x14ac:dyDescent="0.25">
      <c r="A46" s="6">
        <v>45</v>
      </c>
      <c r="B46" s="7">
        <v>1305</v>
      </c>
      <c r="C46" s="7">
        <v>1230</v>
      </c>
      <c r="D46" s="7">
        <v>1.1191437244415283</v>
      </c>
      <c r="E46" s="11" t="s">
        <v>0</v>
      </c>
      <c r="G46" s="6">
        <v>45</v>
      </c>
      <c r="H46" s="7">
        <v>8623</v>
      </c>
      <c r="I46" s="7">
        <v>28</v>
      </c>
      <c r="J46" s="7">
        <v>7.2191157341003418</v>
      </c>
      <c r="K46" s="11" t="s">
        <v>2</v>
      </c>
      <c r="M46" s="6">
        <v>45</v>
      </c>
      <c r="N46" s="7">
        <v>6287</v>
      </c>
      <c r="O46" s="7">
        <v>40</v>
      </c>
      <c r="P46" s="7">
        <v>34.340033531188965</v>
      </c>
      <c r="Q46" s="11" t="s">
        <v>1</v>
      </c>
      <c r="S46" s="6">
        <v>45</v>
      </c>
      <c r="T46" s="7">
        <v>356431</v>
      </c>
      <c r="U46" s="7">
        <v>166</v>
      </c>
      <c r="V46" s="7">
        <v>149.38371133804321</v>
      </c>
      <c r="W46" s="11" t="s">
        <v>4</v>
      </c>
    </row>
    <row r="47" spans="1:23" x14ac:dyDescent="0.25">
      <c r="A47" s="8">
        <v>46</v>
      </c>
      <c r="B47" s="9">
        <v>2680</v>
      </c>
      <c r="C47" s="9">
        <v>657</v>
      </c>
      <c r="D47" s="9">
        <v>2.0935845375061035</v>
      </c>
      <c r="E47" s="12" t="s">
        <v>0</v>
      </c>
      <c r="G47" s="8">
        <v>46</v>
      </c>
      <c r="H47" s="9">
        <v>4701</v>
      </c>
      <c r="I47" s="9">
        <v>29</v>
      </c>
      <c r="J47" s="9">
        <v>3.6165313720703125</v>
      </c>
      <c r="K47" s="12" t="s">
        <v>2</v>
      </c>
      <c r="M47" s="8">
        <v>46</v>
      </c>
      <c r="N47" s="9">
        <v>2150</v>
      </c>
      <c r="O47" s="9">
        <v>30</v>
      </c>
      <c r="P47" s="9">
        <v>2.7967026233673096</v>
      </c>
      <c r="Q47" s="12" t="s">
        <v>1</v>
      </c>
      <c r="S47" s="8">
        <v>46</v>
      </c>
      <c r="T47" s="9">
        <v>96273</v>
      </c>
      <c r="U47" s="9">
        <v>88</v>
      </c>
      <c r="V47" s="9">
        <v>39.885638475418091</v>
      </c>
      <c r="W47" s="12" t="s">
        <v>4</v>
      </c>
    </row>
    <row r="48" spans="1:23" x14ac:dyDescent="0.25">
      <c r="A48" s="6">
        <v>47</v>
      </c>
      <c r="B48" s="7">
        <v>653</v>
      </c>
      <c r="C48" s="7">
        <v>425</v>
      </c>
      <c r="D48" s="7">
        <v>0.4521019458770752</v>
      </c>
      <c r="E48" s="11" t="s">
        <v>0</v>
      </c>
      <c r="G48" s="6">
        <v>47</v>
      </c>
      <c r="H48" s="7">
        <v>2745</v>
      </c>
      <c r="I48" s="7">
        <v>29</v>
      </c>
      <c r="J48" s="7">
        <v>1.8111639022827148</v>
      </c>
      <c r="K48" s="11" t="s">
        <v>2</v>
      </c>
      <c r="M48" s="6">
        <v>47</v>
      </c>
      <c r="N48" s="7">
        <v>1968</v>
      </c>
      <c r="O48" s="7">
        <v>31</v>
      </c>
      <c r="P48" s="7">
        <v>4.0809915065765381</v>
      </c>
      <c r="Q48" s="11" t="s">
        <v>1</v>
      </c>
      <c r="S48" s="6">
        <v>47</v>
      </c>
      <c r="T48" s="7">
        <v>125500</v>
      </c>
      <c r="U48" s="7">
        <v>135</v>
      </c>
      <c r="V48" s="7">
        <v>54.516637563705444</v>
      </c>
      <c r="W48" s="11" t="s">
        <v>4</v>
      </c>
    </row>
    <row r="49" spans="1:23" x14ac:dyDescent="0.25">
      <c r="A49" s="8">
        <v>48</v>
      </c>
      <c r="B49" s="9">
        <v>388</v>
      </c>
      <c r="C49" s="9">
        <v>361</v>
      </c>
      <c r="D49" s="9">
        <v>0.31708121299743652</v>
      </c>
      <c r="E49" s="12" t="s">
        <v>0</v>
      </c>
      <c r="G49" s="8">
        <v>48</v>
      </c>
      <c r="H49" s="9">
        <v>2067</v>
      </c>
      <c r="I49" s="9">
        <v>31</v>
      </c>
      <c r="J49" s="9">
        <v>1.5758345127105713</v>
      </c>
      <c r="K49" s="12" t="s">
        <v>2</v>
      </c>
      <c r="M49" s="8">
        <v>48</v>
      </c>
      <c r="N49" s="9">
        <v>833</v>
      </c>
      <c r="O49" s="9">
        <v>32</v>
      </c>
      <c r="P49" s="9">
        <v>1.3466982841491699</v>
      </c>
      <c r="Q49" s="12" t="s">
        <v>1</v>
      </c>
      <c r="S49" s="8">
        <v>48</v>
      </c>
      <c r="T49" s="9">
        <v>34459</v>
      </c>
      <c r="U49" s="9">
        <v>68</v>
      </c>
      <c r="V49" s="9">
        <v>15.094069719314575</v>
      </c>
      <c r="W49" s="12" t="s">
        <v>4</v>
      </c>
    </row>
    <row r="50" spans="1:23" x14ac:dyDescent="0.25">
      <c r="A50" s="6">
        <v>49</v>
      </c>
      <c r="B50" s="7">
        <v>1916</v>
      </c>
      <c r="C50" s="7">
        <v>749</v>
      </c>
      <c r="D50" s="7">
        <v>1.5079777240753174</v>
      </c>
      <c r="E50" s="11" t="s">
        <v>0</v>
      </c>
      <c r="G50" s="6">
        <v>49</v>
      </c>
      <c r="H50" s="7">
        <v>4326</v>
      </c>
      <c r="I50" s="7">
        <v>32</v>
      </c>
      <c r="J50" s="7">
        <v>3.5223369598388672</v>
      </c>
      <c r="K50" s="11" t="s">
        <v>2</v>
      </c>
      <c r="M50" s="6">
        <v>49</v>
      </c>
      <c r="N50" s="7">
        <v>3011</v>
      </c>
      <c r="O50" s="7">
        <v>49</v>
      </c>
      <c r="P50" s="7">
        <v>8.9220559597015381</v>
      </c>
      <c r="Q50" s="11" t="s">
        <v>1</v>
      </c>
      <c r="S50" s="6">
        <v>49</v>
      </c>
      <c r="T50" s="7">
        <v>253945</v>
      </c>
      <c r="U50" s="7">
        <v>131</v>
      </c>
      <c r="V50" s="7">
        <v>110.71966648101807</v>
      </c>
      <c r="W50" s="11" t="s">
        <v>4</v>
      </c>
    </row>
    <row r="51" spans="1:23" x14ac:dyDescent="0.25">
      <c r="A51" s="8">
        <v>50</v>
      </c>
      <c r="B51" s="9">
        <v>296</v>
      </c>
      <c r="C51" s="9">
        <v>255</v>
      </c>
      <c r="D51" s="9">
        <v>0.20796084403991699</v>
      </c>
      <c r="E51" s="12" t="s">
        <v>0</v>
      </c>
      <c r="G51" s="8">
        <v>50</v>
      </c>
      <c r="H51" s="9">
        <v>1165</v>
      </c>
      <c r="I51" s="9">
        <v>33</v>
      </c>
      <c r="J51" s="9">
        <v>0.78133082389831543</v>
      </c>
      <c r="K51" s="12" t="s">
        <v>2</v>
      </c>
      <c r="M51" s="8">
        <v>50</v>
      </c>
      <c r="N51" s="9">
        <v>937</v>
      </c>
      <c r="O51" s="9">
        <v>35</v>
      </c>
      <c r="P51" s="9">
        <v>1.9262478351593018</v>
      </c>
      <c r="Q51" s="12" t="s">
        <v>1</v>
      </c>
      <c r="S51" s="8">
        <v>50</v>
      </c>
      <c r="T51" s="9">
        <v>29591</v>
      </c>
      <c r="U51" s="9">
        <v>84</v>
      </c>
      <c r="V51" s="9">
        <v>13.320401191711426</v>
      </c>
      <c r="W51" s="12" t="s">
        <v>4</v>
      </c>
    </row>
    <row r="52" spans="1:23" x14ac:dyDescent="0.25">
      <c r="A52" s="6">
        <v>51</v>
      </c>
      <c r="B52" s="7">
        <v>806</v>
      </c>
      <c r="C52" s="7">
        <v>574</v>
      </c>
      <c r="D52" s="7">
        <v>0.6074981689453125</v>
      </c>
      <c r="E52" s="11" t="s">
        <v>0</v>
      </c>
      <c r="G52" s="6">
        <v>51</v>
      </c>
      <c r="H52" s="7">
        <v>3979</v>
      </c>
      <c r="I52" s="7">
        <v>38</v>
      </c>
      <c r="J52" s="7">
        <v>2.9132242202758789</v>
      </c>
      <c r="K52" s="11" t="s">
        <v>2</v>
      </c>
      <c r="M52" s="6">
        <v>51</v>
      </c>
      <c r="N52" s="7">
        <v>3650</v>
      </c>
      <c r="O52" s="7">
        <v>40</v>
      </c>
      <c r="P52" s="7">
        <v>16.950285911560059</v>
      </c>
      <c r="Q52" s="11" t="s">
        <v>1</v>
      </c>
      <c r="S52" s="6">
        <v>51</v>
      </c>
      <c r="T52" s="7">
        <v>250786</v>
      </c>
      <c r="U52" s="7">
        <v>166</v>
      </c>
      <c r="V52" s="7">
        <v>107.7850034236908</v>
      </c>
      <c r="W52" s="11" t="s">
        <v>4</v>
      </c>
    </row>
    <row r="53" spans="1:23" x14ac:dyDescent="0.25">
      <c r="A53" s="8">
        <v>52</v>
      </c>
      <c r="B53" s="9">
        <v>150</v>
      </c>
      <c r="C53" s="9">
        <v>112</v>
      </c>
      <c r="D53" s="9">
        <v>0.1009681224822998</v>
      </c>
      <c r="E53" s="12" t="s">
        <v>0</v>
      </c>
      <c r="G53" s="8">
        <v>52</v>
      </c>
      <c r="H53" s="9">
        <v>578</v>
      </c>
      <c r="I53" s="9">
        <v>38</v>
      </c>
      <c r="J53" s="9">
        <v>0.39829277992248535</v>
      </c>
      <c r="K53" s="12" t="s">
        <v>2</v>
      </c>
      <c r="M53" s="8">
        <v>52</v>
      </c>
      <c r="N53" s="9">
        <v>495</v>
      </c>
      <c r="O53" s="9">
        <v>42</v>
      </c>
      <c r="P53" s="9">
        <v>0.94644355773925781</v>
      </c>
      <c r="Q53" s="12" t="s">
        <v>1</v>
      </c>
      <c r="S53" s="8">
        <v>52</v>
      </c>
      <c r="T53" s="9">
        <v>31941</v>
      </c>
      <c r="U53" s="9">
        <v>99</v>
      </c>
      <c r="V53" s="9">
        <v>17.921079635620117</v>
      </c>
      <c r="W53" s="12" t="s">
        <v>4</v>
      </c>
    </row>
    <row r="54" spans="1:23" x14ac:dyDescent="0.25">
      <c r="A54" s="6">
        <v>53</v>
      </c>
      <c r="B54" s="7">
        <v>923</v>
      </c>
      <c r="C54" s="7">
        <v>769</v>
      </c>
      <c r="D54" s="7">
        <v>0.76298069953918457</v>
      </c>
      <c r="E54" s="11" t="s">
        <v>0</v>
      </c>
      <c r="G54" s="6">
        <v>53</v>
      </c>
      <c r="H54" s="7">
        <v>4070</v>
      </c>
      <c r="I54" s="7">
        <v>41</v>
      </c>
      <c r="J54" s="7">
        <v>3.2456674575805664</v>
      </c>
      <c r="K54" s="11" t="s">
        <v>2</v>
      </c>
      <c r="M54" s="6">
        <v>53</v>
      </c>
      <c r="N54" s="7">
        <v>1840</v>
      </c>
      <c r="O54" s="7">
        <v>51</v>
      </c>
      <c r="P54" s="7">
        <v>3.9857907295227051</v>
      </c>
      <c r="Q54" s="11" t="s">
        <v>1</v>
      </c>
      <c r="S54" s="6">
        <v>53</v>
      </c>
      <c r="T54" s="7">
        <v>143288</v>
      </c>
      <c r="U54" s="7">
        <v>129</v>
      </c>
      <c r="V54" s="7">
        <v>71.150307655334473</v>
      </c>
      <c r="W54" s="11" t="s">
        <v>4</v>
      </c>
    </row>
    <row r="55" spans="1:23" x14ac:dyDescent="0.25">
      <c r="A55" s="8">
        <v>54</v>
      </c>
      <c r="B55" s="9">
        <v>1558</v>
      </c>
      <c r="C55" s="9">
        <v>523</v>
      </c>
      <c r="D55" s="9">
        <v>1.2458028793334961</v>
      </c>
      <c r="E55" s="12" t="s">
        <v>0</v>
      </c>
      <c r="G55" s="8">
        <v>54</v>
      </c>
      <c r="H55" s="9">
        <v>4385</v>
      </c>
      <c r="I55" s="9">
        <v>44</v>
      </c>
      <c r="J55" s="9">
        <v>3.392747163772583</v>
      </c>
      <c r="K55" s="12" t="s">
        <v>2</v>
      </c>
      <c r="M55" s="8">
        <v>54</v>
      </c>
      <c r="N55" s="9">
        <v>3247</v>
      </c>
      <c r="O55" s="9">
        <v>51</v>
      </c>
      <c r="P55" s="9">
        <v>9.9420788288116455</v>
      </c>
      <c r="Q55" s="12" t="s">
        <v>1</v>
      </c>
      <c r="S55" s="8">
        <v>54</v>
      </c>
      <c r="T55" s="9">
        <v>600743</v>
      </c>
      <c r="U55" s="9">
        <v>292</v>
      </c>
      <c r="V55" s="9">
        <v>329.05066466331482</v>
      </c>
      <c r="W55" s="12" t="s">
        <v>4</v>
      </c>
    </row>
    <row r="56" spans="1:23" x14ac:dyDescent="0.25">
      <c r="A56" s="6">
        <v>55</v>
      </c>
      <c r="B56" s="7">
        <v>1424</v>
      </c>
      <c r="C56" s="7">
        <v>664</v>
      </c>
      <c r="D56" s="7">
        <v>1.0316970348358154</v>
      </c>
      <c r="E56" s="11" t="s">
        <v>0</v>
      </c>
      <c r="G56" s="6">
        <v>55</v>
      </c>
      <c r="H56" s="7">
        <v>3938</v>
      </c>
      <c r="I56" s="7">
        <v>44</v>
      </c>
      <c r="J56" s="7">
        <v>2.8724260330200195</v>
      </c>
      <c r="K56" s="11" t="s">
        <v>2</v>
      </c>
      <c r="M56" s="6">
        <v>55</v>
      </c>
      <c r="N56" s="7">
        <v>3570</v>
      </c>
      <c r="O56" s="7">
        <v>59</v>
      </c>
      <c r="P56" s="7">
        <v>15.121825218200684</v>
      </c>
      <c r="Q56" s="11" t="s">
        <v>1</v>
      </c>
      <c r="S56" s="6">
        <v>55</v>
      </c>
      <c r="T56" s="7">
        <v>469786</v>
      </c>
      <c r="U56" s="7">
        <v>222</v>
      </c>
      <c r="V56" s="7">
        <v>252.74347043037415</v>
      </c>
      <c r="W56" s="11" t="s">
        <v>4</v>
      </c>
    </row>
    <row r="57" spans="1:23" x14ac:dyDescent="0.25">
      <c r="A57" s="8">
        <v>56</v>
      </c>
      <c r="B57" s="9">
        <v>277</v>
      </c>
      <c r="C57" s="9">
        <v>250</v>
      </c>
      <c r="D57" s="9">
        <v>0.24088716506958008</v>
      </c>
      <c r="E57" s="12" t="s">
        <v>0</v>
      </c>
      <c r="G57" s="8">
        <v>56</v>
      </c>
      <c r="H57" s="9">
        <v>2556</v>
      </c>
      <c r="I57" s="9">
        <v>45</v>
      </c>
      <c r="J57" s="9">
        <v>2.0273942947387695</v>
      </c>
      <c r="K57" s="12" t="s">
        <v>2</v>
      </c>
      <c r="M57" s="8">
        <v>56</v>
      </c>
      <c r="N57" s="9">
        <v>1864</v>
      </c>
      <c r="O57" s="9">
        <v>45</v>
      </c>
      <c r="P57" s="9">
        <v>6.7677609920501709</v>
      </c>
      <c r="Q57" s="12" t="s">
        <v>1</v>
      </c>
      <c r="S57" s="8">
        <v>56</v>
      </c>
      <c r="T57" s="9">
        <v>106003</v>
      </c>
      <c r="U57" s="9">
        <v>139</v>
      </c>
      <c r="V57" s="9">
        <v>56.738152265548706</v>
      </c>
      <c r="W57" s="12" t="s">
        <v>4</v>
      </c>
    </row>
    <row r="58" spans="1:23" x14ac:dyDescent="0.25">
      <c r="A58" s="6">
        <v>57</v>
      </c>
      <c r="B58" s="7">
        <v>936</v>
      </c>
      <c r="C58" s="7">
        <v>316</v>
      </c>
      <c r="D58" s="7">
        <v>0.79226136207580566</v>
      </c>
      <c r="E58" s="11" t="s">
        <v>0</v>
      </c>
      <c r="G58" s="6">
        <v>57</v>
      </c>
      <c r="H58" s="7">
        <v>1944</v>
      </c>
      <c r="I58" s="7">
        <v>48</v>
      </c>
      <c r="J58" s="7">
        <v>1.6141717433929443</v>
      </c>
      <c r="K58" s="11" t="s">
        <v>2</v>
      </c>
      <c r="M58" s="6">
        <v>57</v>
      </c>
      <c r="N58" s="7">
        <v>1020</v>
      </c>
      <c r="O58" s="7">
        <v>53</v>
      </c>
      <c r="P58" s="7">
        <v>2.4255259037017822</v>
      </c>
      <c r="Q58" s="11" t="s">
        <v>1</v>
      </c>
      <c r="S58" s="6">
        <v>57</v>
      </c>
      <c r="T58" s="7">
        <v>161722</v>
      </c>
      <c r="U58" s="7">
        <v>227</v>
      </c>
      <c r="V58" s="7">
        <v>99.462037086486816</v>
      </c>
      <c r="W58" s="11" t="s">
        <v>4</v>
      </c>
    </row>
    <row r="59" spans="1:23" x14ac:dyDescent="0.25">
      <c r="A59" s="8">
        <v>58</v>
      </c>
      <c r="B59" s="9">
        <v>962</v>
      </c>
      <c r="C59" s="9">
        <v>619</v>
      </c>
      <c r="D59" s="9">
        <v>0.66823649406433105</v>
      </c>
      <c r="E59" s="12" t="s">
        <v>0</v>
      </c>
      <c r="G59" s="8">
        <v>58</v>
      </c>
      <c r="H59" s="9">
        <v>3713</v>
      </c>
      <c r="I59" s="9">
        <v>49</v>
      </c>
      <c r="J59" s="9">
        <v>2.5920464992523193</v>
      </c>
      <c r="K59" s="12" t="s">
        <v>2</v>
      </c>
      <c r="M59" s="8">
        <v>58</v>
      </c>
      <c r="N59" s="9">
        <v>2359</v>
      </c>
      <c r="O59" s="9">
        <v>56</v>
      </c>
      <c r="P59" s="9">
        <v>4.7318863868713379</v>
      </c>
      <c r="Q59" s="12" t="s">
        <v>1</v>
      </c>
      <c r="S59" s="8">
        <v>58</v>
      </c>
      <c r="T59" s="9">
        <v>217293</v>
      </c>
      <c r="U59" s="9">
        <v>161</v>
      </c>
      <c r="V59" s="9">
        <v>99.475852012634277</v>
      </c>
      <c r="W59" s="12" t="s">
        <v>4</v>
      </c>
    </row>
    <row r="60" spans="1:23" x14ac:dyDescent="0.25">
      <c r="A60" s="6">
        <v>59</v>
      </c>
      <c r="B60" s="7">
        <v>1138</v>
      </c>
      <c r="C60" s="7">
        <v>409</v>
      </c>
      <c r="D60" s="7">
        <v>0.85917186737060547</v>
      </c>
      <c r="E60" s="11" t="s">
        <v>0</v>
      </c>
      <c r="G60" s="6">
        <v>59</v>
      </c>
      <c r="H60" s="7">
        <v>3602</v>
      </c>
      <c r="I60" s="7">
        <v>51</v>
      </c>
      <c r="J60" s="7">
        <v>2.6965174674987793</v>
      </c>
      <c r="K60" s="11" t="s">
        <v>2</v>
      </c>
      <c r="M60" s="6">
        <v>59</v>
      </c>
      <c r="N60" s="7">
        <v>3477</v>
      </c>
      <c r="O60" s="7">
        <v>60</v>
      </c>
      <c r="P60" s="7">
        <v>13.93291974067688</v>
      </c>
      <c r="Q60" s="11" t="s">
        <v>1</v>
      </c>
      <c r="S60" s="6">
        <v>59</v>
      </c>
      <c r="T60" s="7">
        <v>572484</v>
      </c>
      <c r="U60" s="7">
        <v>326</v>
      </c>
      <c r="V60" s="7">
        <v>345.62466049194336</v>
      </c>
      <c r="W60" s="11" t="s">
        <v>4</v>
      </c>
    </row>
    <row r="61" spans="1:23" x14ac:dyDescent="0.25">
      <c r="A61" s="8">
        <v>60</v>
      </c>
      <c r="B61" s="9">
        <v>498</v>
      </c>
      <c r="C61" s="9">
        <v>350</v>
      </c>
      <c r="D61" s="9">
        <v>0.41873955726623535</v>
      </c>
      <c r="E61" s="12" t="s">
        <v>0</v>
      </c>
      <c r="G61" s="8">
        <v>60</v>
      </c>
      <c r="H61" s="9">
        <v>3026</v>
      </c>
      <c r="I61" s="9">
        <v>52</v>
      </c>
      <c r="J61" s="9">
        <v>2.5083987712860107</v>
      </c>
      <c r="K61" s="12" t="s">
        <v>2</v>
      </c>
      <c r="M61" s="8">
        <v>60</v>
      </c>
      <c r="N61" s="9">
        <v>2486</v>
      </c>
      <c r="O61" s="9">
        <v>53</v>
      </c>
      <c r="P61" s="9">
        <v>7.6783711910247803</v>
      </c>
      <c r="Q61" s="12" t="s">
        <v>1</v>
      </c>
      <c r="S61" s="8">
        <v>60</v>
      </c>
      <c r="T61" s="9">
        <v>246645</v>
      </c>
      <c r="U61" s="9">
        <v>256</v>
      </c>
      <c r="V61" s="9">
        <v>164.20256161689758</v>
      </c>
      <c r="W61" s="12" t="s">
        <v>4</v>
      </c>
    </row>
    <row r="62" spans="1:23" x14ac:dyDescent="0.25">
      <c r="A62" s="6">
        <v>61</v>
      </c>
      <c r="B62" s="7">
        <v>1062</v>
      </c>
      <c r="C62" s="7">
        <v>386</v>
      </c>
      <c r="D62" s="7">
        <v>0.93450188636779785</v>
      </c>
      <c r="E62" s="11" t="s">
        <v>0</v>
      </c>
      <c r="G62" s="6">
        <v>61</v>
      </c>
      <c r="H62" s="7">
        <v>2608</v>
      </c>
      <c r="I62" s="7">
        <v>35</v>
      </c>
      <c r="J62" s="7">
        <v>2.2522923946380615</v>
      </c>
      <c r="K62" s="11" t="s">
        <v>2</v>
      </c>
      <c r="M62" s="6">
        <v>61</v>
      </c>
      <c r="N62" s="7">
        <v>1500</v>
      </c>
      <c r="O62" s="7">
        <v>43</v>
      </c>
      <c r="P62" s="7">
        <v>3.6490504741668701</v>
      </c>
      <c r="Q62" s="11" t="s">
        <v>1</v>
      </c>
      <c r="S62" s="6">
        <v>61</v>
      </c>
      <c r="T62" s="7">
        <v>160845</v>
      </c>
      <c r="U62" s="7">
        <v>182</v>
      </c>
      <c r="V62" s="7">
        <v>99.849228382110596</v>
      </c>
      <c r="W62" s="11" t="s">
        <v>4</v>
      </c>
    </row>
    <row r="63" spans="1:23" x14ac:dyDescent="0.25">
      <c r="A63" s="8">
        <v>62</v>
      </c>
      <c r="B63" s="9">
        <v>1554</v>
      </c>
      <c r="C63" s="9">
        <v>1236</v>
      </c>
      <c r="D63" s="9">
        <v>1.3104953765869141</v>
      </c>
      <c r="E63" s="12" t="s">
        <v>0</v>
      </c>
      <c r="G63" s="8">
        <v>62</v>
      </c>
      <c r="H63" s="9">
        <v>5439</v>
      </c>
      <c r="I63" s="9">
        <v>35</v>
      </c>
      <c r="J63" s="9">
        <v>4.7192163467407227</v>
      </c>
      <c r="K63" s="12" t="s">
        <v>2</v>
      </c>
      <c r="M63" s="8">
        <v>62</v>
      </c>
      <c r="N63" s="9">
        <v>1049</v>
      </c>
      <c r="O63" s="9">
        <v>40</v>
      </c>
      <c r="P63" s="9">
        <v>1.6268429756164551</v>
      </c>
      <c r="Q63" s="12" t="s">
        <v>1</v>
      </c>
      <c r="S63" s="8">
        <v>62</v>
      </c>
      <c r="T63" s="9">
        <v>109777</v>
      </c>
      <c r="U63" s="9">
        <v>88</v>
      </c>
      <c r="V63" s="9">
        <v>43.661022186279297</v>
      </c>
      <c r="W63" s="12" t="s">
        <v>4</v>
      </c>
    </row>
    <row r="64" spans="1:23" x14ac:dyDescent="0.25">
      <c r="A64" s="6">
        <v>63</v>
      </c>
      <c r="B64" s="7">
        <v>706</v>
      </c>
      <c r="C64" s="7">
        <v>682</v>
      </c>
      <c r="D64" s="7">
        <v>0.64446616172790527</v>
      </c>
      <c r="E64" s="11" t="s">
        <v>0</v>
      </c>
      <c r="G64" s="6">
        <v>63</v>
      </c>
      <c r="H64" s="7">
        <v>8625</v>
      </c>
      <c r="I64" s="7">
        <v>35</v>
      </c>
      <c r="J64" s="7">
        <v>7.6583480834960938</v>
      </c>
      <c r="K64" s="11" t="s">
        <v>2</v>
      </c>
      <c r="M64" s="6">
        <v>63</v>
      </c>
      <c r="N64" s="7">
        <v>6246</v>
      </c>
      <c r="O64" s="7">
        <v>45</v>
      </c>
      <c r="P64" s="7">
        <v>34.153176546096802</v>
      </c>
      <c r="Q64" s="11" t="s">
        <v>1</v>
      </c>
      <c r="S64" s="6">
        <v>63</v>
      </c>
      <c r="T64" s="7">
        <v>316394</v>
      </c>
      <c r="U64" s="7">
        <v>109</v>
      </c>
      <c r="V64" s="7">
        <v>118.22907638549805</v>
      </c>
      <c r="W64" s="11" t="s">
        <v>4</v>
      </c>
    </row>
    <row r="65" spans="1:23" x14ac:dyDescent="0.25">
      <c r="A65" s="8">
        <v>64</v>
      </c>
      <c r="B65" s="9">
        <v>1129</v>
      </c>
      <c r="C65" s="9">
        <v>507</v>
      </c>
      <c r="D65" s="9">
        <v>0.89453291893005371</v>
      </c>
      <c r="E65" s="12" t="s">
        <v>0</v>
      </c>
      <c r="G65" s="8">
        <v>64</v>
      </c>
      <c r="H65" s="9">
        <v>3642</v>
      </c>
      <c r="I65" s="9">
        <v>34</v>
      </c>
      <c r="J65" s="9">
        <v>2.8982195854187012</v>
      </c>
      <c r="K65" s="12" t="s">
        <v>2</v>
      </c>
      <c r="M65" s="8">
        <v>64</v>
      </c>
      <c r="N65" s="9">
        <v>3307</v>
      </c>
      <c r="O65" s="9">
        <v>41</v>
      </c>
      <c r="P65" s="9">
        <v>16.373991012573242</v>
      </c>
      <c r="Q65" s="12" t="s">
        <v>1</v>
      </c>
      <c r="S65" s="8">
        <v>64</v>
      </c>
      <c r="T65" s="9">
        <v>509335</v>
      </c>
      <c r="U65" s="9">
        <v>310</v>
      </c>
      <c r="V65" s="9">
        <v>267.79833889007568</v>
      </c>
      <c r="W65" s="12" t="s">
        <v>4</v>
      </c>
    </row>
    <row r="66" spans="1:23" x14ac:dyDescent="0.25">
      <c r="A66" s="6">
        <v>65</v>
      </c>
      <c r="B66" s="7">
        <v>418</v>
      </c>
      <c r="C66" s="7">
        <v>365</v>
      </c>
      <c r="D66" s="7">
        <v>0.3662869930267334</v>
      </c>
      <c r="E66" s="11" t="s">
        <v>0</v>
      </c>
      <c r="G66" s="6">
        <v>65</v>
      </c>
      <c r="H66" s="7">
        <v>17330</v>
      </c>
      <c r="I66" s="7">
        <v>33</v>
      </c>
      <c r="J66" s="7">
        <v>15.22773551940918</v>
      </c>
      <c r="K66" s="11" t="s">
        <v>2</v>
      </c>
      <c r="M66" s="6">
        <v>65</v>
      </c>
      <c r="N66" s="7">
        <v>6236</v>
      </c>
      <c r="O66" s="7">
        <v>40</v>
      </c>
      <c r="P66" s="7">
        <v>20.988334655761719</v>
      </c>
      <c r="Q66" s="11" t="s">
        <v>1</v>
      </c>
      <c r="S66" s="6">
        <v>65</v>
      </c>
      <c r="T66" s="7">
        <v>183119</v>
      </c>
      <c r="U66" s="7">
        <v>99</v>
      </c>
      <c r="V66" s="7">
        <v>64.699462413787842</v>
      </c>
      <c r="W66" s="11" t="s">
        <v>4</v>
      </c>
    </row>
    <row r="67" spans="1:23" x14ac:dyDescent="0.25">
      <c r="A67" s="8">
        <v>66</v>
      </c>
      <c r="B67" s="9">
        <v>359</v>
      </c>
      <c r="C67" s="9">
        <v>333</v>
      </c>
      <c r="D67" s="9">
        <v>0.30383944511413574</v>
      </c>
      <c r="E67" s="12" t="s">
        <v>0</v>
      </c>
      <c r="G67" s="8">
        <v>66</v>
      </c>
      <c r="H67" s="9">
        <v>1404</v>
      </c>
      <c r="I67" s="9">
        <v>33</v>
      </c>
      <c r="J67" s="9">
        <v>1.1685640811920166</v>
      </c>
      <c r="K67" s="12" t="s">
        <v>2</v>
      </c>
      <c r="M67" s="8">
        <v>66</v>
      </c>
      <c r="N67" s="9">
        <v>1156</v>
      </c>
      <c r="O67" s="9">
        <v>35</v>
      </c>
      <c r="P67" s="9">
        <v>3.5259566307067871</v>
      </c>
      <c r="Q67" s="12" t="s">
        <v>1</v>
      </c>
      <c r="S67" s="8">
        <v>66</v>
      </c>
      <c r="T67" s="9">
        <v>55614</v>
      </c>
      <c r="U67" s="9">
        <v>64</v>
      </c>
      <c r="V67" s="9">
        <v>27.3326575756073</v>
      </c>
      <c r="W67" s="12" t="s">
        <v>4</v>
      </c>
    </row>
    <row r="68" spans="1:23" x14ac:dyDescent="0.25">
      <c r="A68" s="6">
        <v>67</v>
      </c>
      <c r="B68" s="7">
        <v>438</v>
      </c>
      <c r="C68" s="7">
        <v>285</v>
      </c>
      <c r="D68" s="7">
        <v>0.34950375556945801</v>
      </c>
      <c r="E68" s="11" t="s">
        <v>0</v>
      </c>
      <c r="G68" s="6">
        <v>67</v>
      </c>
      <c r="H68" s="7">
        <v>1654</v>
      </c>
      <c r="I68" s="7">
        <v>33</v>
      </c>
      <c r="J68" s="7">
        <v>1.2887611389160156</v>
      </c>
      <c r="K68" s="11" t="s">
        <v>2</v>
      </c>
      <c r="M68" s="6">
        <v>67</v>
      </c>
      <c r="N68" s="7">
        <v>1128</v>
      </c>
      <c r="O68" s="7">
        <v>37</v>
      </c>
      <c r="P68" s="7">
        <v>2.9715347290039063</v>
      </c>
      <c r="Q68" s="11" t="s">
        <v>1</v>
      </c>
      <c r="S68" s="6">
        <v>67</v>
      </c>
      <c r="T68" s="7">
        <v>18796</v>
      </c>
      <c r="U68" s="7">
        <v>62</v>
      </c>
      <c r="V68" s="7">
        <v>8.8494460582733154</v>
      </c>
      <c r="W68" s="11" t="s">
        <v>4</v>
      </c>
    </row>
    <row r="69" spans="1:23" x14ac:dyDescent="0.25">
      <c r="A69" s="8">
        <v>68</v>
      </c>
      <c r="B69" s="9">
        <v>2654</v>
      </c>
      <c r="C69" s="9">
        <v>666</v>
      </c>
      <c r="D69" s="9">
        <v>2.0879714488983154</v>
      </c>
      <c r="E69" s="12" t="s">
        <v>0</v>
      </c>
      <c r="G69" s="8">
        <v>68</v>
      </c>
      <c r="H69" s="9">
        <v>6382</v>
      </c>
      <c r="I69" s="9">
        <v>32</v>
      </c>
      <c r="J69" s="9">
        <v>5.1232743263244629</v>
      </c>
      <c r="K69" s="12" t="s">
        <v>2</v>
      </c>
      <c r="M69" s="8">
        <v>68</v>
      </c>
      <c r="N69" s="9">
        <v>5472</v>
      </c>
      <c r="O69" s="9">
        <v>39</v>
      </c>
      <c r="P69" s="9">
        <v>40.640356302261353</v>
      </c>
      <c r="Q69" s="12" t="s">
        <v>1</v>
      </c>
      <c r="S69" s="8">
        <v>68</v>
      </c>
      <c r="T69" s="9">
        <v>155420</v>
      </c>
      <c r="U69" s="9">
        <v>83</v>
      </c>
      <c r="V69" s="9">
        <v>54.521142721176147</v>
      </c>
      <c r="W69" s="12" t="s">
        <v>4</v>
      </c>
    </row>
    <row r="70" spans="1:23" x14ac:dyDescent="0.25">
      <c r="A70" s="6">
        <v>69</v>
      </c>
      <c r="B70" s="7">
        <v>1632</v>
      </c>
      <c r="C70" s="7">
        <v>1384</v>
      </c>
      <c r="D70" s="7">
        <v>1.3564088344573975</v>
      </c>
      <c r="E70" s="11" t="s">
        <v>0</v>
      </c>
      <c r="G70" s="6">
        <v>69</v>
      </c>
      <c r="H70" s="7">
        <v>5280</v>
      </c>
      <c r="I70" s="7">
        <v>31</v>
      </c>
      <c r="J70" s="7">
        <v>4.3672196865081787</v>
      </c>
      <c r="K70" s="11" t="s">
        <v>2</v>
      </c>
      <c r="M70" s="6">
        <v>69</v>
      </c>
      <c r="N70" s="7">
        <v>3965</v>
      </c>
      <c r="O70" s="7">
        <v>35</v>
      </c>
      <c r="P70" s="7">
        <v>16.320498704910278</v>
      </c>
      <c r="Q70" s="11" t="s">
        <v>1</v>
      </c>
      <c r="S70" s="6">
        <v>69</v>
      </c>
      <c r="T70" s="7">
        <v>215713</v>
      </c>
      <c r="U70" s="7">
        <v>116</v>
      </c>
      <c r="V70" s="7">
        <v>97.752869367599487</v>
      </c>
      <c r="W70" s="11" t="s">
        <v>4</v>
      </c>
    </row>
    <row r="71" spans="1:23" x14ac:dyDescent="0.25">
      <c r="A71" s="8">
        <v>70</v>
      </c>
      <c r="B71" s="9">
        <v>5952</v>
      </c>
      <c r="C71" s="9">
        <v>858</v>
      </c>
      <c r="D71" s="9">
        <v>4.8466920852661133</v>
      </c>
      <c r="E71" s="12" t="s">
        <v>0</v>
      </c>
      <c r="G71" s="8">
        <v>70</v>
      </c>
      <c r="H71" s="9">
        <v>9241</v>
      </c>
      <c r="I71" s="9">
        <v>36</v>
      </c>
      <c r="J71" s="9">
        <v>7.58367919921875</v>
      </c>
      <c r="K71" s="12" t="s">
        <v>2</v>
      </c>
      <c r="M71" s="8">
        <v>70</v>
      </c>
      <c r="N71" s="9">
        <v>4057</v>
      </c>
      <c r="O71" s="9">
        <v>43</v>
      </c>
      <c r="P71" s="9">
        <v>13.870617151260376</v>
      </c>
      <c r="Q71" s="12" t="s">
        <v>1</v>
      </c>
      <c r="S71" s="8">
        <v>70</v>
      </c>
      <c r="T71" s="9">
        <v>875275</v>
      </c>
      <c r="U71" s="9">
        <v>192</v>
      </c>
      <c r="V71" s="9">
        <v>316.08967566490173</v>
      </c>
      <c r="W71" s="12" t="s">
        <v>4</v>
      </c>
    </row>
    <row r="72" spans="1:23" x14ac:dyDescent="0.25">
      <c r="A72" s="6">
        <v>71</v>
      </c>
      <c r="B72" s="7">
        <v>997</v>
      </c>
      <c r="C72" s="7">
        <v>764</v>
      </c>
      <c r="D72" s="7">
        <v>0.80126953125</v>
      </c>
      <c r="E72" s="11" t="s">
        <v>0</v>
      </c>
      <c r="G72" s="6">
        <v>71</v>
      </c>
      <c r="H72" s="7">
        <v>3078</v>
      </c>
      <c r="I72" s="7">
        <v>37</v>
      </c>
      <c r="J72" s="7">
        <v>2.4974479675292969</v>
      </c>
      <c r="K72" s="11" t="s">
        <v>2</v>
      </c>
      <c r="M72" s="6">
        <v>71</v>
      </c>
      <c r="N72" s="7">
        <v>2500</v>
      </c>
      <c r="O72" s="7">
        <v>37</v>
      </c>
      <c r="P72" s="7">
        <v>8.4569046497344971</v>
      </c>
      <c r="Q72" s="11" t="s">
        <v>1</v>
      </c>
      <c r="S72" s="6">
        <v>71</v>
      </c>
      <c r="T72" s="7">
        <v>84864</v>
      </c>
      <c r="U72" s="7">
        <v>127</v>
      </c>
      <c r="V72" s="7">
        <v>42.628480434417725</v>
      </c>
      <c r="W72" s="11" t="s">
        <v>4</v>
      </c>
    </row>
    <row r="73" spans="1:23" x14ac:dyDescent="0.25">
      <c r="A73" s="8">
        <v>72</v>
      </c>
      <c r="B73" s="9">
        <v>962</v>
      </c>
      <c r="C73" s="9">
        <v>223</v>
      </c>
      <c r="D73" s="9">
        <v>0.70227408409118652</v>
      </c>
      <c r="E73" s="12" t="s">
        <v>0</v>
      </c>
      <c r="G73" s="8">
        <v>72</v>
      </c>
      <c r="H73" s="9">
        <v>1269</v>
      </c>
      <c r="I73" s="9">
        <v>38</v>
      </c>
      <c r="J73" s="9">
        <v>0.92831635475158691</v>
      </c>
      <c r="K73" s="12" t="s">
        <v>2</v>
      </c>
      <c r="M73" s="8">
        <v>72</v>
      </c>
      <c r="N73" s="9">
        <v>793</v>
      </c>
      <c r="O73" s="9">
        <v>42</v>
      </c>
      <c r="P73" s="9">
        <v>1.3466272354125977</v>
      </c>
      <c r="Q73" s="12" t="s">
        <v>1</v>
      </c>
      <c r="S73" s="8">
        <v>72</v>
      </c>
      <c r="T73" s="9">
        <v>39704</v>
      </c>
      <c r="U73" s="9">
        <v>103</v>
      </c>
      <c r="V73" s="9">
        <v>22.948377132415771</v>
      </c>
      <c r="W73" s="12" t="s">
        <v>4</v>
      </c>
    </row>
    <row r="74" spans="1:23" x14ac:dyDescent="0.25">
      <c r="A74" s="6">
        <v>73</v>
      </c>
      <c r="B74" s="7">
        <v>1653</v>
      </c>
      <c r="C74" s="7">
        <v>983</v>
      </c>
      <c r="D74" s="7">
        <v>1.3462717533111572</v>
      </c>
      <c r="E74" s="11" t="s">
        <v>0</v>
      </c>
      <c r="G74" s="6">
        <v>73</v>
      </c>
      <c r="H74" s="7">
        <v>5883</v>
      </c>
      <c r="I74" s="7">
        <v>39</v>
      </c>
      <c r="J74" s="7">
        <v>4.8977649211883545</v>
      </c>
      <c r="K74" s="11" t="s">
        <v>2</v>
      </c>
      <c r="M74" s="6">
        <v>73</v>
      </c>
      <c r="N74" s="7">
        <v>3635</v>
      </c>
      <c r="O74" s="7">
        <v>48</v>
      </c>
      <c r="P74" s="7">
        <v>12.905478239059448</v>
      </c>
      <c r="Q74" s="11" t="s">
        <v>1</v>
      </c>
      <c r="S74" s="6">
        <v>73</v>
      </c>
      <c r="T74" s="7">
        <v>627307</v>
      </c>
      <c r="U74" s="7">
        <v>363</v>
      </c>
      <c r="V74" s="7">
        <v>376.48617887496948</v>
      </c>
      <c r="W74" s="11" t="s">
        <v>4</v>
      </c>
    </row>
    <row r="75" spans="1:23" x14ac:dyDescent="0.25">
      <c r="A75" s="8">
        <v>74</v>
      </c>
      <c r="B75" s="9">
        <v>319</v>
      </c>
      <c r="C75" s="9">
        <v>238</v>
      </c>
      <c r="D75" s="9">
        <v>0.24553632736206055</v>
      </c>
      <c r="E75" s="12" t="s">
        <v>0</v>
      </c>
      <c r="G75" s="8">
        <v>74</v>
      </c>
      <c r="H75" s="9">
        <v>981</v>
      </c>
      <c r="I75" s="9">
        <v>40</v>
      </c>
      <c r="J75" s="9">
        <v>0.69711089134216309</v>
      </c>
      <c r="K75" s="12" t="s">
        <v>2</v>
      </c>
      <c r="M75" s="8">
        <v>74</v>
      </c>
      <c r="N75" s="9">
        <v>734</v>
      </c>
      <c r="O75" s="9">
        <v>41</v>
      </c>
      <c r="P75" s="9">
        <v>1.4563751220703125</v>
      </c>
      <c r="Q75" s="12" t="s">
        <v>1</v>
      </c>
      <c r="S75" s="8">
        <v>74</v>
      </c>
      <c r="T75" s="9">
        <v>58372</v>
      </c>
      <c r="U75" s="9">
        <v>140</v>
      </c>
      <c r="V75" s="9">
        <v>35.159558773040771</v>
      </c>
      <c r="W75" s="12" t="s">
        <v>4</v>
      </c>
    </row>
    <row r="76" spans="1:23" x14ac:dyDescent="0.25">
      <c r="A76" s="6">
        <v>75</v>
      </c>
      <c r="B76" s="7">
        <v>1261</v>
      </c>
      <c r="C76" s="7">
        <v>702</v>
      </c>
      <c r="D76" s="7">
        <v>0.93609166145324707</v>
      </c>
      <c r="E76" s="11" t="s">
        <v>0</v>
      </c>
      <c r="G76" s="6">
        <v>75</v>
      </c>
      <c r="H76" s="7">
        <v>3878</v>
      </c>
      <c r="I76" s="7">
        <v>40</v>
      </c>
      <c r="J76" s="7">
        <v>2.8664689064025879</v>
      </c>
      <c r="K76" s="11" t="s">
        <v>2</v>
      </c>
      <c r="M76" s="6">
        <v>75</v>
      </c>
      <c r="N76" s="7">
        <v>2362</v>
      </c>
      <c r="O76" s="7">
        <v>50</v>
      </c>
      <c r="P76" s="7">
        <v>8.6262695789337158</v>
      </c>
      <c r="Q76" s="11" t="s">
        <v>1</v>
      </c>
      <c r="S76" s="6">
        <v>75</v>
      </c>
      <c r="T76" s="7">
        <v>163703</v>
      </c>
      <c r="U76" s="7">
        <v>105</v>
      </c>
      <c r="V76" s="7">
        <v>64.466907262802124</v>
      </c>
      <c r="W76" s="11" t="s">
        <v>4</v>
      </c>
    </row>
    <row r="77" spans="1:23" x14ac:dyDescent="0.25">
      <c r="A77" s="8">
        <v>76</v>
      </c>
      <c r="B77" s="9">
        <v>1123</v>
      </c>
      <c r="C77" s="9">
        <v>577</v>
      </c>
      <c r="D77" s="9">
        <v>0.7958526611328125</v>
      </c>
      <c r="E77" s="12" t="s">
        <v>0</v>
      </c>
      <c r="G77" s="8">
        <v>76</v>
      </c>
      <c r="H77" s="9">
        <v>3713</v>
      </c>
      <c r="I77" s="9">
        <v>40</v>
      </c>
      <c r="J77" s="9">
        <v>2.6317694187164307</v>
      </c>
      <c r="K77" s="12" t="s">
        <v>2</v>
      </c>
      <c r="M77" s="8">
        <v>76</v>
      </c>
      <c r="N77" s="9">
        <v>2328</v>
      </c>
      <c r="O77" s="9">
        <v>47</v>
      </c>
      <c r="P77" s="9">
        <v>4.6123158931732178</v>
      </c>
      <c r="Q77" s="12" t="s">
        <v>1</v>
      </c>
      <c r="S77" s="8">
        <v>76</v>
      </c>
      <c r="T77" s="9">
        <v>163011</v>
      </c>
      <c r="U77" s="9">
        <v>119</v>
      </c>
      <c r="V77" s="9">
        <v>74.701818704605103</v>
      </c>
      <c r="W77" s="12" t="s">
        <v>4</v>
      </c>
    </row>
    <row r="78" spans="1:23" x14ac:dyDescent="0.25">
      <c r="A78" s="6">
        <v>77</v>
      </c>
      <c r="B78" s="7">
        <v>616</v>
      </c>
      <c r="C78" s="7">
        <v>352</v>
      </c>
      <c r="D78" s="7">
        <v>0.46640920639038086</v>
      </c>
      <c r="E78" s="11" t="s">
        <v>0</v>
      </c>
      <c r="G78" s="6">
        <v>77</v>
      </c>
      <c r="H78" s="7">
        <v>1853</v>
      </c>
      <c r="I78" s="7">
        <v>41</v>
      </c>
      <c r="J78" s="7">
        <v>1.4351134300231934</v>
      </c>
      <c r="K78" s="11" t="s">
        <v>2</v>
      </c>
      <c r="M78" s="6">
        <v>77</v>
      </c>
      <c r="N78" s="7">
        <v>1379</v>
      </c>
      <c r="O78" s="7">
        <v>44</v>
      </c>
      <c r="P78" s="7">
        <v>2.8846652507781982</v>
      </c>
      <c r="Q78" s="11" t="s">
        <v>1</v>
      </c>
      <c r="S78" s="6">
        <v>77</v>
      </c>
      <c r="T78" s="7">
        <v>95133</v>
      </c>
      <c r="U78" s="7">
        <v>147</v>
      </c>
      <c r="V78" s="7">
        <v>53.087164402008057</v>
      </c>
      <c r="W78" s="11" t="s">
        <v>4</v>
      </c>
    </row>
    <row r="79" spans="1:23" x14ac:dyDescent="0.25">
      <c r="A79" s="8">
        <v>78</v>
      </c>
      <c r="B79" s="9">
        <v>288</v>
      </c>
      <c r="C79" s="9">
        <v>220</v>
      </c>
      <c r="D79" s="9">
        <v>0.20887565612792969</v>
      </c>
      <c r="E79" s="12" t="s">
        <v>0</v>
      </c>
      <c r="G79" s="8">
        <v>78</v>
      </c>
      <c r="H79" s="9">
        <v>1325</v>
      </c>
      <c r="I79" s="9">
        <v>43</v>
      </c>
      <c r="J79" s="9">
        <v>0.91490793228149414</v>
      </c>
      <c r="K79" s="12" t="s">
        <v>2</v>
      </c>
      <c r="M79" s="8">
        <v>78</v>
      </c>
      <c r="N79" s="9">
        <v>1010</v>
      </c>
      <c r="O79" s="9">
        <v>45</v>
      </c>
      <c r="P79" s="9">
        <v>2.2985661029815674</v>
      </c>
      <c r="Q79" s="12" t="s">
        <v>1</v>
      </c>
      <c r="S79" s="8">
        <v>78</v>
      </c>
      <c r="T79" s="9">
        <v>92411</v>
      </c>
      <c r="U79" s="9">
        <v>145</v>
      </c>
      <c r="V79" s="9">
        <v>52.200486898422241</v>
      </c>
      <c r="W79" s="12" t="s">
        <v>4</v>
      </c>
    </row>
    <row r="80" spans="1:23" x14ac:dyDescent="0.25">
      <c r="A80" s="6">
        <v>79</v>
      </c>
      <c r="B80" s="7">
        <v>835</v>
      </c>
      <c r="C80" s="7">
        <v>584</v>
      </c>
      <c r="D80" s="7">
        <v>0.64163684844970703</v>
      </c>
      <c r="E80" s="11" t="s">
        <v>0</v>
      </c>
      <c r="G80" s="6">
        <v>79</v>
      </c>
      <c r="H80" s="7">
        <v>2955</v>
      </c>
      <c r="I80" s="7">
        <v>46</v>
      </c>
      <c r="J80" s="7">
        <v>2.3038883209228516</v>
      </c>
      <c r="K80" s="11" t="s">
        <v>2</v>
      </c>
      <c r="M80" s="6">
        <v>79</v>
      </c>
      <c r="N80" s="7">
        <v>2631</v>
      </c>
      <c r="O80" s="7">
        <v>48</v>
      </c>
      <c r="P80" s="7">
        <v>11.127760410308838</v>
      </c>
      <c r="Q80" s="11" t="s">
        <v>1</v>
      </c>
      <c r="S80" s="6">
        <v>79</v>
      </c>
      <c r="T80" s="7">
        <v>346469</v>
      </c>
      <c r="U80" s="7">
        <v>240</v>
      </c>
      <c r="V80" s="7">
        <v>175.87336230278015</v>
      </c>
      <c r="W80" s="1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930E-ED1A-42B8-8FDA-1647830E34C8}">
  <dimension ref="A1:M80"/>
  <sheetViews>
    <sheetView zoomScale="106" zoomScaleNormal="106" workbookViewId="0">
      <selection activeCell="A2" sqref="A2:A11"/>
    </sheetView>
  </sheetViews>
  <sheetFormatPr defaultRowHeight="15" x14ac:dyDescent="0.25"/>
  <cols>
    <col min="1" max="1" width="14.28515625" bestFit="1" customWidth="1"/>
    <col min="2" max="3" width="15.28515625" bestFit="1" customWidth="1"/>
    <col min="4" max="4" width="13.28515625" bestFit="1" customWidth="1"/>
    <col min="5" max="5" width="21.7109375" bestFit="1" customWidth="1"/>
    <col min="6" max="6" width="11.140625" bestFit="1" customWidth="1"/>
    <col min="7" max="8" width="15.28515625" bestFit="1" customWidth="1"/>
    <col min="9" max="9" width="13.28515625" bestFit="1" customWidth="1"/>
    <col min="10" max="10" width="21.7109375" bestFit="1" customWidth="1"/>
    <col min="14" max="14" width="15.28515625" bestFit="1" customWidth="1"/>
    <col min="15" max="15" width="13.28515625" bestFit="1" customWidth="1"/>
    <col min="16" max="16" width="21.7109375" bestFit="1" customWidth="1"/>
  </cols>
  <sheetData>
    <row r="1" spans="1:13" x14ac:dyDescent="0.25">
      <c r="A1" s="3" t="s">
        <v>11</v>
      </c>
      <c r="B1" s="3" t="s">
        <v>5</v>
      </c>
      <c r="C1" s="4" t="s">
        <v>6</v>
      </c>
      <c r="D1" s="4" t="s">
        <v>3</v>
      </c>
      <c r="E1" s="4" t="s">
        <v>7</v>
      </c>
    </row>
    <row r="2" spans="1:13" x14ac:dyDescent="0.25">
      <c r="A2" s="18" t="s">
        <v>10</v>
      </c>
      <c r="B2" s="6">
        <v>1</v>
      </c>
      <c r="C2" s="6">
        <f>AVERAGE(Stats_separados!B2,Stats_separados!H2,Stats_separados!N2,Stats_separados!T2)</f>
        <v>1561.25</v>
      </c>
      <c r="D2" s="6">
        <f>AVERAGE(Stats_separados!C2,Stats_separados!I2,Stats_separados!O2,Stats_separados!U2)</f>
        <v>30.25</v>
      </c>
      <c r="E2" s="6">
        <f>AVERAGE(Stats_separados!D2,Stats_separados!J2,Stats_separados!P2,Stats_separados!V2)</f>
        <v>0.53784769773483276</v>
      </c>
    </row>
    <row r="3" spans="1:13" x14ac:dyDescent="0.25">
      <c r="A3" s="18"/>
      <c r="B3" s="8">
        <v>2</v>
      </c>
      <c r="C3" s="8">
        <f>AVERAGE(Stats_separados!B3,Stats_separados!H3,Stats_separados!N3,Stats_separados!T3)</f>
        <v>3421</v>
      </c>
      <c r="D3" s="8">
        <f>AVERAGE(Stats_separados!C3,Stats_separados!I3,Stats_separados!O3,Stats_separados!U3)</f>
        <v>311</v>
      </c>
      <c r="E3" s="8">
        <f>AVERAGE(Stats_separados!D3,Stats_separados!J3,Stats_separados!P3,Stats_separados!V3)</f>
        <v>1.5944227576255798</v>
      </c>
    </row>
    <row r="4" spans="1:13" x14ac:dyDescent="0.25">
      <c r="A4" s="18"/>
      <c r="B4" s="6">
        <v>3</v>
      </c>
      <c r="C4" s="6">
        <f>AVERAGE(Stats_separados!B4,Stats_separados!H4,Stats_separados!N4,Stats_separados!T4)</f>
        <v>1912.25</v>
      </c>
      <c r="D4" s="6">
        <f>AVERAGE(Stats_separados!C4,Stats_separados!I4,Stats_separados!O4,Stats_separados!U4)</f>
        <v>43.5</v>
      </c>
      <c r="E4" s="6">
        <f>AVERAGE(Stats_separados!D4,Stats_separados!J4,Stats_separados!P4,Stats_separados!V4)</f>
        <v>0.75543880462646484</v>
      </c>
    </row>
    <row r="5" spans="1:13" x14ac:dyDescent="0.25">
      <c r="A5" s="18"/>
      <c r="B5" s="8">
        <v>4</v>
      </c>
      <c r="C5" s="8">
        <f>AVERAGE(Stats_separados!B5,Stats_separados!H5,Stats_separados!N5,Stats_separados!T5)</f>
        <v>892</v>
      </c>
      <c r="D5" s="8">
        <f>AVERAGE(Stats_separados!C5,Stats_separados!I5,Stats_separados!O5,Stats_separados!U5)</f>
        <v>25.5</v>
      </c>
      <c r="E5" s="8">
        <f>AVERAGE(Stats_separados!D5,Stats_separados!J5,Stats_separados!P5,Stats_separados!V5)</f>
        <v>0.31507503986358643</v>
      </c>
      <c r="M5" s="29"/>
    </row>
    <row r="6" spans="1:13" x14ac:dyDescent="0.25">
      <c r="A6" s="18"/>
      <c r="B6" s="6">
        <v>5</v>
      </c>
      <c r="C6" s="6">
        <f>AVERAGE(Stats_separados!B6,Stats_separados!H6,Stats_separados!N6,Stats_separados!T6)</f>
        <v>3235</v>
      </c>
      <c r="D6" s="6">
        <f>AVERAGE(Stats_separados!C6,Stats_separados!I6,Stats_separados!O6,Stats_separados!U6)</f>
        <v>146.25</v>
      </c>
      <c r="E6" s="6">
        <f>AVERAGE(Stats_separados!D6,Stats_separados!J6,Stats_separados!P6,Stats_separados!V6)</f>
        <v>1.2361037135124207</v>
      </c>
      <c r="M6" s="29"/>
    </row>
    <row r="7" spans="1:13" x14ac:dyDescent="0.25">
      <c r="A7" s="18"/>
      <c r="B7" s="8">
        <v>6</v>
      </c>
      <c r="C7" s="8">
        <f>AVERAGE(Stats_separados!B7,Stats_separados!H7,Stats_separados!N7,Stats_separados!T7)</f>
        <v>2590.5</v>
      </c>
      <c r="D7" s="8">
        <f>AVERAGE(Stats_separados!C7,Stats_separados!I7,Stats_separados!O7,Stats_separados!U7)</f>
        <v>77.5</v>
      </c>
      <c r="E7" s="8">
        <f>AVERAGE(Stats_separados!D7,Stats_separados!J7,Stats_separados!P7,Stats_separados!V7)</f>
        <v>0.99662911891937256</v>
      </c>
      <c r="M7" s="29"/>
    </row>
    <row r="8" spans="1:13" x14ac:dyDescent="0.25">
      <c r="A8" s="18"/>
      <c r="B8" s="6">
        <v>7</v>
      </c>
      <c r="C8" s="6">
        <f>AVERAGE(Stats_separados!B8,Stats_separados!H8,Stats_separados!N8,Stats_separados!T8)</f>
        <v>1159.25</v>
      </c>
      <c r="D8" s="6">
        <f>AVERAGE(Stats_separados!C8,Stats_separados!I8,Stats_separados!O8,Stats_separados!U8)</f>
        <v>57</v>
      </c>
      <c r="E8" s="6">
        <f>AVERAGE(Stats_separados!D8,Stats_separados!J8,Stats_separados!P8,Stats_separados!V8)</f>
        <v>0.60182273387908936</v>
      </c>
      <c r="L8" s="29"/>
      <c r="M8" s="29"/>
    </row>
    <row r="9" spans="1:13" x14ac:dyDescent="0.25">
      <c r="A9" s="18"/>
      <c r="B9" s="8">
        <v>8</v>
      </c>
      <c r="C9" s="8">
        <f>AVERAGE(Stats_separados!B9,Stats_separados!H9,Stats_separados!N9,Stats_separados!T9)</f>
        <v>4838.5</v>
      </c>
      <c r="D9" s="8">
        <f>AVERAGE(Stats_separados!C9,Stats_separados!I9,Stats_separados!O9,Stats_separados!U9)</f>
        <v>52.25</v>
      </c>
      <c r="E9" s="8">
        <f>AVERAGE(Stats_separados!D9,Stats_separados!J9,Stats_separados!P9,Stats_separados!V9)</f>
        <v>2.360234260559082</v>
      </c>
      <c r="M9" s="29"/>
    </row>
    <row r="10" spans="1:13" x14ac:dyDescent="0.25">
      <c r="A10" s="18"/>
      <c r="B10" s="6">
        <v>9</v>
      </c>
      <c r="C10" s="6">
        <f>AVERAGE(Stats_separados!B10,Stats_separados!H10,Stats_separados!N10,Stats_separados!T10)</f>
        <v>989</v>
      </c>
      <c r="D10" s="6">
        <f>AVERAGE(Stats_separados!C10,Stats_separados!I10,Stats_separados!O10,Stats_separados!U10)</f>
        <v>34.75</v>
      </c>
      <c r="E10" s="6">
        <f>AVERAGE(Stats_separados!D10,Stats_separados!J10,Stats_separados!P10,Stats_separados!V10)</f>
        <v>0.42231816053390503</v>
      </c>
      <c r="G10" s="28"/>
      <c r="H10" s="28"/>
      <c r="I10" s="28"/>
      <c r="J10" s="28"/>
      <c r="K10" s="28"/>
      <c r="M10" s="29"/>
    </row>
    <row r="11" spans="1:13" x14ac:dyDescent="0.25">
      <c r="A11" s="18"/>
      <c r="B11" s="8">
        <v>10</v>
      </c>
      <c r="C11" s="8">
        <f>AVERAGE(Stats_separados!B11,Stats_separados!H11,Stats_separados!N11,Stats_separados!T11)</f>
        <v>7054.5</v>
      </c>
      <c r="D11" s="8">
        <f>AVERAGE(Stats_separados!C11,Stats_separados!I11,Stats_separados!O11,Stats_separados!U11)</f>
        <v>90.5</v>
      </c>
      <c r="E11" s="8">
        <f>AVERAGE(Stats_separados!D11,Stats_separados!J11,Stats_separados!P11,Stats_separados!V11)</f>
        <v>4.0271753072738647</v>
      </c>
      <c r="M11" s="29"/>
    </row>
    <row r="12" spans="1:13" x14ac:dyDescent="0.25">
      <c r="A12" s="19" t="s">
        <v>12</v>
      </c>
      <c r="B12" s="6">
        <v>11</v>
      </c>
      <c r="C12" s="6">
        <f>AVERAGE(Stats_separados!B12,Stats_separados!H12,Stats_separados!N12,Stats_separados!T12)</f>
        <v>8388.5</v>
      </c>
      <c r="D12" s="6">
        <f>AVERAGE(Stats_separados!C12,Stats_separados!I12,Stats_separados!O12,Stats_separados!U12)</f>
        <v>56.75</v>
      </c>
      <c r="E12" s="6">
        <f>AVERAGE(Stats_separados!D12,Stats_separados!J12,Stats_separados!P12,Stats_separados!V12)</f>
        <v>3.8828659653663635</v>
      </c>
      <c r="M12" s="29"/>
    </row>
    <row r="13" spans="1:13" x14ac:dyDescent="0.25">
      <c r="A13" s="19"/>
      <c r="B13" s="8">
        <v>12</v>
      </c>
      <c r="C13" s="8">
        <f>AVERAGE(Stats_separados!B13,Stats_separados!H13,Stats_separados!N13,Stats_separados!T13)</f>
        <v>3261.75</v>
      </c>
      <c r="D13" s="8">
        <f>AVERAGE(Stats_separados!C13,Stats_separados!I13,Stats_separados!O13,Stats_separados!U13)</f>
        <v>49</v>
      </c>
      <c r="E13" s="8">
        <f>AVERAGE(Stats_separados!D13,Stats_separados!J13,Stats_separados!P13,Stats_separados!V13)</f>
        <v>1.4249786734580994</v>
      </c>
      <c r="M13" s="29"/>
    </row>
    <row r="14" spans="1:13" x14ac:dyDescent="0.25">
      <c r="A14" s="19"/>
      <c r="B14" s="6">
        <v>13</v>
      </c>
      <c r="C14" s="6">
        <f>AVERAGE(Stats_separados!B14,Stats_separados!H14,Stats_separados!N14,Stats_separados!T14)</f>
        <v>23942.5</v>
      </c>
      <c r="D14" s="6">
        <f>AVERAGE(Stats_separados!C14,Stats_separados!I14,Stats_separados!O14,Stats_separados!U14)</f>
        <v>199</v>
      </c>
      <c r="E14" s="6">
        <f>AVERAGE(Stats_separados!D14,Stats_separados!J14,Stats_separados!P14,Stats_separados!V14)</f>
        <v>10.735801935195923</v>
      </c>
      <c r="M14" s="29"/>
    </row>
    <row r="15" spans="1:13" x14ac:dyDescent="0.25">
      <c r="A15" s="19"/>
      <c r="B15" s="8">
        <v>14</v>
      </c>
      <c r="C15" s="8">
        <f>AVERAGE(Stats_separados!B15,Stats_separados!H15,Stats_separados!N15,Stats_separados!T15)</f>
        <v>14363.25</v>
      </c>
      <c r="D15" s="8">
        <f>AVERAGE(Stats_separados!C15,Stats_separados!I15,Stats_separados!O15,Stats_separados!U15)</f>
        <v>109.5</v>
      </c>
      <c r="E15" s="8">
        <f>AVERAGE(Stats_separados!D15,Stats_separados!J15,Stats_separados!P15,Stats_separados!V15)</f>
        <v>24.831758797168732</v>
      </c>
      <c r="M15" s="29"/>
    </row>
    <row r="16" spans="1:13" x14ac:dyDescent="0.25">
      <c r="A16" s="19"/>
      <c r="B16" s="6">
        <v>15</v>
      </c>
      <c r="C16" s="6">
        <f>AVERAGE(Stats_separados!B16,Stats_separados!H16,Stats_separados!N16,Stats_separados!T16)</f>
        <v>3771</v>
      </c>
      <c r="D16" s="6">
        <f>AVERAGE(Stats_separados!C16,Stats_separados!I16,Stats_separados!O16,Stats_separados!U16)</f>
        <v>44.25</v>
      </c>
      <c r="E16" s="6">
        <f>AVERAGE(Stats_separados!D16,Stats_separados!J16,Stats_separados!P16,Stats_separados!V16)</f>
        <v>2.3409884572029114</v>
      </c>
      <c r="M16" s="29"/>
    </row>
    <row r="17" spans="1:13" x14ac:dyDescent="0.25">
      <c r="A17" s="19"/>
      <c r="B17" s="8">
        <v>16</v>
      </c>
      <c r="C17" s="8">
        <f>AVERAGE(Stats_separados!B17,Stats_separados!H17,Stats_separados!N17,Stats_separados!T17)</f>
        <v>27441.75</v>
      </c>
      <c r="D17" s="8">
        <f>AVERAGE(Stats_separados!C17,Stats_separados!I17,Stats_separados!O17,Stats_separados!U17)</f>
        <v>133.25</v>
      </c>
      <c r="E17" s="8">
        <f>AVERAGE(Stats_separados!D17,Stats_separados!J17,Stats_separados!P17,Stats_separados!V17)</f>
        <v>13.03852766752243</v>
      </c>
      <c r="M17" s="29"/>
    </row>
    <row r="18" spans="1:13" x14ac:dyDescent="0.25">
      <c r="A18" s="19"/>
      <c r="B18" s="6">
        <v>17</v>
      </c>
      <c r="C18" s="6">
        <f>AVERAGE(Stats_separados!B18,Stats_separados!H18,Stats_separados!N18,Stats_separados!T18)</f>
        <v>27401.5</v>
      </c>
      <c r="D18" s="6">
        <f>AVERAGE(Stats_separados!C18,Stats_separados!I18,Stats_separados!O18,Stats_separados!U18)</f>
        <v>94</v>
      </c>
      <c r="E18" s="6">
        <f>AVERAGE(Stats_separados!D18,Stats_separados!J18,Stats_separados!P18,Stats_separados!V18)</f>
        <v>14.250973343849182</v>
      </c>
      <c r="M18" s="29"/>
    </row>
    <row r="19" spans="1:13" x14ac:dyDescent="0.25">
      <c r="A19" s="19"/>
      <c r="B19" s="8">
        <v>18</v>
      </c>
      <c r="C19" s="8">
        <f>AVERAGE(Stats_separados!B19,Stats_separados!H19,Stats_separados!N19,Stats_separados!T19)</f>
        <v>18205.5</v>
      </c>
      <c r="D19" s="8">
        <f>AVERAGE(Stats_separados!C19,Stats_separados!I19,Stats_separados!O19,Stats_separados!U19)</f>
        <v>95.75</v>
      </c>
      <c r="E19" s="8">
        <f>AVERAGE(Stats_separados!D19,Stats_separados!J19,Stats_separados!P19,Stats_separados!V19)</f>
        <v>9.6815652847290039</v>
      </c>
      <c r="M19" s="29"/>
    </row>
    <row r="20" spans="1:13" x14ac:dyDescent="0.25">
      <c r="A20" s="19"/>
      <c r="B20" s="6">
        <v>19</v>
      </c>
      <c r="C20" s="6">
        <f>AVERAGE(Stats_separados!B20,Stats_separados!H20,Stats_separados!N20,Stats_separados!T20)</f>
        <v>5064</v>
      </c>
      <c r="D20" s="6">
        <f>AVERAGE(Stats_separados!C20,Stats_separados!I20,Stats_separados!O20,Stats_separados!U20)</f>
        <v>54.25</v>
      </c>
      <c r="E20" s="6">
        <f>AVERAGE(Stats_separados!D20,Stats_separados!J20,Stats_separados!P20,Stats_separados!V20)</f>
        <v>2.2458733320236206</v>
      </c>
      <c r="M20" s="29"/>
    </row>
    <row r="21" spans="1:13" x14ac:dyDescent="0.25">
      <c r="A21" s="19"/>
      <c r="B21" s="8">
        <v>20</v>
      </c>
      <c r="C21" s="8">
        <f>AVERAGE(Stats_separados!B21,Stats_separados!H21,Stats_separados!N21,Stats_separados!T21)</f>
        <v>1452.5</v>
      </c>
      <c r="D21" s="8">
        <f>AVERAGE(Stats_separados!C21,Stats_separados!I21,Stats_separados!O21,Stats_separados!U21)</f>
        <v>23.25</v>
      </c>
      <c r="E21" s="8">
        <f>AVERAGE(Stats_separados!D21,Stats_separados!J21,Stats_separados!P21,Stats_separados!V21)</f>
        <v>1.0320835113525391</v>
      </c>
    </row>
    <row r="22" spans="1:13" x14ac:dyDescent="0.25">
      <c r="A22" s="19"/>
      <c r="B22" s="6">
        <v>21</v>
      </c>
      <c r="C22" s="6">
        <f>AVERAGE(Stats_separados!B22,Stats_separados!H22,Stats_separados!N22,Stats_separados!T22)</f>
        <v>33274.5</v>
      </c>
      <c r="D22" s="6">
        <f>AVERAGE(Stats_separados!C22,Stats_separados!I22,Stats_separados!O22,Stats_separados!U22)</f>
        <v>162.5</v>
      </c>
      <c r="E22" s="6">
        <f>AVERAGE(Stats_separados!D22,Stats_separados!J22,Stats_separados!P22,Stats_separados!V22)</f>
        <v>18.900958120822906</v>
      </c>
    </row>
    <row r="23" spans="1:13" x14ac:dyDescent="0.25">
      <c r="A23" s="19"/>
      <c r="B23" s="8">
        <v>22</v>
      </c>
      <c r="C23" s="8">
        <f>AVERAGE(Stats_separados!B23,Stats_separados!H23,Stats_separados!N23,Stats_separados!T23)</f>
        <v>353.75</v>
      </c>
      <c r="D23" s="8">
        <f>AVERAGE(Stats_separados!C23,Stats_separados!I23,Stats_separados!O23,Stats_separados!U23)</f>
        <v>30</v>
      </c>
      <c r="E23" s="8">
        <f>AVERAGE(Stats_separados!D23,Stats_separados!J23,Stats_separados!P23,Stats_separados!V23)</f>
        <v>0.24719518423080444</v>
      </c>
    </row>
    <row r="24" spans="1:13" x14ac:dyDescent="0.25">
      <c r="A24" s="19"/>
      <c r="B24" s="6">
        <v>23</v>
      </c>
      <c r="C24" s="6">
        <f>AVERAGE(Stats_separados!B24,Stats_separados!H24,Stats_separados!N24,Stats_separados!T24)</f>
        <v>13268</v>
      </c>
      <c r="D24" s="6">
        <f>AVERAGE(Stats_separados!C24,Stats_separados!I24,Stats_separados!O24,Stats_separados!U24)</f>
        <v>186.5</v>
      </c>
      <c r="E24" s="6">
        <f>AVERAGE(Stats_separados!D24,Stats_separados!J24,Stats_separados!P24,Stats_separados!V24)</f>
        <v>7.2805279493331909</v>
      </c>
    </row>
    <row r="25" spans="1:13" x14ac:dyDescent="0.25">
      <c r="A25" s="19"/>
      <c r="B25" s="8">
        <v>24</v>
      </c>
      <c r="C25" s="8">
        <f>AVERAGE(Stats_separados!B25,Stats_separados!H25,Stats_separados!N25,Stats_separados!T25)</f>
        <v>24181.5</v>
      </c>
      <c r="D25" s="8">
        <f>AVERAGE(Stats_separados!C25,Stats_separados!I25,Stats_separados!O25,Stats_separados!U25)</f>
        <v>343.25</v>
      </c>
      <c r="E25" s="8">
        <f>AVERAGE(Stats_separados!D25,Stats_separados!J25,Stats_separados!P25,Stats_separados!V25)</f>
        <v>18.943941295146942</v>
      </c>
    </row>
    <row r="26" spans="1:13" x14ac:dyDescent="0.25">
      <c r="A26" s="19"/>
      <c r="B26" s="6">
        <v>25</v>
      </c>
      <c r="C26" s="6">
        <f>AVERAGE(Stats_separados!B26,Stats_separados!H26,Stats_separados!N26,Stats_separados!T26)</f>
        <v>5488.25</v>
      </c>
      <c r="D26" s="6">
        <f>AVERAGE(Stats_separados!C26,Stats_separados!I26,Stats_separados!O26,Stats_separados!U26)</f>
        <v>147.5</v>
      </c>
      <c r="E26" s="6">
        <f>AVERAGE(Stats_separados!D26,Stats_separados!J26,Stats_separados!P26,Stats_separados!V26)</f>
        <v>2.9470337629318237</v>
      </c>
    </row>
    <row r="27" spans="1:13" x14ac:dyDescent="0.25">
      <c r="A27" s="19"/>
      <c r="B27" s="8">
        <v>26</v>
      </c>
      <c r="C27" s="8">
        <f>AVERAGE(Stats_separados!B27,Stats_separados!H27,Stats_separados!N27,Stats_separados!T27)</f>
        <v>7816.75</v>
      </c>
      <c r="D27" s="8">
        <f>AVERAGE(Stats_separados!C27,Stats_separados!I27,Stats_separados!O27,Stats_separados!U27)</f>
        <v>64.25</v>
      </c>
      <c r="E27" s="8">
        <f>AVERAGE(Stats_separados!D27,Stats_separados!J27,Stats_separados!P27,Stats_separados!V27)</f>
        <v>4.7266796231269836</v>
      </c>
    </row>
    <row r="28" spans="1:13" x14ac:dyDescent="0.25">
      <c r="A28" s="19"/>
      <c r="B28" s="6">
        <v>27</v>
      </c>
      <c r="C28" s="6">
        <f>AVERAGE(Stats_separados!B28,Stats_separados!H28,Stats_separados!N28,Stats_separados!T28)</f>
        <v>14613</v>
      </c>
      <c r="D28" s="6">
        <f>AVERAGE(Stats_separados!C28,Stats_separados!I28,Stats_separados!O28,Stats_separados!U28)</f>
        <v>174</v>
      </c>
      <c r="E28" s="6">
        <f>AVERAGE(Stats_separados!D28,Stats_separados!J28,Stats_separados!P28,Stats_separados!V28)</f>
        <v>8.2230161428451538</v>
      </c>
    </row>
    <row r="29" spans="1:13" x14ac:dyDescent="0.25">
      <c r="A29" s="19"/>
      <c r="B29" s="8">
        <v>28</v>
      </c>
      <c r="C29" s="8">
        <f>AVERAGE(Stats_separados!B29,Stats_separados!H29,Stats_separados!N29,Stats_separados!T29)</f>
        <v>38422.5</v>
      </c>
      <c r="D29" s="8">
        <f>AVERAGE(Stats_separados!C29,Stats_separados!I29,Stats_separados!O29,Stats_separados!U29)</f>
        <v>90</v>
      </c>
      <c r="E29" s="8">
        <f>AVERAGE(Stats_separados!D29,Stats_separados!J29,Stats_separados!P29,Stats_separados!V29)</f>
        <v>18.099642097949982</v>
      </c>
    </row>
    <row r="30" spans="1:13" x14ac:dyDescent="0.25">
      <c r="A30" s="19"/>
      <c r="B30" s="6">
        <v>29</v>
      </c>
      <c r="C30" s="6">
        <f>AVERAGE(Stats_separados!B30,Stats_separados!H30,Stats_separados!N30,Stats_separados!T30)</f>
        <v>11129</v>
      </c>
      <c r="D30" s="6">
        <f>AVERAGE(Stats_separados!C30,Stats_separados!I30,Stats_separados!O30,Stats_separados!U30)</f>
        <v>119.25</v>
      </c>
      <c r="E30" s="6">
        <f>AVERAGE(Stats_separados!D30,Stats_separados!J30,Stats_separados!P30,Stats_separados!V30)</f>
        <v>6.1529455780982971</v>
      </c>
    </row>
    <row r="31" spans="1:13" x14ac:dyDescent="0.25">
      <c r="A31" s="19"/>
      <c r="B31" s="8">
        <v>30</v>
      </c>
      <c r="C31" s="8">
        <f>AVERAGE(Stats_separados!B31,Stats_separados!H31,Stats_separados!N31,Stats_separados!T31)</f>
        <v>54771.25</v>
      </c>
      <c r="D31" s="8">
        <f>AVERAGE(Stats_separados!C31,Stats_separados!I31,Stats_separados!O31,Stats_separados!U31)</f>
        <v>179.25</v>
      </c>
      <c r="E31" s="8">
        <f>AVERAGE(Stats_separados!D31,Stats_separados!J31,Stats_separados!P31,Stats_separados!V31)</f>
        <v>23.562068939208984</v>
      </c>
    </row>
    <row r="32" spans="1:13" x14ac:dyDescent="0.25">
      <c r="A32" s="20" t="s">
        <v>13</v>
      </c>
      <c r="B32" s="6">
        <v>31</v>
      </c>
      <c r="C32" s="6">
        <f>AVERAGE(Stats_separados!B32,Stats_separados!H32,Stats_separados!N32,Stats_separados!T32)</f>
        <v>32989.25</v>
      </c>
      <c r="D32" s="6">
        <f>AVERAGE(Stats_separados!C32,Stats_separados!I32,Stats_separados!O32,Stats_separados!U32)</f>
        <v>369.5</v>
      </c>
      <c r="E32" s="6">
        <f>AVERAGE(Stats_separados!D32,Stats_separados!J32,Stats_separados!P32,Stats_separados!V32)</f>
        <v>15.789976358413696</v>
      </c>
    </row>
    <row r="33" spans="1:5" x14ac:dyDescent="0.25">
      <c r="A33" s="20"/>
      <c r="B33" s="8">
        <v>32</v>
      </c>
      <c r="C33" s="8">
        <f>AVERAGE(Stats_separados!B33,Stats_separados!H33,Stats_separados!N33,Stats_separados!T33)</f>
        <v>29962</v>
      </c>
      <c r="D33" s="8">
        <f>AVERAGE(Stats_separados!C33,Stats_separados!I33,Stats_separados!O33,Stats_separados!U33)</f>
        <v>282.5</v>
      </c>
      <c r="E33" s="8">
        <f>AVERAGE(Stats_separados!D33,Stats_separados!J33,Stats_separados!P33,Stats_separados!V33)</f>
        <v>13.379545509815216</v>
      </c>
    </row>
    <row r="34" spans="1:5" x14ac:dyDescent="0.25">
      <c r="A34" s="20"/>
      <c r="B34" s="6">
        <v>33</v>
      </c>
      <c r="C34" s="6">
        <f>AVERAGE(Stats_separados!B34,Stats_separados!H34,Stats_separados!N34,Stats_separados!T34)</f>
        <v>29144.25</v>
      </c>
      <c r="D34" s="6">
        <f>AVERAGE(Stats_separados!C34,Stats_separados!I34,Stats_separados!O34,Stats_separados!U34)</f>
        <v>186.75</v>
      </c>
      <c r="E34" s="6">
        <f>AVERAGE(Stats_separados!D34,Stats_separados!J34,Stats_separados!P34,Stats_separados!V34)</f>
        <v>16.093619227409363</v>
      </c>
    </row>
    <row r="35" spans="1:5" x14ac:dyDescent="0.25">
      <c r="A35" s="20"/>
      <c r="B35" s="8">
        <v>34</v>
      </c>
      <c r="C35" s="8">
        <f>AVERAGE(Stats_separados!B35,Stats_separados!H35,Stats_separados!N35,Stats_separados!T35)</f>
        <v>27918.5</v>
      </c>
      <c r="D35" s="8">
        <f>AVERAGE(Stats_separados!C35,Stats_separados!I35,Stats_separados!O35,Stats_separados!U35)</f>
        <v>152</v>
      </c>
      <c r="E35" s="8">
        <f>AVERAGE(Stats_separados!D35,Stats_separados!J35,Stats_separados!P35,Stats_separados!V35)</f>
        <v>14.803231954574585</v>
      </c>
    </row>
    <row r="36" spans="1:5" x14ac:dyDescent="0.25">
      <c r="A36" s="20"/>
      <c r="B36" s="6">
        <v>35</v>
      </c>
      <c r="C36" s="6">
        <f>AVERAGE(Stats_separados!B36,Stats_separados!H36,Stats_separados!N36,Stats_separados!T36)</f>
        <v>14812.75</v>
      </c>
      <c r="D36" s="6">
        <f>AVERAGE(Stats_separados!C36,Stats_separados!I36,Stats_separados!O36,Stats_separados!U36)</f>
        <v>152.25</v>
      </c>
      <c r="E36" s="6">
        <f>AVERAGE(Stats_separados!D36,Stats_separados!J36,Stats_separados!P36,Stats_separados!V36)</f>
        <v>8.143302321434021</v>
      </c>
    </row>
    <row r="37" spans="1:5" x14ac:dyDescent="0.25">
      <c r="A37" s="20"/>
      <c r="B37" s="8">
        <v>36</v>
      </c>
      <c r="C37" s="8">
        <f>AVERAGE(Stats_separados!B37,Stats_separados!H37,Stats_separados!N37,Stats_separados!T37)</f>
        <v>9436.75</v>
      </c>
      <c r="D37" s="8">
        <f>AVERAGE(Stats_separados!C37,Stats_separados!I37,Stats_separados!O37,Stats_separados!U37)</f>
        <v>123</v>
      </c>
      <c r="E37" s="8">
        <f>AVERAGE(Stats_separados!D37,Stats_separados!J37,Stats_separados!P37,Stats_separados!V37)</f>
        <v>4.6676381230354309</v>
      </c>
    </row>
    <row r="38" spans="1:5" x14ac:dyDescent="0.25">
      <c r="A38" s="20"/>
      <c r="B38" s="6">
        <v>37</v>
      </c>
      <c r="C38" s="6">
        <f>AVERAGE(Stats_separados!B38,Stats_separados!H38,Stats_separados!N38,Stats_separados!T38)</f>
        <v>92403.75</v>
      </c>
      <c r="D38" s="6">
        <f>AVERAGE(Stats_separados!C38,Stats_separados!I38,Stats_separados!O38,Stats_separados!U38)</f>
        <v>183.75</v>
      </c>
      <c r="E38" s="6">
        <f>AVERAGE(Stats_separados!D38,Stats_separados!J38,Stats_separados!P38,Stats_separados!V38)</f>
        <v>37.804036140441895</v>
      </c>
    </row>
    <row r="39" spans="1:5" x14ac:dyDescent="0.25">
      <c r="A39" s="20"/>
      <c r="B39" s="8">
        <v>38</v>
      </c>
      <c r="C39" s="8">
        <f>AVERAGE(Stats_separados!B39,Stats_separados!H39,Stats_separados!N39,Stats_separados!T39)</f>
        <v>26512.75</v>
      </c>
      <c r="D39" s="8">
        <f>AVERAGE(Stats_separados!C39,Stats_separados!I39,Stats_separados!O39,Stats_separados!U39)</f>
        <v>274.75</v>
      </c>
      <c r="E39" s="8">
        <f>AVERAGE(Stats_separados!D39,Stats_separados!J39,Stats_separados!P39,Stats_separados!V39)</f>
        <v>12.733805894851685</v>
      </c>
    </row>
    <row r="40" spans="1:5" x14ac:dyDescent="0.25">
      <c r="A40" s="20"/>
      <c r="B40" s="6">
        <v>39</v>
      </c>
      <c r="C40" s="6">
        <f>AVERAGE(Stats_separados!B40,Stats_separados!H40,Stats_separados!N40,Stats_separados!T40)</f>
        <v>262042.25</v>
      </c>
      <c r="D40" s="6">
        <f>AVERAGE(Stats_separados!C40,Stats_separados!I40,Stats_separados!O40,Stats_separados!U40)</f>
        <v>649.25</v>
      </c>
      <c r="E40" s="6">
        <f>AVERAGE(Stats_separados!D40,Stats_separados!J40,Stats_separados!P40,Stats_separados!V40)</f>
        <v>107.36539828777313</v>
      </c>
    </row>
    <row r="41" spans="1:5" x14ac:dyDescent="0.25">
      <c r="A41" s="20"/>
      <c r="B41" s="8">
        <v>40</v>
      </c>
      <c r="C41" s="8">
        <f>AVERAGE(Stats_separados!B41,Stats_separados!H41,Stats_separados!N41,Stats_separados!T41)</f>
        <v>105942.25</v>
      </c>
      <c r="D41" s="8">
        <f>AVERAGE(Stats_separados!C41,Stats_separados!I41,Stats_separados!O41,Stats_separados!U41)</f>
        <v>192.75</v>
      </c>
      <c r="E41" s="8">
        <f>AVERAGE(Stats_separados!D41,Stats_separados!J41,Stats_separados!P41,Stats_separados!V41)</f>
        <v>39.71508002281189</v>
      </c>
    </row>
    <row r="42" spans="1:5" x14ac:dyDescent="0.25">
      <c r="A42" s="20"/>
      <c r="B42" s="6">
        <v>41</v>
      </c>
      <c r="C42" s="6">
        <f>AVERAGE(Stats_separados!B42,Stats_separados!H42,Stats_separados!N42,Stats_separados!T42)</f>
        <v>1733.5</v>
      </c>
      <c r="D42" s="6">
        <f>AVERAGE(Stats_separados!C42,Stats_separados!I42,Stats_separados!O42,Stats_separados!U42)</f>
        <v>39.75</v>
      </c>
      <c r="E42" s="6">
        <f>AVERAGE(Stats_separados!D42,Stats_separados!J42,Stats_separados!P42,Stats_separados!V42)</f>
        <v>0.76307976245880127</v>
      </c>
    </row>
    <row r="43" spans="1:5" x14ac:dyDescent="0.25">
      <c r="A43" s="20"/>
      <c r="B43" s="8">
        <v>42</v>
      </c>
      <c r="C43" s="8">
        <f>AVERAGE(Stats_separados!B43,Stats_separados!H43,Stats_separados!N43,Stats_separados!T43)</f>
        <v>13893.25</v>
      </c>
      <c r="D43" s="8">
        <f>AVERAGE(Stats_separados!C43,Stats_separados!I43,Stats_separados!O43,Stats_separados!U43)</f>
        <v>167.5</v>
      </c>
      <c r="E43" s="8">
        <f>AVERAGE(Stats_separados!D43,Stats_separados!J43,Stats_separados!P43,Stats_separados!V43)</f>
        <v>7.8732168078422546</v>
      </c>
    </row>
    <row r="44" spans="1:5" x14ac:dyDescent="0.25">
      <c r="A44" s="20"/>
      <c r="B44" s="6">
        <v>43</v>
      </c>
      <c r="C44" s="6">
        <f>AVERAGE(Stats_separados!B44,Stats_separados!H44,Stats_separados!N44,Stats_separados!T44)</f>
        <v>9187.75</v>
      </c>
      <c r="D44" s="6">
        <f>AVERAGE(Stats_separados!C44,Stats_separados!I44,Stats_separados!O44,Stats_separados!U44)</f>
        <v>114.75</v>
      </c>
      <c r="E44" s="6">
        <f>AVERAGE(Stats_separados!D44,Stats_separados!J44,Stats_separados!P44,Stats_separados!V44)</f>
        <v>3.7967284917831421</v>
      </c>
    </row>
    <row r="45" spans="1:5" x14ac:dyDescent="0.25">
      <c r="A45" s="20"/>
      <c r="B45" s="8">
        <v>44</v>
      </c>
      <c r="C45" s="8">
        <f>AVERAGE(Stats_separados!B45,Stats_separados!H45,Stats_separados!N45,Stats_separados!T45)</f>
        <v>130088.25</v>
      </c>
      <c r="D45" s="8">
        <f>AVERAGE(Stats_separados!C45,Stats_separados!I45,Stats_separados!O45,Stats_separados!U45)</f>
        <v>186.75</v>
      </c>
      <c r="E45" s="8">
        <f>AVERAGE(Stats_separados!D45,Stats_separados!J45,Stats_separados!P45,Stats_separados!V45)</f>
        <v>56.986352503299713</v>
      </c>
    </row>
    <row r="46" spans="1:5" x14ac:dyDescent="0.25">
      <c r="A46" s="20"/>
      <c r="B46" s="6">
        <v>45</v>
      </c>
      <c r="C46" s="6">
        <f>AVERAGE(Stats_separados!B46,Stats_separados!H46,Stats_separados!N46,Stats_separados!T46)</f>
        <v>93161.5</v>
      </c>
      <c r="D46" s="6">
        <f>AVERAGE(Stats_separados!C46,Stats_separados!I46,Stats_separados!O46,Stats_separados!U46)</f>
        <v>366</v>
      </c>
      <c r="E46" s="6">
        <f>AVERAGE(Stats_separados!D46,Stats_separados!J46,Stats_separados!P46,Stats_separados!V46)</f>
        <v>48.015501081943512</v>
      </c>
    </row>
    <row r="47" spans="1:5" x14ac:dyDescent="0.25">
      <c r="A47" s="20"/>
      <c r="B47" s="8">
        <v>46</v>
      </c>
      <c r="C47" s="8">
        <f>AVERAGE(Stats_separados!B47,Stats_separados!H47,Stats_separados!N47,Stats_separados!T47)</f>
        <v>26451</v>
      </c>
      <c r="D47" s="8">
        <f>AVERAGE(Stats_separados!C47,Stats_separados!I47,Stats_separados!O47,Stats_separados!U47)</f>
        <v>201</v>
      </c>
      <c r="E47" s="8">
        <f>AVERAGE(Stats_separados!D47,Stats_separados!J47,Stats_separados!P47,Stats_separados!V47)</f>
        <v>12.098114252090454</v>
      </c>
    </row>
    <row r="48" spans="1:5" x14ac:dyDescent="0.25">
      <c r="A48" s="20"/>
      <c r="B48" s="6">
        <v>47</v>
      </c>
      <c r="C48" s="6">
        <f>AVERAGE(Stats_separados!B48,Stats_separados!H48,Stats_separados!N48,Stats_separados!T48)</f>
        <v>32716.5</v>
      </c>
      <c r="D48" s="6">
        <f>AVERAGE(Stats_separados!C48,Stats_separados!I48,Stats_separados!O48,Stats_separados!U48)</f>
        <v>155</v>
      </c>
      <c r="E48" s="6">
        <f>AVERAGE(Stats_separados!D48,Stats_separados!J48,Stats_separados!P48,Stats_separados!V48)</f>
        <v>15.215223729610443</v>
      </c>
    </row>
    <row r="49" spans="1:5" x14ac:dyDescent="0.25">
      <c r="A49" s="20"/>
      <c r="B49" s="8">
        <v>48</v>
      </c>
      <c r="C49" s="8">
        <f>AVERAGE(Stats_separados!B49,Stats_separados!H49,Stats_separados!N49,Stats_separados!T49)</f>
        <v>9436.75</v>
      </c>
      <c r="D49" s="8">
        <f>AVERAGE(Stats_separados!C49,Stats_separados!I49,Stats_separados!O49,Stats_separados!U49)</f>
        <v>123</v>
      </c>
      <c r="E49" s="8">
        <f>AVERAGE(Stats_separados!D49,Stats_separados!J49,Stats_separados!P49,Stats_separados!V49)</f>
        <v>4.5834209322929382</v>
      </c>
    </row>
    <row r="50" spans="1:5" x14ac:dyDescent="0.25">
      <c r="A50" s="20"/>
      <c r="B50" s="6">
        <v>49</v>
      </c>
      <c r="C50" s="6">
        <f>AVERAGE(Stats_separados!B50,Stats_separados!H50,Stats_separados!N50,Stats_separados!T50)</f>
        <v>65799.5</v>
      </c>
      <c r="D50" s="6">
        <f>AVERAGE(Stats_separados!C50,Stats_separados!I50,Stats_separados!O50,Stats_separados!U50)</f>
        <v>240.25</v>
      </c>
      <c r="E50" s="6">
        <f>AVERAGE(Stats_separados!D50,Stats_separados!J50,Stats_separados!P50,Stats_separados!V50)</f>
        <v>31.168009281158447</v>
      </c>
    </row>
    <row r="51" spans="1:5" x14ac:dyDescent="0.25">
      <c r="A51" s="20"/>
      <c r="B51" s="8">
        <v>50</v>
      </c>
      <c r="C51" s="8">
        <f>AVERAGE(Stats_separados!B51,Stats_separados!H51,Stats_separados!N51,Stats_separados!T51)</f>
        <v>7997.25</v>
      </c>
      <c r="D51" s="8">
        <f>AVERAGE(Stats_separados!C51,Stats_separados!I51,Stats_separados!O51,Stats_separados!U51)</f>
        <v>101.75</v>
      </c>
      <c r="E51" s="8">
        <f>AVERAGE(Stats_separados!D51,Stats_separados!J51,Stats_separados!P51,Stats_separados!V51)</f>
        <v>4.05898517370224</v>
      </c>
    </row>
    <row r="52" spans="1:5" x14ac:dyDescent="0.25">
      <c r="A52" s="21" t="s">
        <v>14</v>
      </c>
      <c r="B52" s="6">
        <v>51</v>
      </c>
      <c r="C52" s="6">
        <f>AVERAGE(Stats_separados!B52,Stats_separados!H52,Stats_separados!N52,Stats_separados!T52)</f>
        <v>64805.25</v>
      </c>
      <c r="D52" s="6">
        <f>AVERAGE(Stats_separados!C52,Stats_separados!I52,Stats_separados!O52,Stats_separados!U52)</f>
        <v>204.5</v>
      </c>
      <c r="E52" s="6">
        <f>AVERAGE(Stats_separados!D52,Stats_separados!J52,Stats_separados!P52,Stats_separados!V52)</f>
        <v>32.064002931118011</v>
      </c>
    </row>
    <row r="53" spans="1:5" x14ac:dyDescent="0.25">
      <c r="A53" s="21"/>
      <c r="B53" s="8">
        <v>52</v>
      </c>
      <c r="C53" s="8">
        <f>AVERAGE(Stats_separados!B53,Stats_separados!H53,Stats_separados!N53,Stats_separados!T53)</f>
        <v>8291</v>
      </c>
      <c r="D53" s="8">
        <f>AVERAGE(Stats_separados!C53,Stats_separados!I53,Stats_separados!O53,Stats_separados!U53)</f>
        <v>72.75</v>
      </c>
      <c r="E53" s="8">
        <f>AVERAGE(Stats_separados!D53,Stats_separados!J53,Stats_separados!P53,Stats_separados!V53)</f>
        <v>4.84169602394104</v>
      </c>
    </row>
    <row r="54" spans="1:5" x14ac:dyDescent="0.25">
      <c r="A54" s="21"/>
      <c r="B54" s="6">
        <v>53</v>
      </c>
      <c r="C54" s="6">
        <f>AVERAGE(Stats_separados!B54,Stats_separados!H54,Stats_separados!N54,Stats_separados!T54)</f>
        <v>37530.25</v>
      </c>
      <c r="D54" s="6">
        <f>AVERAGE(Stats_separados!C54,Stats_separados!I54,Stats_separados!O54,Stats_separados!U54)</f>
        <v>247.5</v>
      </c>
      <c r="E54" s="6">
        <f>AVERAGE(Stats_separados!D54,Stats_separados!J54,Stats_separados!P54,Stats_separados!V54)</f>
        <v>19.786186635494232</v>
      </c>
    </row>
    <row r="55" spans="1:5" x14ac:dyDescent="0.25">
      <c r="A55" s="21"/>
      <c r="B55" s="8">
        <v>54</v>
      </c>
      <c r="C55" s="8">
        <f>AVERAGE(Stats_separados!B55,Stats_separados!H55,Stats_separados!N55,Stats_separados!T55)</f>
        <v>152483.25</v>
      </c>
      <c r="D55" s="8">
        <f>AVERAGE(Stats_separados!C55,Stats_separados!I55,Stats_separados!O55,Stats_separados!U55)</f>
        <v>227.5</v>
      </c>
      <c r="E55" s="8">
        <f>AVERAGE(Stats_separados!D55,Stats_separados!J55,Stats_separados!P55,Stats_separados!V55)</f>
        <v>85.907823383808136</v>
      </c>
    </row>
    <row r="56" spans="1:5" x14ac:dyDescent="0.25">
      <c r="A56" s="21"/>
      <c r="B56" s="6">
        <v>55</v>
      </c>
      <c r="C56" s="6">
        <f>AVERAGE(Stats_separados!B56,Stats_separados!H56,Stats_separados!N56,Stats_separados!T56)</f>
        <v>119679.5</v>
      </c>
      <c r="D56" s="6">
        <f>AVERAGE(Stats_separados!C56,Stats_separados!I56,Stats_separados!O56,Stats_separados!U56)</f>
        <v>247.25</v>
      </c>
      <c r="E56" s="6">
        <f>AVERAGE(Stats_separados!D56,Stats_separados!J56,Stats_separados!P56,Stats_separados!V56)</f>
        <v>67.942354679107666</v>
      </c>
    </row>
    <row r="57" spans="1:5" x14ac:dyDescent="0.25">
      <c r="A57" s="21"/>
      <c r="B57" s="8">
        <v>56</v>
      </c>
      <c r="C57" s="8">
        <f>AVERAGE(Stats_separados!B57,Stats_separados!H57,Stats_separados!N57,Stats_separados!T57)</f>
        <v>27675</v>
      </c>
      <c r="D57" s="8">
        <f>AVERAGE(Stats_separados!C57,Stats_separados!I57,Stats_separados!O57,Stats_separados!U57)</f>
        <v>119.75</v>
      </c>
      <c r="E57" s="8">
        <f>AVERAGE(Stats_separados!D57,Stats_separados!J57,Stats_separados!P57,Stats_separados!V57)</f>
        <v>16.443548679351807</v>
      </c>
    </row>
    <row r="58" spans="1:5" x14ac:dyDescent="0.25">
      <c r="A58" s="21"/>
      <c r="B58" s="6">
        <v>57</v>
      </c>
      <c r="C58" s="6">
        <f>AVERAGE(Stats_separados!B58,Stats_separados!H58,Stats_separados!N58,Stats_separados!T58)</f>
        <v>41405.5</v>
      </c>
      <c r="D58" s="6">
        <f>AVERAGE(Stats_separados!C58,Stats_separados!I58,Stats_separados!O58,Stats_separados!U58)</f>
        <v>161</v>
      </c>
      <c r="E58" s="6">
        <f>AVERAGE(Stats_separados!D58,Stats_separados!J58,Stats_separados!P58,Stats_separados!V58)</f>
        <v>26.073499023914337</v>
      </c>
    </row>
    <row r="59" spans="1:5" x14ac:dyDescent="0.25">
      <c r="A59" s="21"/>
      <c r="B59" s="8">
        <v>58</v>
      </c>
      <c r="C59" s="8">
        <f>AVERAGE(Stats_separados!B59,Stats_separados!H59,Stats_separados!N59,Stats_separados!T59)</f>
        <v>56081.75</v>
      </c>
      <c r="D59" s="8">
        <f>AVERAGE(Stats_separados!C59,Stats_separados!I59,Stats_separados!O59,Stats_separados!U59)</f>
        <v>221.25</v>
      </c>
      <c r="E59" s="8">
        <f>AVERAGE(Stats_separados!D59,Stats_separados!J59,Stats_separados!P59,Stats_separados!V59)</f>
        <v>26.867005348205566</v>
      </c>
    </row>
    <row r="60" spans="1:5" x14ac:dyDescent="0.25">
      <c r="A60" s="21"/>
      <c r="B60" s="6">
        <v>59</v>
      </c>
      <c r="C60" s="6">
        <f>AVERAGE(Stats_separados!B60,Stats_separados!H60,Stats_separados!N60,Stats_separados!T60)</f>
        <v>145175.25</v>
      </c>
      <c r="D60" s="6">
        <f>AVERAGE(Stats_separados!C60,Stats_separados!I60,Stats_separados!O60,Stats_separados!U60)</f>
        <v>211.5</v>
      </c>
      <c r="E60" s="6">
        <f>AVERAGE(Stats_separados!D60,Stats_separados!J60,Stats_separados!P60,Stats_separados!V60)</f>
        <v>90.778317391872406</v>
      </c>
    </row>
    <row r="61" spans="1:5" x14ac:dyDescent="0.25">
      <c r="A61" s="21"/>
      <c r="B61" s="8">
        <v>60</v>
      </c>
      <c r="C61" s="8">
        <f>AVERAGE(Stats_separados!B61,Stats_separados!H61,Stats_separados!N61,Stats_separados!T61)</f>
        <v>63163.75</v>
      </c>
      <c r="D61" s="8">
        <f>AVERAGE(Stats_separados!C61,Stats_separados!I61,Stats_separados!O61,Stats_separados!U61)</f>
        <v>177.75</v>
      </c>
      <c r="E61" s="8">
        <f>AVERAGE(Stats_separados!D61,Stats_separados!J61,Stats_separados!P61,Stats_separados!V61)</f>
        <v>43.702017784118652</v>
      </c>
    </row>
    <row r="62" spans="1:5" x14ac:dyDescent="0.25">
      <c r="A62" s="21"/>
      <c r="B62" s="6">
        <v>61</v>
      </c>
      <c r="C62" s="6">
        <f>AVERAGE(Stats_separados!B62,Stats_separados!H62,Stats_separados!N62,Stats_separados!T62)</f>
        <v>41503.75</v>
      </c>
      <c r="D62" s="6">
        <f>AVERAGE(Stats_separados!C62,Stats_separados!I62,Stats_separados!O62,Stats_separados!U62)</f>
        <v>161.5</v>
      </c>
      <c r="E62" s="6">
        <f>AVERAGE(Stats_separados!D62,Stats_separados!J62,Stats_separados!P62,Stats_separados!V62)</f>
        <v>26.671268284320831</v>
      </c>
    </row>
    <row r="63" spans="1:5" x14ac:dyDescent="0.25">
      <c r="A63" s="21"/>
      <c r="B63" s="8">
        <v>62</v>
      </c>
      <c r="C63" s="8">
        <f>AVERAGE(Stats_separados!B63,Stats_separados!H63,Stats_separados!N63,Stats_separados!T63)</f>
        <v>29454.75</v>
      </c>
      <c r="D63" s="8">
        <f>AVERAGE(Stats_separados!C63,Stats_separados!I63,Stats_separados!O63,Stats_separados!U63)</f>
        <v>349.75</v>
      </c>
      <c r="E63" s="8">
        <f>AVERAGE(Stats_separados!D63,Stats_separados!J63,Stats_separados!P63,Stats_separados!V63)</f>
        <v>12.829394221305847</v>
      </c>
    </row>
    <row r="64" spans="1:5" x14ac:dyDescent="0.25">
      <c r="A64" s="21"/>
      <c r="B64" s="6">
        <v>63</v>
      </c>
      <c r="C64" s="6">
        <f>AVERAGE(Stats_separados!B64,Stats_separados!H64,Stats_separados!N64,Stats_separados!T64)</f>
        <v>82992.75</v>
      </c>
      <c r="D64" s="6">
        <f>AVERAGE(Stats_separados!C64,Stats_separados!I64,Stats_separados!O64,Stats_separados!U64)</f>
        <v>217.75</v>
      </c>
      <c r="E64" s="6">
        <f>AVERAGE(Stats_separados!D64,Stats_separados!J64,Stats_separados!P64,Stats_separados!V64)</f>
        <v>40.171266794204712</v>
      </c>
    </row>
    <row r="65" spans="1:5" x14ac:dyDescent="0.25">
      <c r="A65" s="21"/>
      <c r="B65" s="8">
        <v>64</v>
      </c>
      <c r="C65" s="8">
        <f>AVERAGE(Stats_separados!B65,Stats_separados!H65,Stats_separados!N65,Stats_separados!T65)</f>
        <v>129353.25</v>
      </c>
      <c r="D65" s="8">
        <f>AVERAGE(Stats_separados!C65,Stats_separados!I65,Stats_separados!O65,Stats_separados!U65)</f>
        <v>223</v>
      </c>
      <c r="E65" s="8">
        <f>AVERAGE(Stats_separados!D65,Stats_separados!J65,Stats_separados!P65,Stats_separados!V65)</f>
        <v>71.99127060174942</v>
      </c>
    </row>
    <row r="66" spans="1:5" x14ac:dyDescent="0.25">
      <c r="A66" s="21"/>
      <c r="B66" s="6">
        <v>65</v>
      </c>
      <c r="C66" s="6">
        <f>AVERAGE(Stats_separados!B66,Stats_separados!H66,Stats_separados!N66,Stats_separados!T66)</f>
        <v>51775.75</v>
      </c>
      <c r="D66" s="6">
        <f>AVERAGE(Stats_separados!C66,Stats_separados!I66,Stats_separados!O66,Stats_separados!U66)</f>
        <v>134.25</v>
      </c>
      <c r="E66" s="6">
        <f>AVERAGE(Stats_separados!D66,Stats_separados!J66,Stats_separados!P66,Stats_separados!V66)</f>
        <v>25.320454895496368</v>
      </c>
    </row>
    <row r="67" spans="1:5" x14ac:dyDescent="0.25">
      <c r="A67" s="21"/>
      <c r="B67" s="8">
        <v>66</v>
      </c>
      <c r="C67" s="8">
        <f>AVERAGE(Stats_separados!B67,Stats_separados!H67,Stats_separados!N67,Stats_separados!T67)</f>
        <v>14633.25</v>
      </c>
      <c r="D67" s="8">
        <f>AVERAGE(Stats_separados!C67,Stats_separados!I67,Stats_separados!O67,Stats_separados!U67)</f>
        <v>116.25</v>
      </c>
      <c r="E67" s="8">
        <f>AVERAGE(Stats_separados!D67,Stats_separados!J67,Stats_separados!P67,Stats_separados!V67)</f>
        <v>8.0827544331550598</v>
      </c>
    </row>
    <row r="68" spans="1:5" x14ac:dyDescent="0.25">
      <c r="A68" s="21"/>
      <c r="B68" s="6">
        <v>67</v>
      </c>
      <c r="C68" s="6">
        <f>AVERAGE(Stats_separados!B68,Stats_separados!H68,Stats_separados!N68,Stats_separados!T68)</f>
        <v>5504</v>
      </c>
      <c r="D68" s="6">
        <f>AVERAGE(Stats_separados!C68,Stats_separados!I68,Stats_separados!O68,Stats_separados!U68)</f>
        <v>104.25</v>
      </c>
      <c r="E68" s="6">
        <f>AVERAGE(Stats_separados!D68,Stats_separados!J68,Stats_separados!P68,Stats_separados!V68)</f>
        <v>3.3648114204406738</v>
      </c>
    </row>
    <row r="69" spans="1:5" x14ac:dyDescent="0.25">
      <c r="A69" s="21"/>
      <c r="B69" s="8">
        <v>68</v>
      </c>
      <c r="C69" s="8">
        <f>AVERAGE(Stats_separados!B69,Stats_separados!H69,Stats_separados!N69,Stats_separados!T69)</f>
        <v>42482</v>
      </c>
      <c r="D69" s="8">
        <f>AVERAGE(Stats_separados!C69,Stats_separados!I69,Stats_separados!O69,Stats_separados!U69)</f>
        <v>205</v>
      </c>
      <c r="E69" s="8">
        <f>AVERAGE(Stats_separados!D69,Stats_separados!J69,Stats_separados!P69,Stats_separados!V69)</f>
        <v>25.59318619966507</v>
      </c>
    </row>
    <row r="70" spans="1:5" x14ac:dyDescent="0.25">
      <c r="A70" s="21"/>
      <c r="B70" s="6">
        <v>69</v>
      </c>
      <c r="C70" s="6">
        <f>AVERAGE(Stats_separados!B70,Stats_separados!H70,Stats_separados!N70,Stats_separados!T70)</f>
        <v>56647.5</v>
      </c>
      <c r="D70" s="6">
        <f>AVERAGE(Stats_separados!C70,Stats_separados!I70,Stats_separados!O70,Stats_separados!U70)</f>
        <v>391.5</v>
      </c>
      <c r="E70" s="6">
        <f>AVERAGE(Stats_separados!D70,Stats_separados!J70,Stats_separados!P70,Stats_separados!V70)</f>
        <v>29.949249148368835</v>
      </c>
    </row>
    <row r="71" spans="1:5" x14ac:dyDescent="0.25">
      <c r="A71" s="21"/>
      <c r="B71" s="8">
        <v>70</v>
      </c>
      <c r="C71" s="8">
        <f>AVERAGE(Stats_separados!B71,Stats_separados!H71,Stats_separados!N71,Stats_separados!T71)</f>
        <v>223631.25</v>
      </c>
      <c r="D71" s="8">
        <f>AVERAGE(Stats_separados!C71,Stats_separados!I71,Stats_separados!O71,Stats_separados!U71)</f>
        <v>282.25</v>
      </c>
      <c r="E71" s="8">
        <f>AVERAGE(Stats_separados!D71,Stats_separados!J71,Stats_separados!P71,Stats_separados!V71)</f>
        <v>85.597666025161743</v>
      </c>
    </row>
    <row r="72" spans="1:5" x14ac:dyDescent="0.25">
      <c r="A72" s="22" t="s">
        <v>15</v>
      </c>
      <c r="B72" s="6">
        <v>71</v>
      </c>
      <c r="C72" s="6">
        <f>AVERAGE(Stats_separados!B72,Stats_separados!H72,Stats_separados!N72,Stats_separados!T72)</f>
        <v>22859.75</v>
      </c>
      <c r="D72" s="6">
        <f>AVERAGE(Stats_separados!C72,Stats_separados!I72,Stats_separados!O72,Stats_separados!U72)</f>
        <v>241.25</v>
      </c>
      <c r="E72" s="6">
        <f>AVERAGE(Stats_separados!D72,Stats_separados!J72,Stats_separados!P72,Stats_separados!V72)</f>
        <v>13.59602564573288</v>
      </c>
    </row>
    <row r="73" spans="1:5" x14ac:dyDescent="0.25">
      <c r="A73" s="22"/>
      <c r="B73" s="8">
        <v>72</v>
      </c>
      <c r="C73" s="8">
        <f>AVERAGE(Stats_separados!B73,Stats_separados!H73,Stats_separados!N73,Stats_separados!T73)</f>
        <v>10682</v>
      </c>
      <c r="D73" s="8">
        <f>AVERAGE(Stats_separados!C73,Stats_separados!I73,Stats_separados!O73,Stats_separados!U73)</f>
        <v>101.5</v>
      </c>
      <c r="E73" s="8">
        <f>AVERAGE(Stats_separados!D73,Stats_separados!J73,Stats_separados!P73,Stats_separados!V73)</f>
        <v>6.4813987016677856</v>
      </c>
    </row>
    <row r="74" spans="1:5" x14ac:dyDescent="0.25">
      <c r="A74" s="22"/>
      <c r="B74" s="6">
        <v>73</v>
      </c>
      <c r="C74" s="6">
        <f>AVERAGE(Stats_separados!B74,Stats_separados!H74,Stats_separados!N74,Stats_separados!T74)</f>
        <v>159619.5</v>
      </c>
      <c r="D74" s="6">
        <f>AVERAGE(Stats_separados!C74,Stats_separados!I74,Stats_separados!O74,Stats_separados!U74)</f>
        <v>358.25</v>
      </c>
      <c r="E74" s="6">
        <f>AVERAGE(Stats_separados!D74,Stats_separados!J74,Stats_separados!P74,Stats_separados!V74)</f>
        <v>98.908923447132111</v>
      </c>
    </row>
    <row r="75" spans="1:5" x14ac:dyDescent="0.25">
      <c r="A75" s="22"/>
      <c r="B75" s="8">
        <v>74</v>
      </c>
      <c r="C75" s="8">
        <f>AVERAGE(Stats_separados!B75,Stats_separados!H75,Stats_separados!N75,Stats_separados!T75)</f>
        <v>15101.5</v>
      </c>
      <c r="D75" s="8">
        <f>AVERAGE(Stats_separados!C75,Stats_separados!I75,Stats_separados!O75,Stats_separados!U75)</f>
        <v>114.75</v>
      </c>
      <c r="E75" s="8">
        <f>AVERAGE(Stats_separados!D75,Stats_separados!J75,Stats_separados!P75,Stats_separados!V75)</f>
        <v>9.3896452784538269</v>
      </c>
    </row>
    <row r="76" spans="1:5" x14ac:dyDescent="0.25">
      <c r="A76" s="22"/>
      <c r="B76" s="6">
        <v>75</v>
      </c>
      <c r="C76" s="6">
        <f>AVERAGE(Stats_separados!B76,Stats_separados!H76,Stats_separados!N76,Stats_separados!T76)</f>
        <v>42801</v>
      </c>
      <c r="D76" s="6">
        <f>AVERAGE(Stats_separados!C76,Stats_separados!I76,Stats_separados!O76,Stats_separados!U76)</f>
        <v>224.25</v>
      </c>
      <c r="E76" s="6">
        <f>AVERAGE(Stats_separados!D76,Stats_separados!J76,Stats_separados!P76,Stats_separados!V76)</f>
        <v>19.223934352397919</v>
      </c>
    </row>
    <row r="77" spans="1:5" x14ac:dyDescent="0.25">
      <c r="A77" s="22"/>
      <c r="B77" s="8">
        <v>76</v>
      </c>
      <c r="C77" s="8">
        <f>AVERAGE(Stats_separados!B77,Stats_separados!H77,Stats_separados!N77,Stats_separados!T77)</f>
        <v>42543.75</v>
      </c>
      <c r="D77" s="8">
        <f>AVERAGE(Stats_separados!C77,Stats_separados!I77,Stats_separados!O77,Stats_separados!U77)</f>
        <v>195.75</v>
      </c>
      <c r="E77" s="8">
        <f>AVERAGE(Stats_separados!D77,Stats_separados!J77,Stats_separados!P77,Stats_separados!V77)</f>
        <v>20.685439169406891</v>
      </c>
    </row>
    <row r="78" spans="1:5" x14ac:dyDescent="0.25">
      <c r="A78" s="22"/>
      <c r="B78" s="6">
        <v>77</v>
      </c>
      <c r="C78" s="6">
        <f>AVERAGE(Stats_separados!B78,Stats_separados!H78,Stats_separados!N78,Stats_separados!T78)</f>
        <v>24745.25</v>
      </c>
      <c r="D78" s="6">
        <f>AVERAGE(Stats_separados!C78,Stats_separados!I78,Stats_separados!O78,Stats_separados!U78)</f>
        <v>146</v>
      </c>
      <c r="E78" s="6">
        <f>AVERAGE(Stats_separados!D78,Stats_separados!J78,Stats_separados!P78,Stats_separados!V78)</f>
        <v>14.468338072299957</v>
      </c>
    </row>
    <row r="79" spans="1:5" x14ac:dyDescent="0.25">
      <c r="A79" s="22"/>
      <c r="B79" s="8">
        <v>78</v>
      </c>
      <c r="C79" s="8">
        <f>AVERAGE(Stats_separados!B79,Stats_separados!H79,Stats_separados!N79,Stats_separados!T79)</f>
        <v>23758.5</v>
      </c>
      <c r="D79" s="8">
        <f>AVERAGE(Stats_separados!C79,Stats_separados!I79,Stats_separados!O79,Stats_separados!U79)</f>
        <v>113.25</v>
      </c>
      <c r="E79" s="8">
        <f>AVERAGE(Stats_separados!D79,Stats_separados!J79,Stats_separados!P79,Stats_separados!V79)</f>
        <v>13.905709147453308</v>
      </c>
    </row>
    <row r="80" spans="1:5" x14ac:dyDescent="0.25">
      <c r="A80" s="22"/>
      <c r="B80" s="6">
        <v>79</v>
      </c>
      <c r="C80" s="6">
        <f>AVERAGE(Stats_separados!B80,Stats_separados!H80,Stats_separados!N80,Stats_separados!T80)</f>
        <v>88222.5</v>
      </c>
      <c r="D80" s="6">
        <f>AVERAGE(Stats_separados!C80,Stats_separados!I80,Stats_separados!O80,Stats_separados!U80)</f>
        <v>229.5</v>
      </c>
      <c r="E80" s="6">
        <f>AVERAGE(Stats_separados!D80,Stats_separados!J80,Stats_separados!P80,Stats_separados!V80)</f>
        <v>47.486661970615387</v>
      </c>
    </row>
  </sheetData>
  <mergeCells count="5">
    <mergeCell ref="A52:A71"/>
    <mergeCell ref="A72:A80"/>
    <mergeCell ref="A2:A11"/>
    <mergeCell ref="A12:A31"/>
    <mergeCell ref="A32:A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9F0E-DD87-478B-9F50-B7BC9F474AB7}">
  <dimension ref="A1:M81"/>
  <sheetViews>
    <sheetView topLeftCell="A7" zoomScale="142" zoomScaleNormal="142" workbookViewId="0">
      <selection activeCell="K19" sqref="K19"/>
    </sheetView>
  </sheetViews>
  <sheetFormatPr defaultRowHeight="15" x14ac:dyDescent="0.25"/>
  <cols>
    <col min="2" max="6" width="14.7109375" customWidth="1"/>
    <col min="8" max="11" width="14.7109375" customWidth="1"/>
    <col min="12" max="12" width="15.42578125" customWidth="1"/>
    <col min="13" max="18" width="10.28515625" customWidth="1"/>
  </cols>
  <sheetData>
    <row r="1" spans="1:13" x14ac:dyDescent="0.25">
      <c r="B1" s="32" t="s">
        <v>18</v>
      </c>
      <c r="C1" s="32"/>
      <c r="D1" s="32"/>
      <c r="E1" s="32"/>
    </row>
    <row r="2" spans="1:13" x14ac:dyDescent="0.25">
      <c r="B2" s="30" t="s">
        <v>0</v>
      </c>
      <c r="C2" s="30" t="s">
        <v>2</v>
      </c>
      <c r="D2" s="30" t="s">
        <v>1</v>
      </c>
      <c r="E2" s="31" t="s">
        <v>4</v>
      </c>
      <c r="H2" s="10" t="s">
        <v>19</v>
      </c>
    </row>
    <row r="3" spans="1:13" x14ac:dyDescent="0.25">
      <c r="A3" s="6">
        <v>1</v>
      </c>
      <c r="B3" s="6">
        <f>INT(LOG(Stats_separados!B2,10))</f>
        <v>1</v>
      </c>
      <c r="C3" s="6">
        <f>INT(LOG(Stats_separados!H2,10))</f>
        <v>3</v>
      </c>
      <c r="D3" s="6">
        <f>INT(LOG(Stats_separados!N2,10))</f>
        <v>2</v>
      </c>
      <c r="E3" s="6">
        <f>INT(LOG(Stats_separados!T2,10))</f>
        <v>3</v>
      </c>
      <c r="G3" s="34" t="s">
        <v>0</v>
      </c>
      <c r="H3" s="34">
        <f>_xlfn.MODE.SNGL(B3:B81)</f>
        <v>2</v>
      </c>
    </row>
    <row r="4" spans="1:13" x14ac:dyDescent="0.25">
      <c r="A4" s="8">
        <v>2</v>
      </c>
      <c r="B4" s="8">
        <f>INT(LOG(Stats_separados!B3,10))</f>
        <v>3</v>
      </c>
      <c r="C4" s="8">
        <f>INT(LOG(Stats_separados!H3,10))</f>
        <v>3</v>
      </c>
      <c r="D4" s="8">
        <f>INT(LOG(Stats_separados!N3,10))</f>
        <v>2</v>
      </c>
      <c r="E4" s="8">
        <f>INT(LOG(Stats_separados!T3,10))</f>
        <v>3</v>
      </c>
      <c r="G4" s="33" t="s">
        <v>2</v>
      </c>
      <c r="H4" s="33">
        <f>_xlfn.MODE.SNGL(C3:C81)</f>
        <v>3</v>
      </c>
    </row>
    <row r="5" spans="1:13" x14ac:dyDescent="0.25">
      <c r="A5" s="6">
        <v>3</v>
      </c>
      <c r="B5" s="6">
        <f>INT(LOG(Stats_separados!B4,10))</f>
        <v>2</v>
      </c>
      <c r="C5" s="6">
        <f>INT(LOG(Stats_separados!H4,10))</f>
        <v>2</v>
      </c>
      <c r="D5" s="6">
        <f>INT(LOG(Stats_separados!N4,10))</f>
        <v>2</v>
      </c>
      <c r="E5" s="6">
        <f>INT(LOG(Stats_separados!T4,10))</f>
        <v>3</v>
      </c>
      <c r="G5" s="34" t="s">
        <v>1</v>
      </c>
      <c r="H5" s="34">
        <f>_xlfn.MODE.SNGL(D3:D81)</f>
        <v>3</v>
      </c>
    </row>
    <row r="6" spans="1:13" x14ac:dyDescent="0.25">
      <c r="A6" s="8">
        <v>4</v>
      </c>
      <c r="B6" s="8">
        <f>INT(LOG(Stats_separados!B5,10))</f>
        <v>2</v>
      </c>
      <c r="C6" s="8">
        <f>INT(LOG(Stats_separados!H5,10))</f>
        <v>2</v>
      </c>
      <c r="D6" s="8">
        <f>INT(LOG(Stats_separados!N5,10))</f>
        <v>2</v>
      </c>
      <c r="E6" s="8">
        <f>INT(LOG(Stats_separados!T5,10))</f>
        <v>3</v>
      </c>
      <c r="G6" s="33" t="s">
        <v>4</v>
      </c>
      <c r="H6" s="33">
        <f>_xlfn.MODE.SNGL(E3:E81)</f>
        <v>5</v>
      </c>
    </row>
    <row r="7" spans="1:13" x14ac:dyDescent="0.25">
      <c r="A7" s="6">
        <v>5</v>
      </c>
      <c r="B7" s="6">
        <f>INT(LOG(Stats_separados!B6,10))</f>
        <v>2</v>
      </c>
      <c r="C7" s="6">
        <f>INT(LOG(Stats_separados!H6,10))</f>
        <v>3</v>
      </c>
      <c r="D7" s="6">
        <f>INT(LOG(Stats_separados!N6,10))</f>
        <v>2</v>
      </c>
      <c r="E7" s="6">
        <f>INT(LOG(Stats_separados!T6,10))</f>
        <v>3</v>
      </c>
    </row>
    <row r="8" spans="1:13" x14ac:dyDescent="0.25">
      <c r="A8" s="8">
        <v>6</v>
      </c>
      <c r="B8" s="8">
        <f>INT(LOG(Stats_separados!B7,10))</f>
        <v>2</v>
      </c>
      <c r="C8" s="8">
        <f>INT(LOG(Stats_separados!H7,10))</f>
        <v>3</v>
      </c>
      <c r="D8" s="8">
        <f>INT(LOG(Stats_separados!N7,10))</f>
        <v>2</v>
      </c>
      <c r="E8" s="8">
        <f>INT(LOG(Stats_separados!T7,10))</f>
        <v>3</v>
      </c>
    </row>
    <row r="9" spans="1:13" x14ac:dyDescent="0.25">
      <c r="A9" s="6">
        <v>7</v>
      </c>
      <c r="B9" s="6">
        <f>INT(LOG(Stats_separados!B8,10))</f>
        <v>2</v>
      </c>
      <c r="C9" s="6">
        <f>INT(LOG(Stats_separados!H8,10))</f>
        <v>3</v>
      </c>
      <c r="D9" s="6">
        <f>INT(LOG(Stats_separados!N8,10))</f>
        <v>2</v>
      </c>
      <c r="E9" s="6">
        <f>INT(LOG(Stats_separados!T8,10))</f>
        <v>3</v>
      </c>
      <c r="H9" s="23" t="s">
        <v>20</v>
      </c>
      <c r="I9" s="23"/>
      <c r="J9" s="23"/>
      <c r="K9" s="23"/>
      <c r="L9" s="23"/>
      <c r="M9" s="23"/>
    </row>
    <row r="10" spans="1:13" x14ac:dyDescent="0.25">
      <c r="A10" s="8">
        <v>8</v>
      </c>
      <c r="B10" s="8">
        <f>INT(LOG(Stats_separados!B9,10))</f>
        <v>2</v>
      </c>
      <c r="C10" s="8">
        <f>INT(LOG(Stats_separados!H9,10))</f>
        <v>2</v>
      </c>
      <c r="D10" s="8">
        <f>INT(LOG(Stats_separados!N9,10))</f>
        <v>2</v>
      </c>
      <c r="E10" s="8">
        <f>INT(LOG(Stats_separados!T9,10))</f>
        <v>4</v>
      </c>
      <c r="H10" s="35" t="s">
        <v>10</v>
      </c>
      <c r="I10" s="36" t="s">
        <v>12</v>
      </c>
      <c r="J10" s="37" t="s">
        <v>13</v>
      </c>
      <c r="K10" s="38" t="s">
        <v>14</v>
      </c>
      <c r="L10" s="39" t="s">
        <v>15</v>
      </c>
      <c r="M10" s="42" t="s">
        <v>21</v>
      </c>
    </row>
    <row r="11" spans="1:13" x14ac:dyDescent="0.25">
      <c r="A11" s="6">
        <v>9</v>
      </c>
      <c r="B11" s="6">
        <f>INT(LOG(Stats_separados!B10,10))</f>
        <v>1</v>
      </c>
      <c r="C11" s="6">
        <f>INT(LOG(Stats_separados!H10,10))</f>
        <v>2</v>
      </c>
      <c r="D11" s="6">
        <f>INT(LOG(Stats_separados!N10,10))</f>
        <v>2</v>
      </c>
      <c r="E11" s="6">
        <f>INT(LOG(Stats_separados!T10,10))</f>
        <v>3</v>
      </c>
      <c r="G11" s="40" t="s">
        <v>0</v>
      </c>
      <c r="H11" s="13">
        <f>_xlfn.MODE.SNGL(B3:B12)</f>
        <v>2</v>
      </c>
      <c r="I11" s="13">
        <f>_xlfn.MODE.SNGL(B13:B32)</f>
        <v>2</v>
      </c>
      <c r="J11" s="13">
        <f>_xlfn.MODE.SNGL(B33:B52)</f>
        <v>2</v>
      </c>
      <c r="K11" s="13">
        <f>_xlfn.MODE.SNGL(B53:B72)</f>
        <v>2</v>
      </c>
      <c r="L11" s="13">
        <f>_xlfn.MODE.SNGL(B73:B81)</f>
        <v>2</v>
      </c>
      <c r="M11" s="43">
        <f>_xlfn.CEILING.MATH(AVERAGE(H11:L11))</f>
        <v>2</v>
      </c>
    </row>
    <row r="12" spans="1:13" x14ac:dyDescent="0.25">
      <c r="A12" s="8">
        <v>10</v>
      </c>
      <c r="B12" s="8">
        <f>INT(LOG(Stats_separados!B11,10))</f>
        <v>2</v>
      </c>
      <c r="C12" s="8">
        <f>INT(LOG(Stats_separados!H11,10))</f>
        <v>3</v>
      </c>
      <c r="D12" s="8">
        <f>INT(LOG(Stats_separados!N11,10))</f>
        <v>3</v>
      </c>
      <c r="E12" s="8">
        <f>INT(LOG(Stats_separados!T11,10))</f>
        <v>4</v>
      </c>
      <c r="G12" s="41" t="s">
        <v>2</v>
      </c>
      <c r="H12" s="14">
        <f>_xlfn.MODE.SNGL(C3:C12)</f>
        <v>3</v>
      </c>
      <c r="I12" s="14">
        <f>_xlfn.MODE.SNGL(C13:C32)</f>
        <v>3</v>
      </c>
      <c r="J12" s="14">
        <f>_xlfn.MODE.SNGL(C33:C52)</f>
        <v>3</v>
      </c>
      <c r="K12" s="14">
        <f>_xlfn.MODE.SNGL(C53:C72)</f>
        <v>3</v>
      </c>
      <c r="L12" s="14">
        <f>_xlfn.MODE.SNGL(C73:C81)</f>
        <v>3</v>
      </c>
      <c r="M12" s="44">
        <f t="shared" ref="M12:M14" si="0">_xlfn.CEILING.MATH(AVERAGE(H12:L12))</f>
        <v>3</v>
      </c>
    </row>
    <row r="13" spans="1:13" x14ac:dyDescent="0.25">
      <c r="A13" s="6">
        <v>11</v>
      </c>
      <c r="B13" s="6">
        <f>INT(LOG(Stats_separados!B12,10))</f>
        <v>2</v>
      </c>
      <c r="C13" s="6">
        <f>INT(LOG(Stats_separados!H12,10))</f>
        <v>2</v>
      </c>
      <c r="D13" s="6">
        <f>INT(LOG(Stats_separados!N12,10))</f>
        <v>2</v>
      </c>
      <c r="E13" s="6">
        <f>INT(LOG(Stats_separados!T12,10))</f>
        <v>4</v>
      </c>
      <c r="G13" s="40" t="s">
        <v>1</v>
      </c>
      <c r="H13" s="13">
        <f>_xlfn.MODE.SNGL(D3:D12)</f>
        <v>2</v>
      </c>
      <c r="I13" s="13">
        <f>_xlfn.MODE.SNGL(D13:D32)</f>
        <v>3</v>
      </c>
      <c r="J13" s="13">
        <f>_xlfn.MODE.SNGL(C33:C52)</f>
        <v>3</v>
      </c>
      <c r="K13" s="13">
        <f>_xlfn.MODE.SNGL(D53:D72)</f>
        <v>3</v>
      </c>
      <c r="L13" s="13">
        <f>_xlfn.MODE.SNGL(D73:D81)</f>
        <v>3</v>
      </c>
      <c r="M13" s="43">
        <f t="shared" si="0"/>
        <v>3</v>
      </c>
    </row>
    <row r="14" spans="1:13" x14ac:dyDescent="0.25">
      <c r="A14" s="8">
        <v>12</v>
      </c>
      <c r="B14" s="8">
        <f>INT(LOG(Stats_separados!B13,10))</f>
        <v>2</v>
      </c>
      <c r="C14" s="8">
        <f>INT(LOG(Stats_separados!H13,10))</f>
        <v>3</v>
      </c>
      <c r="D14" s="8">
        <f>INT(LOG(Stats_separados!N13,10))</f>
        <v>2</v>
      </c>
      <c r="E14" s="8">
        <f>INT(LOG(Stats_separados!T13,10))</f>
        <v>4</v>
      </c>
      <c r="G14" s="40" t="s">
        <v>4</v>
      </c>
      <c r="H14" s="15">
        <f>_xlfn.MODE.SNGL(E3:E12)</f>
        <v>3</v>
      </c>
      <c r="I14" s="15">
        <f>_xlfn.MODE.SNGL(E13:E32)</f>
        <v>4</v>
      </c>
      <c r="J14" s="15">
        <f>_xlfn.MODE.SNGL(C33:C52)</f>
        <v>3</v>
      </c>
      <c r="K14" s="15">
        <f>_xlfn.MODE.SNGL(E53:E72)</f>
        <v>5</v>
      </c>
      <c r="L14" s="15">
        <f>_xlfn.MODE.SNGL(E73:E81)</f>
        <v>4</v>
      </c>
      <c r="M14" s="45">
        <f t="shared" si="0"/>
        <v>4</v>
      </c>
    </row>
    <row r="15" spans="1:13" x14ac:dyDescent="0.25">
      <c r="A15" s="6">
        <v>13</v>
      </c>
      <c r="B15" s="6">
        <f>INT(LOG(Stats_separados!B14,10))</f>
        <v>2</v>
      </c>
      <c r="C15" s="6">
        <f>INT(LOG(Stats_separados!H14,10))</f>
        <v>3</v>
      </c>
      <c r="D15" s="6">
        <f>INT(LOG(Stats_separados!N14,10))</f>
        <v>3</v>
      </c>
      <c r="E15" s="6">
        <f>INT(LOG(Stats_separados!T14,10))</f>
        <v>4</v>
      </c>
    </row>
    <row r="16" spans="1:13" x14ac:dyDescent="0.25">
      <c r="A16" s="8">
        <v>14</v>
      </c>
      <c r="B16" s="8">
        <f>INT(LOG(Stats_separados!B15,10))</f>
        <v>2</v>
      </c>
      <c r="C16" s="8">
        <f>INT(LOG(Stats_separados!H15,10))</f>
        <v>4</v>
      </c>
      <c r="D16" s="8">
        <f>INT(LOG(Stats_separados!N15,10))</f>
        <v>3</v>
      </c>
      <c r="E16" s="8">
        <f>INT(LOG(Stats_separados!T15,10))</f>
        <v>4</v>
      </c>
    </row>
    <row r="17" spans="1:5" x14ac:dyDescent="0.25">
      <c r="A17" s="6">
        <v>15</v>
      </c>
      <c r="B17" s="6">
        <f>INT(LOG(Stats_separados!B16,10))</f>
        <v>2</v>
      </c>
      <c r="C17" s="6">
        <f>INT(LOG(Stats_separados!H16,10))</f>
        <v>2</v>
      </c>
      <c r="D17" s="6">
        <f>INT(LOG(Stats_separados!N16,10))</f>
        <v>2</v>
      </c>
      <c r="E17" s="6">
        <f>INT(LOG(Stats_separados!T16,10))</f>
        <v>4</v>
      </c>
    </row>
    <row r="18" spans="1:5" x14ac:dyDescent="0.25">
      <c r="A18" s="8">
        <v>16</v>
      </c>
      <c r="B18" s="8">
        <f>INT(LOG(Stats_separados!B17,10))</f>
        <v>2</v>
      </c>
      <c r="C18" s="8">
        <f>INT(LOG(Stats_separados!H17,10))</f>
        <v>3</v>
      </c>
      <c r="D18" s="8">
        <f>INT(LOG(Stats_separados!N17,10))</f>
        <v>3</v>
      </c>
      <c r="E18" s="8">
        <f>INT(LOG(Stats_separados!T17,10))</f>
        <v>5</v>
      </c>
    </row>
    <row r="19" spans="1:5" x14ac:dyDescent="0.25">
      <c r="A19" s="6">
        <v>17</v>
      </c>
      <c r="B19" s="6">
        <f>INT(LOG(Stats_separados!B18,10))</f>
        <v>2</v>
      </c>
      <c r="C19" s="6">
        <f>INT(LOG(Stats_separados!H18,10))</f>
        <v>3</v>
      </c>
      <c r="D19" s="6">
        <f>INT(LOG(Stats_separados!N18,10))</f>
        <v>3</v>
      </c>
      <c r="E19" s="6">
        <f>INT(LOG(Stats_separados!T18,10))</f>
        <v>5</v>
      </c>
    </row>
    <row r="20" spans="1:5" x14ac:dyDescent="0.25">
      <c r="A20" s="8">
        <v>18</v>
      </c>
      <c r="B20" s="8">
        <f>INT(LOG(Stats_separados!B19,10))</f>
        <v>2</v>
      </c>
      <c r="C20" s="8">
        <f>INT(LOG(Stats_separados!H19,10))</f>
        <v>3</v>
      </c>
      <c r="D20" s="8">
        <f>INT(LOG(Stats_separados!N19,10))</f>
        <v>3</v>
      </c>
      <c r="E20" s="8">
        <f>INT(LOG(Stats_separados!T19,10))</f>
        <v>4</v>
      </c>
    </row>
    <row r="21" spans="1:5" x14ac:dyDescent="0.25">
      <c r="A21" s="6">
        <v>19</v>
      </c>
      <c r="B21" s="6">
        <f>INT(LOG(Stats_separados!B20,10))</f>
        <v>2</v>
      </c>
      <c r="C21" s="6">
        <f>INT(LOG(Stats_separados!H20,10))</f>
        <v>2</v>
      </c>
      <c r="D21" s="6">
        <f>INT(LOG(Stats_separados!N20,10))</f>
        <v>2</v>
      </c>
      <c r="E21" s="6">
        <f>INT(LOG(Stats_separados!T20,10))</f>
        <v>4</v>
      </c>
    </row>
    <row r="22" spans="1:5" x14ac:dyDescent="0.25">
      <c r="A22" s="8">
        <v>20</v>
      </c>
      <c r="B22" s="8">
        <f>INT(LOG(Stats_separados!B21,10))</f>
        <v>1</v>
      </c>
      <c r="C22" s="8">
        <f>INT(LOG(Stats_separados!H21,10))</f>
        <v>3</v>
      </c>
      <c r="D22" s="8">
        <f>INT(LOG(Stats_separados!N21,10))</f>
        <v>3</v>
      </c>
      <c r="E22" s="8">
        <f>INT(LOG(Stats_separados!T21,10))</f>
        <v>3</v>
      </c>
    </row>
    <row r="23" spans="1:5" x14ac:dyDescent="0.25">
      <c r="A23" s="6">
        <v>21</v>
      </c>
      <c r="B23" s="6">
        <f>INT(LOG(Stats_separados!B22,10))</f>
        <v>2</v>
      </c>
      <c r="C23" s="6">
        <f>INT(LOG(Stats_separados!H22,10))</f>
        <v>3</v>
      </c>
      <c r="D23" s="6">
        <f>INT(LOG(Stats_separados!N22,10))</f>
        <v>3</v>
      </c>
      <c r="E23" s="6">
        <f>INT(LOG(Stats_separados!T22,10))</f>
        <v>5</v>
      </c>
    </row>
    <row r="24" spans="1:5" x14ac:dyDescent="0.25">
      <c r="A24" s="8">
        <v>22</v>
      </c>
      <c r="B24" s="8">
        <f>INT(LOG(Stats_separados!B23,10))</f>
        <v>1</v>
      </c>
      <c r="C24" s="8">
        <f>INT(LOG(Stats_separados!H23,10))</f>
        <v>1</v>
      </c>
      <c r="D24" s="8">
        <f>INT(LOG(Stats_separados!N23,10))</f>
        <v>1</v>
      </c>
      <c r="E24" s="8">
        <f>INT(LOG(Stats_separados!T23,10))</f>
        <v>3</v>
      </c>
    </row>
    <row r="25" spans="1:5" x14ac:dyDescent="0.25">
      <c r="A25" s="6">
        <v>23</v>
      </c>
      <c r="B25" s="6">
        <f>INT(LOG(Stats_separados!B24,10))</f>
        <v>2</v>
      </c>
      <c r="C25" s="6">
        <f>INT(LOG(Stats_separados!H24,10))</f>
        <v>3</v>
      </c>
      <c r="D25" s="6">
        <f>INT(LOG(Stats_separados!N24,10))</f>
        <v>3</v>
      </c>
      <c r="E25" s="6">
        <f>INT(LOG(Stats_separados!T24,10))</f>
        <v>4</v>
      </c>
    </row>
    <row r="26" spans="1:5" x14ac:dyDescent="0.25">
      <c r="A26" s="8">
        <v>24</v>
      </c>
      <c r="B26" s="8">
        <f>INT(LOG(Stats_separados!B25,10))</f>
        <v>3</v>
      </c>
      <c r="C26" s="8">
        <f>INT(LOG(Stats_separados!H25,10))</f>
        <v>3</v>
      </c>
      <c r="D26" s="8">
        <f>INT(LOG(Stats_separados!N25,10))</f>
        <v>3</v>
      </c>
      <c r="E26" s="8">
        <f>INT(LOG(Stats_separados!T25,10))</f>
        <v>4</v>
      </c>
    </row>
    <row r="27" spans="1:5" x14ac:dyDescent="0.25">
      <c r="A27" s="6">
        <v>25</v>
      </c>
      <c r="B27" s="6">
        <f>INT(LOG(Stats_separados!B26,10))</f>
        <v>2</v>
      </c>
      <c r="C27" s="6">
        <f>INT(LOG(Stats_separados!H26,10))</f>
        <v>3</v>
      </c>
      <c r="D27" s="6">
        <f>INT(LOG(Stats_separados!N26,10))</f>
        <v>2</v>
      </c>
      <c r="E27" s="6">
        <f>INT(LOG(Stats_separados!T26,10))</f>
        <v>4</v>
      </c>
    </row>
    <row r="28" spans="1:5" x14ac:dyDescent="0.25">
      <c r="A28" s="8">
        <v>26</v>
      </c>
      <c r="B28" s="8">
        <f>INT(LOG(Stats_separados!B27,10))</f>
        <v>2</v>
      </c>
      <c r="C28" s="8">
        <f>INT(LOG(Stats_separados!H27,10))</f>
        <v>3</v>
      </c>
      <c r="D28" s="8">
        <f>INT(LOG(Stats_separados!N27,10))</f>
        <v>3</v>
      </c>
      <c r="E28" s="8">
        <f>INT(LOG(Stats_separados!T27,10))</f>
        <v>4</v>
      </c>
    </row>
    <row r="29" spans="1:5" x14ac:dyDescent="0.25">
      <c r="A29" s="6">
        <v>27</v>
      </c>
      <c r="B29" s="6">
        <f>INT(LOG(Stats_separados!B28,10))</f>
        <v>2</v>
      </c>
      <c r="C29" s="6">
        <f>INT(LOG(Stats_separados!H28,10))</f>
        <v>3</v>
      </c>
      <c r="D29" s="6">
        <f>INT(LOG(Stats_separados!N28,10))</f>
        <v>3</v>
      </c>
      <c r="E29" s="6">
        <f>INT(LOG(Stats_separados!T28,10))</f>
        <v>4</v>
      </c>
    </row>
    <row r="30" spans="1:5" x14ac:dyDescent="0.25">
      <c r="A30" s="8">
        <v>28</v>
      </c>
      <c r="B30" s="8">
        <f>INT(LOG(Stats_separados!B29,10))</f>
        <v>3</v>
      </c>
      <c r="C30" s="8">
        <f>INT(LOG(Stats_separados!H29,10))</f>
        <v>3</v>
      </c>
      <c r="D30" s="8">
        <f>INT(LOG(Stats_separados!N29,10))</f>
        <v>3</v>
      </c>
      <c r="E30" s="8">
        <f>INT(LOG(Stats_separados!T29,10))</f>
        <v>5</v>
      </c>
    </row>
    <row r="31" spans="1:5" x14ac:dyDescent="0.25">
      <c r="A31" s="6">
        <v>29</v>
      </c>
      <c r="B31" s="6">
        <f>INT(LOG(Stats_separados!B30,10))</f>
        <v>2</v>
      </c>
      <c r="C31" s="6">
        <f>INT(LOG(Stats_separados!H30,10))</f>
        <v>3</v>
      </c>
      <c r="D31" s="6">
        <f>INT(LOG(Stats_separados!N30,10))</f>
        <v>3</v>
      </c>
      <c r="E31" s="6">
        <f>INT(LOG(Stats_separados!T30,10))</f>
        <v>4</v>
      </c>
    </row>
    <row r="32" spans="1:5" x14ac:dyDescent="0.25">
      <c r="A32" s="8">
        <v>30</v>
      </c>
      <c r="B32" s="8">
        <f>INT(LOG(Stats_separados!B31,10))</f>
        <v>2</v>
      </c>
      <c r="C32" s="8">
        <f>INT(LOG(Stats_separados!H31,10))</f>
        <v>3</v>
      </c>
      <c r="D32" s="8">
        <f>INT(LOG(Stats_separados!N31,10))</f>
        <v>3</v>
      </c>
      <c r="E32" s="8">
        <f>INT(LOG(Stats_separados!T31,10))</f>
        <v>5</v>
      </c>
    </row>
    <row r="33" spans="1:5" x14ac:dyDescent="0.25">
      <c r="A33" s="6">
        <v>31</v>
      </c>
      <c r="B33" s="6">
        <f>INT(LOG(Stats_separados!B32,10))</f>
        <v>3</v>
      </c>
      <c r="C33" s="6">
        <f>INT(LOG(Stats_separados!H32,10))</f>
        <v>3</v>
      </c>
      <c r="D33" s="6">
        <f>INT(LOG(Stats_separados!N32,10))</f>
        <v>3</v>
      </c>
      <c r="E33" s="6">
        <f>INT(LOG(Stats_separados!T32,10))</f>
        <v>5</v>
      </c>
    </row>
    <row r="34" spans="1:5" x14ac:dyDescent="0.25">
      <c r="A34" s="8">
        <v>32</v>
      </c>
      <c r="B34" s="8">
        <f>INT(LOG(Stats_separados!B33,10))</f>
        <v>3</v>
      </c>
      <c r="C34" s="8">
        <f>INT(LOG(Stats_separados!H33,10))</f>
        <v>4</v>
      </c>
      <c r="D34" s="8">
        <f>INT(LOG(Stats_separados!N33,10))</f>
        <v>3</v>
      </c>
      <c r="E34" s="8">
        <f>INT(LOG(Stats_separados!T33,10))</f>
        <v>4</v>
      </c>
    </row>
    <row r="35" spans="1:5" x14ac:dyDescent="0.25">
      <c r="A35" s="6">
        <v>33</v>
      </c>
      <c r="B35" s="6">
        <f>INT(LOG(Stats_separados!B34,10))</f>
        <v>2</v>
      </c>
      <c r="C35" s="6">
        <f>INT(LOG(Stats_separados!H34,10))</f>
        <v>3</v>
      </c>
      <c r="D35" s="6">
        <f>INT(LOG(Stats_separados!N34,10))</f>
        <v>3</v>
      </c>
      <c r="E35" s="6">
        <f>INT(LOG(Stats_separados!T34,10))</f>
        <v>5</v>
      </c>
    </row>
    <row r="36" spans="1:5" x14ac:dyDescent="0.25">
      <c r="A36" s="8">
        <v>34</v>
      </c>
      <c r="B36" s="8">
        <f>INT(LOG(Stats_separados!B35,10))</f>
        <v>2</v>
      </c>
      <c r="C36" s="8">
        <f>INT(LOG(Stats_separados!H35,10))</f>
        <v>3</v>
      </c>
      <c r="D36" s="8">
        <f>INT(LOG(Stats_separados!N35,10))</f>
        <v>3</v>
      </c>
      <c r="E36" s="8">
        <f>INT(LOG(Stats_separados!T35,10))</f>
        <v>4</v>
      </c>
    </row>
    <row r="37" spans="1:5" x14ac:dyDescent="0.25">
      <c r="A37" s="6">
        <v>35</v>
      </c>
      <c r="B37" s="6">
        <f>INT(LOG(Stats_separados!B36,10))</f>
        <v>2</v>
      </c>
      <c r="C37" s="6">
        <f>INT(LOG(Stats_separados!H36,10))</f>
        <v>3</v>
      </c>
      <c r="D37" s="6">
        <f>INT(LOG(Stats_separados!N36,10))</f>
        <v>2</v>
      </c>
      <c r="E37" s="6">
        <f>INT(LOG(Stats_separados!T36,10))</f>
        <v>4</v>
      </c>
    </row>
    <row r="38" spans="1:5" x14ac:dyDescent="0.25">
      <c r="A38" s="8">
        <v>36</v>
      </c>
      <c r="B38" s="8">
        <f>INT(LOG(Stats_separados!B37,10))</f>
        <v>2</v>
      </c>
      <c r="C38" s="8">
        <f>INT(LOG(Stats_separados!H37,10))</f>
        <v>3</v>
      </c>
      <c r="D38" s="8">
        <f>INT(LOG(Stats_separados!N37,10))</f>
        <v>2</v>
      </c>
      <c r="E38" s="8">
        <f>INT(LOG(Stats_separados!T37,10))</f>
        <v>4</v>
      </c>
    </row>
    <row r="39" spans="1:5" x14ac:dyDescent="0.25">
      <c r="A39" s="6">
        <v>37</v>
      </c>
      <c r="B39" s="6">
        <f>INT(LOG(Stats_separados!B38,10))</f>
        <v>3</v>
      </c>
      <c r="C39" s="6">
        <f>INT(LOG(Stats_separados!H38,10))</f>
        <v>3</v>
      </c>
      <c r="D39" s="6">
        <f>INT(LOG(Stats_separados!N38,10))</f>
        <v>3</v>
      </c>
      <c r="E39" s="6">
        <f>INT(LOG(Stats_separados!T38,10))</f>
        <v>5</v>
      </c>
    </row>
    <row r="40" spans="1:5" x14ac:dyDescent="0.25">
      <c r="A40" s="8">
        <v>38</v>
      </c>
      <c r="B40" s="8">
        <f>INT(LOG(Stats_separados!B39,10))</f>
        <v>3</v>
      </c>
      <c r="C40" s="8">
        <f>INT(LOG(Stats_separados!H39,10))</f>
        <v>3</v>
      </c>
      <c r="D40" s="8">
        <f>INT(LOG(Stats_separados!N39,10))</f>
        <v>3</v>
      </c>
      <c r="E40" s="8">
        <f>INT(LOG(Stats_separados!T39,10))</f>
        <v>4</v>
      </c>
    </row>
    <row r="41" spans="1:5" x14ac:dyDescent="0.25">
      <c r="A41" s="6">
        <v>39</v>
      </c>
      <c r="B41" s="6">
        <f>INT(LOG(Stats_separados!B40,10))</f>
        <v>3</v>
      </c>
      <c r="C41" s="6">
        <f>INT(LOG(Stats_separados!H40,10))</f>
        <v>4</v>
      </c>
      <c r="D41" s="6">
        <f>INT(LOG(Stats_separados!N40,10))</f>
        <v>3</v>
      </c>
      <c r="E41" s="6">
        <f>INT(LOG(Stats_separados!T40,10))</f>
        <v>6</v>
      </c>
    </row>
    <row r="42" spans="1:5" x14ac:dyDescent="0.25">
      <c r="A42" s="8">
        <v>40</v>
      </c>
      <c r="B42" s="8">
        <f>INT(LOG(Stats_separados!B41,10))</f>
        <v>2</v>
      </c>
      <c r="C42" s="8">
        <f>INT(LOG(Stats_separados!H41,10))</f>
        <v>3</v>
      </c>
      <c r="D42" s="8">
        <f>INT(LOG(Stats_separados!N41,10))</f>
        <v>3</v>
      </c>
      <c r="E42" s="8">
        <f>INT(LOG(Stats_separados!T41,10))</f>
        <v>5</v>
      </c>
    </row>
    <row r="43" spans="1:5" x14ac:dyDescent="0.25">
      <c r="A43" s="6">
        <v>41</v>
      </c>
      <c r="B43" s="6">
        <f>INT(LOG(Stats_separados!B42,10))</f>
        <v>2</v>
      </c>
      <c r="C43" s="6">
        <f>INT(LOG(Stats_separados!H42,10))</f>
        <v>2</v>
      </c>
      <c r="D43" s="6">
        <f>INT(LOG(Stats_separados!N42,10))</f>
        <v>2</v>
      </c>
      <c r="E43" s="6">
        <f>INT(LOG(Stats_separados!T42,10))</f>
        <v>3</v>
      </c>
    </row>
    <row r="44" spans="1:5" x14ac:dyDescent="0.25">
      <c r="A44" s="8">
        <v>42</v>
      </c>
      <c r="B44" s="8">
        <f>INT(LOG(Stats_separados!B43,10))</f>
        <v>2</v>
      </c>
      <c r="C44" s="8">
        <f>INT(LOG(Stats_separados!H43,10))</f>
        <v>3</v>
      </c>
      <c r="D44" s="8">
        <f>INT(LOG(Stats_separados!N43,10))</f>
        <v>3</v>
      </c>
      <c r="E44" s="8">
        <f>INT(LOG(Stats_separados!T43,10))</f>
        <v>4</v>
      </c>
    </row>
    <row r="45" spans="1:5" x14ac:dyDescent="0.25">
      <c r="A45" s="6">
        <v>43</v>
      </c>
      <c r="B45" s="6">
        <f>INT(LOG(Stats_separados!B44,10))</f>
        <v>2</v>
      </c>
      <c r="C45" s="6">
        <f>INT(LOG(Stats_separados!H44,10))</f>
        <v>3</v>
      </c>
      <c r="D45" s="6">
        <f>INT(LOG(Stats_separados!N44,10))</f>
        <v>3</v>
      </c>
      <c r="E45" s="6">
        <f>INT(LOG(Stats_separados!T44,10))</f>
        <v>4</v>
      </c>
    </row>
    <row r="46" spans="1:5" x14ac:dyDescent="0.25">
      <c r="A46" s="8">
        <v>44</v>
      </c>
      <c r="B46" s="8">
        <f>INT(LOG(Stats_separados!B45,10))</f>
        <v>2</v>
      </c>
      <c r="C46" s="8">
        <f>INT(LOG(Stats_separados!H45,10))</f>
        <v>3</v>
      </c>
      <c r="D46" s="8">
        <f>INT(LOG(Stats_separados!N45,10))</f>
        <v>3</v>
      </c>
      <c r="E46" s="8">
        <f>INT(LOG(Stats_separados!T45,10))</f>
        <v>5</v>
      </c>
    </row>
    <row r="47" spans="1:5" x14ac:dyDescent="0.25">
      <c r="A47" s="6">
        <v>45</v>
      </c>
      <c r="B47" s="6">
        <f>INT(LOG(Stats_separados!B46,10))</f>
        <v>3</v>
      </c>
      <c r="C47" s="6">
        <f>INT(LOG(Stats_separados!H46,10))</f>
        <v>3</v>
      </c>
      <c r="D47" s="6">
        <f>INT(LOG(Stats_separados!N46,10))</f>
        <v>3</v>
      </c>
      <c r="E47" s="6">
        <f>INT(LOG(Stats_separados!T46,10))</f>
        <v>5</v>
      </c>
    </row>
    <row r="48" spans="1:5" x14ac:dyDescent="0.25">
      <c r="A48" s="8">
        <v>46</v>
      </c>
      <c r="B48" s="8">
        <f>INT(LOG(Stats_separados!B47,10))</f>
        <v>3</v>
      </c>
      <c r="C48" s="8">
        <f>INT(LOG(Stats_separados!H47,10))</f>
        <v>3</v>
      </c>
      <c r="D48" s="8">
        <f>INT(LOG(Stats_separados!N47,10))</f>
        <v>3</v>
      </c>
      <c r="E48" s="8">
        <f>INT(LOG(Stats_separados!T47,10))</f>
        <v>4</v>
      </c>
    </row>
    <row r="49" spans="1:5" x14ac:dyDescent="0.25">
      <c r="A49" s="6">
        <v>47</v>
      </c>
      <c r="B49" s="6">
        <f>INT(LOG(Stats_separados!B48,10))</f>
        <v>2</v>
      </c>
      <c r="C49" s="6">
        <f>INT(LOG(Stats_separados!H48,10))</f>
        <v>3</v>
      </c>
      <c r="D49" s="6">
        <f>INT(LOG(Stats_separados!N48,10))</f>
        <v>3</v>
      </c>
      <c r="E49" s="6">
        <f>INT(LOG(Stats_separados!T48,10))</f>
        <v>5</v>
      </c>
    </row>
    <row r="50" spans="1:5" x14ac:dyDescent="0.25">
      <c r="A50" s="8">
        <v>48</v>
      </c>
      <c r="B50" s="8">
        <f>INT(LOG(Stats_separados!B49,10))</f>
        <v>2</v>
      </c>
      <c r="C50" s="8">
        <f>INT(LOG(Stats_separados!H49,10))</f>
        <v>3</v>
      </c>
      <c r="D50" s="8">
        <f>INT(LOG(Stats_separados!N49,10))</f>
        <v>2</v>
      </c>
      <c r="E50" s="8">
        <f>INT(LOG(Stats_separados!T49,10))</f>
        <v>4</v>
      </c>
    </row>
    <row r="51" spans="1:5" x14ac:dyDescent="0.25">
      <c r="A51" s="6">
        <v>49</v>
      </c>
      <c r="B51" s="6">
        <f>INT(LOG(Stats_separados!B50,10))</f>
        <v>3</v>
      </c>
      <c r="C51" s="6">
        <f>INT(LOG(Stats_separados!H50,10))</f>
        <v>3</v>
      </c>
      <c r="D51" s="6">
        <f>INT(LOG(Stats_separados!N50,10))</f>
        <v>3</v>
      </c>
      <c r="E51" s="6">
        <f>INT(LOG(Stats_separados!T50,10))</f>
        <v>5</v>
      </c>
    </row>
    <row r="52" spans="1:5" x14ac:dyDescent="0.25">
      <c r="A52" s="8">
        <v>50</v>
      </c>
      <c r="B52" s="8">
        <f>INT(LOG(Stats_separados!B51,10))</f>
        <v>2</v>
      </c>
      <c r="C52" s="8">
        <f>INT(LOG(Stats_separados!H51,10))</f>
        <v>3</v>
      </c>
      <c r="D52" s="8">
        <f>INT(LOG(Stats_separados!N51,10))</f>
        <v>2</v>
      </c>
      <c r="E52" s="8">
        <f>INT(LOG(Stats_separados!T51,10))</f>
        <v>4</v>
      </c>
    </row>
    <row r="53" spans="1:5" x14ac:dyDescent="0.25">
      <c r="A53" s="6">
        <v>51</v>
      </c>
      <c r="B53" s="6">
        <f>INT(LOG(Stats_separados!B52,10))</f>
        <v>2</v>
      </c>
      <c r="C53" s="6">
        <f>INT(LOG(Stats_separados!H52,10))</f>
        <v>3</v>
      </c>
      <c r="D53" s="6">
        <f>INT(LOG(Stats_separados!N52,10))</f>
        <v>3</v>
      </c>
      <c r="E53" s="6">
        <f>INT(LOG(Stats_separados!T52,10))</f>
        <v>5</v>
      </c>
    </row>
    <row r="54" spans="1:5" x14ac:dyDescent="0.25">
      <c r="A54" s="8">
        <v>52</v>
      </c>
      <c r="B54" s="8">
        <f>INT(LOG(Stats_separados!B53,10))</f>
        <v>2</v>
      </c>
      <c r="C54" s="8">
        <f>INT(LOG(Stats_separados!H53,10))</f>
        <v>2</v>
      </c>
      <c r="D54" s="8">
        <f>INT(LOG(Stats_separados!N53,10))</f>
        <v>2</v>
      </c>
      <c r="E54" s="8">
        <f>INT(LOG(Stats_separados!T53,10))</f>
        <v>4</v>
      </c>
    </row>
    <row r="55" spans="1:5" x14ac:dyDescent="0.25">
      <c r="A55" s="6">
        <v>53</v>
      </c>
      <c r="B55" s="6">
        <f>INT(LOG(Stats_separados!B54,10))</f>
        <v>2</v>
      </c>
      <c r="C55" s="6">
        <f>INT(LOG(Stats_separados!H54,10))</f>
        <v>3</v>
      </c>
      <c r="D55" s="6">
        <f>INT(LOG(Stats_separados!N54,10))</f>
        <v>3</v>
      </c>
      <c r="E55" s="6">
        <f>INT(LOG(Stats_separados!T54,10))</f>
        <v>5</v>
      </c>
    </row>
    <row r="56" spans="1:5" x14ac:dyDescent="0.25">
      <c r="A56" s="8">
        <v>54</v>
      </c>
      <c r="B56" s="8">
        <f>INT(LOG(Stats_separados!B55,10))</f>
        <v>3</v>
      </c>
      <c r="C56" s="8">
        <f>INT(LOG(Stats_separados!H55,10))</f>
        <v>3</v>
      </c>
      <c r="D56" s="8">
        <f>INT(LOG(Stats_separados!N55,10))</f>
        <v>3</v>
      </c>
      <c r="E56" s="8">
        <f>INT(LOG(Stats_separados!T55,10))</f>
        <v>5</v>
      </c>
    </row>
    <row r="57" spans="1:5" x14ac:dyDescent="0.25">
      <c r="A57" s="6">
        <v>55</v>
      </c>
      <c r="B57" s="6">
        <f>INT(LOG(Stats_separados!B56,10))</f>
        <v>3</v>
      </c>
      <c r="C57" s="6">
        <f>INT(LOG(Stats_separados!H56,10))</f>
        <v>3</v>
      </c>
      <c r="D57" s="6">
        <f>INT(LOG(Stats_separados!N56,10))</f>
        <v>3</v>
      </c>
      <c r="E57" s="6">
        <f>INT(LOG(Stats_separados!T56,10))</f>
        <v>5</v>
      </c>
    </row>
    <row r="58" spans="1:5" x14ac:dyDescent="0.25">
      <c r="A58" s="8">
        <v>56</v>
      </c>
      <c r="B58" s="8">
        <f>INT(LOG(Stats_separados!B57,10))</f>
        <v>2</v>
      </c>
      <c r="C58" s="8">
        <f>INT(LOG(Stats_separados!H57,10))</f>
        <v>3</v>
      </c>
      <c r="D58" s="8">
        <f>INT(LOG(Stats_separados!N57,10))</f>
        <v>3</v>
      </c>
      <c r="E58" s="8">
        <f>INT(LOG(Stats_separados!T57,10))</f>
        <v>5</v>
      </c>
    </row>
    <row r="59" spans="1:5" x14ac:dyDescent="0.25">
      <c r="A59" s="6">
        <v>57</v>
      </c>
      <c r="B59" s="6">
        <f>INT(LOG(Stats_separados!B58,10))</f>
        <v>2</v>
      </c>
      <c r="C59" s="6">
        <f>INT(LOG(Stats_separados!H58,10))</f>
        <v>3</v>
      </c>
      <c r="D59" s="6">
        <f>INT(LOG(Stats_separados!N58,10))</f>
        <v>3</v>
      </c>
      <c r="E59" s="6">
        <f>INT(LOG(Stats_separados!T58,10))</f>
        <v>5</v>
      </c>
    </row>
    <row r="60" spans="1:5" x14ac:dyDescent="0.25">
      <c r="A60" s="8">
        <v>58</v>
      </c>
      <c r="B60" s="8">
        <f>INT(LOG(Stats_separados!B59,10))</f>
        <v>2</v>
      </c>
      <c r="C60" s="8">
        <f>INT(LOG(Stats_separados!H59,10))</f>
        <v>3</v>
      </c>
      <c r="D60" s="8">
        <f>INT(LOG(Stats_separados!N59,10))</f>
        <v>3</v>
      </c>
      <c r="E60" s="8">
        <f>INT(LOG(Stats_separados!T59,10))</f>
        <v>5</v>
      </c>
    </row>
    <row r="61" spans="1:5" x14ac:dyDescent="0.25">
      <c r="A61" s="6">
        <v>59</v>
      </c>
      <c r="B61" s="6">
        <f>INT(LOG(Stats_separados!B60,10))</f>
        <v>3</v>
      </c>
      <c r="C61" s="6">
        <f>INT(LOG(Stats_separados!H60,10))</f>
        <v>3</v>
      </c>
      <c r="D61" s="6">
        <f>INT(LOG(Stats_separados!N60,10))</f>
        <v>3</v>
      </c>
      <c r="E61" s="6">
        <f>INT(LOG(Stats_separados!T60,10))</f>
        <v>5</v>
      </c>
    </row>
    <row r="62" spans="1:5" x14ac:dyDescent="0.25">
      <c r="A62" s="8">
        <v>60</v>
      </c>
      <c r="B62" s="8">
        <f>INT(LOG(Stats_separados!B61,10))</f>
        <v>2</v>
      </c>
      <c r="C62" s="8">
        <f>INT(LOG(Stats_separados!H61,10))</f>
        <v>3</v>
      </c>
      <c r="D62" s="8">
        <f>INT(LOG(Stats_separados!N61,10))</f>
        <v>3</v>
      </c>
      <c r="E62" s="8">
        <f>INT(LOG(Stats_separados!T61,10))</f>
        <v>5</v>
      </c>
    </row>
    <row r="63" spans="1:5" x14ac:dyDescent="0.25">
      <c r="A63" s="6">
        <v>61</v>
      </c>
      <c r="B63" s="6">
        <f>INT(LOG(Stats_separados!B62,10))</f>
        <v>3</v>
      </c>
      <c r="C63" s="6">
        <f>INT(LOG(Stats_separados!H62,10))</f>
        <v>3</v>
      </c>
      <c r="D63" s="6">
        <f>INT(LOG(Stats_separados!N62,10))</f>
        <v>3</v>
      </c>
      <c r="E63" s="6">
        <f>INT(LOG(Stats_separados!T62,10))</f>
        <v>5</v>
      </c>
    </row>
    <row r="64" spans="1:5" x14ac:dyDescent="0.25">
      <c r="A64" s="8">
        <v>62</v>
      </c>
      <c r="B64" s="8">
        <f>INT(LOG(Stats_separados!B63,10))</f>
        <v>3</v>
      </c>
      <c r="C64" s="8">
        <f>INT(LOG(Stats_separados!H63,10))</f>
        <v>3</v>
      </c>
      <c r="D64" s="8">
        <f>INT(LOG(Stats_separados!N63,10))</f>
        <v>3</v>
      </c>
      <c r="E64" s="8">
        <f>INT(LOG(Stats_separados!T63,10))</f>
        <v>5</v>
      </c>
    </row>
    <row r="65" spans="1:5" x14ac:dyDescent="0.25">
      <c r="A65" s="6">
        <v>63</v>
      </c>
      <c r="B65" s="6">
        <f>INT(LOG(Stats_separados!B64,10))</f>
        <v>2</v>
      </c>
      <c r="C65" s="6">
        <f>INT(LOG(Stats_separados!H64,10))</f>
        <v>3</v>
      </c>
      <c r="D65" s="6">
        <f>INT(LOG(Stats_separados!N64,10))</f>
        <v>3</v>
      </c>
      <c r="E65" s="6">
        <f>INT(LOG(Stats_separados!T64,10))</f>
        <v>5</v>
      </c>
    </row>
    <row r="66" spans="1:5" x14ac:dyDescent="0.25">
      <c r="A66" s="8">
        <v>64</v>
      </c>
      <c r="B66" s="8">
        <f>INT(LOG(Stats_separados!B65,10))</f>
        <v>3</v>
      </c>
      <c r="C66" s="8">
        <f>INT(LOG(Stats_separados!H65,10))</f>
        <v>3</v>
      </c>
      <c r="D66" s="8">
        <f>INT(LOG(Stats_separados!N65,10))</f>
        <v>3</v>
      </c>
      <c r="E66" s="8">
        <f>INT(LOG(Stats_separados!T65,10))</f>
        <v>5</v>
      </c>
    </row>
    <row r="67" spans="1:5" x14ac:dyDescent="0.25">
      <c r="A67" s="6">
        <v>65</v>
      </c>
      <c r="B67" s="6">
        <f>INT(LOG(Stats_separados!B66,10))</f>
        <v>2</v>
      </c>
      <c r="C67" s="6">
        <f>INT(LOG(Stats_separados!H66,10))</f>
        <v>4</v>
      </c>
      <c r="D67" s="6">
        <f>INT(LOG(Stats_separados!N66,10))</f>
        <v>3</v>
      </c>
      <c r="E67" s="6">
        <f>INT(LOG(Stats_separados!T66,10))</f>
        <v>5</v>
      </c>
    </row>
    <row r="68" spans="1:5" x14ac:dyDescent="0.25">
      <c r="A68" s="8">
        <v>66</v>
      </c>
      <c r="B68" s="8">
        <f>INT(LOG(Stats_separados!B67,10))</f>
        <v>2</v>
      </c>
      <c r="C68" s="8">
        <f>INT(LOG(Stats_separados!H67,10))</f>
        <v>3</v>
      </c>
      <c r="D68" s="8">
        <f>INT(LOG(Stats_separados!N67,10))</f>
        <v>3</v>
      </c>
      <c r="E68" s="8">
        <f>INT(LOG(Stats_separados!T67,10))</f>
        <v>4</v>
      </c>
    </row>
    <row r="69" spans="1:5" x14ac:dyDescent="0.25">
      <c r="A69" s="6">
        <v>67</v>
      </c>
      <c r="B69" s="6">
        <f>INT(LOG(Stats_separados!B68,10))</f>
        <v>2</v>
      </c>
      <c r="C69" s="6">
        <f>INT(LOG(Stats_separados!H68,10))</f>
        <v>3</v>
      </c>
      <c r="D69" s="6">
        <f>INT(LOG(Stats_separados!N68,10))</f>
        <v>3</v>
      </c>
      <c r="E69" s="6">
        <f>INT(LOG(Stats_separados!T68,10))</f>
        <v>4</v>
      </c>
    </row>
    <row r="70" spans="1:5" x14ac:dyDescent="0.25">
      <c r="A70" s="8">
        <v>68</v>
      </c>
      <c r="B70" s="8">
        <f>INT(LOG(Stats_separados!B69,10))</f>
        <v>3</v>
      </c>
      <c r="C70" s="8">
        <f>INT(LOG(Stats_separados!H69,10))</f>
        <v>3</v>
      </c>
      <c r="D70" s="8">
        <f>INT(LOG(Stats_separados!N69,10))</f>
        <v>3</v>
      </c>
      <c r="E70" s="8">
        <f>INT(LOG(Stats_separados!T69,10))</f>
        <v>5</v>
      </c>
    </row>
    <row r="71" spans="1:5" x14ac:dyDescent="0.25">
      <c r="A71" s="6">
        <v>69</v>
      </c>
      <c r="B71" s="6">
        <f>INT(LOG(Stats_separados!B70,10))</f>
        <v>3</v>
      </c>
      <c r="C71" s="6">
        <f>INT(LOG(Stats_separados!H70,10))</f>
        <v>3</v>
      </c>
      <c r="D71" s="6">
        <f>INT(LOG(Stats_separados!N70,10))</f>
        <v>3</v>
      </c>
      <c r="E71" s="6">
        <f>INT(LOG(Stats_separados!T70,10))</f>
        <v>5</v>
      </c>
    </row>
    <row r="72" spans="1:5" x14ac:dyDescent="0.25">
      <c r="A72" s="8">
        <v>70</v>
      </c>
      <c r="B72" s="8">
        <f>INT(LOG(Stats_separados!B71,10))</f>
        <v>3</v>
      </c>
      <c r="C72" s="8">
        <f>INT(LOG(Stats_separados!H71,10))</f>
        <v>3</v>
      </c>
      <c r="D72" s="8">
        <f>INT(LOG(Stats_separados!N71,10))</f>
        <v>3</v>
      </c>
      <c r="E72" s="8">
        <f>INT(LOG(Stats_separados!T71,10))</f>
        <v>5</v>
      </c>
    </row>
    <row r="73" spans="1:5" x14ac:dyDescent="0.25">
      <c r="A73" s="6">
        <v>71</v>
      </c>
      <c r="B73" s="6">
        <f>INT(LOG(Stats_separados!B72,10))</f>
        <v>2</v>
      </c>
      <c r="C73" s="6">
        <f>INT(LOG(Stats_separados!H72,10))</f>
        <v>3</v>
      </c>
      <c r="D73" s="6">
        <f>INT(LOG(Stats_separados!N72,10))</f>
        <v>3</v>
      </c>
      <c r="E73" s="6">
        <f>INT(LOG(Stats_separados!T72,10))</f>
        <v>4</v>
      </c>
    </row>
    <row r="74" spans="1:5" x14ac:dyDescent="0.25">
      <c r="A74" s="8">
        <v>72</v>
      </c>
      <c r="B74" s="8">
        <f>INT(LOG(Stats_separados!B73,10))</f>
        <v>2</v>
      </c>
      <c r="C74" s="8">
        <f>INT(LOG(Stats_separados!H73,10))</f>
        <v>3</v>
      </c>
      <c r="D74" s="8">
        <f>INT(LOG(Stats_separados!N73,10))</f>
        <v>2</v>
      </c>
      <c r="E74" s="8">
        <f>INT(LOG(Stats_separados!T73,10))</f>
        <v>4</v>
      </c>
    </row>
    <row r="75" spans="1:5" x14ac:dyDescent="0.25">
      <c r="A75" s="6">
        <v>73</v>
      </c>
      <c r="B75" s="6">
        <f>INT(LOG(Stats_separados!B74,10))</f>
        <v>3</v>
      </c>
      <c r="C75" s="6">
        <f>INT(LOG(Stats_separados!H74,10))</f>
        <v>3</v>
      </c>
      <c r="D75" s="6">
        <f>INT(LOG(Stats_separados!N74,10))</f>
        <v>3</v>
      </c>
      <c r="E75" s="6">
        <f>INT(LOG(Stats_separados!T74,10))</f>
        <v>5</v>
      </c>
    </row>
    <row r="76" spans="1:5" x14ac:dyDescent="0.25">
      <c r="A76" s="8">
        <v>74</v>
      </c>
      <c r="B76" s="8">
        <f>INT(LOG(Stats_separados!B75,10))</f>
        <v>2</v>
      </c>
      <c r="C76" s="8">
        <f>INT(LOG(Stats_separados!H75,10))</f>
        <v>2</v>
      </c>
      <c r="D76" s="8">
        <f>INT(LOG(Stats_separados!N75,10))</f>
        <v>2</v>
      </c>
      <c r="E76" s="8">
        <f>INT(LOG(Stats_separados!T75,10))</f>
        <v>4</v>
      </c>
    </row>
    <row r="77" spans="1:5" x14ac:dyDescent="0.25">
      <c r="A77" s="6">
        <v>75</v>
      </c>
      <c r="B77" s="6">
        <f>INT(LOG(Stats_separados!B76,10))</f>
        <v>3</v>
      </c>
      <c r="C77" s="6">
        <f>INT(LOG(Stats_separados!H76,10))</f>
        <v>3</v>
      </c>
      <c r="D77" s="6">
        <f>INT(LOG(Stats_separados!N76,10))</f>
        <v>3</v>
      </c>
      <c r="E77" s="6">
        <f>INT(LOG(Stats_separados!T76,10))</f>
        <v>5</v>
      </c>
    </row>
    <row r="78" spans="1:5" x14ac:dyDescent="0.25">
      <c r="A78" s="8">
        <v>76</v>
      </c>
      <c r="B78" s="8">
        <f>INT(LOG(Stats_separados!B77,10))</f>
        <v>3</v>
      </c>
      <c r="C78" s="8">
        <f>INT(LOG(Stats_separados!H77,10))</f>
        <v>3</v>
      </c>
      <c r="D78" s="8">
        <f>INT(LOG(Stats_separados!N77,10))</f>
        <v>3</v>
      </c>
      <c r="E78" s="8">
        <f>INT(LOG(Stats_separados!T77,10))</f>
        <v>5</v>
      </c>
    </row>
    <row r="79" spans="1:5" x14ac:dyDescent="0.25">
      <c r="A79" s="6">
        <v>77</v>
      </c>
      <c r="B79" s="6">
        <f>INT(LOG(Stats_separados!B78,10))</f>
        <v>2</v>
      </c>
      <c r="C79" s="6">
        <f>INT(LOG(Stats_separados!H78,10))</f>
        <v>3</v>
      </c>
      <c r="D79" s="6">
        <f>INT(LOG(Stats_separados!N78,10))</f>
        <v>3</v>
      </c>
      <c r="E79" s="6">
        <f>INT(LOG(Stats_separados!T78,10))</f>
        <v>4</v>
      </c>
    </row>
    <row r="80" spans="1:5" x14ac:dyDescent="0.25">
      <c r="A80" s="8">
        <v>78</v>
      </c>
      <c r="B80" s="8">
        <f>INT(LOG(Stats_separados!B79,10))</f>
        <v>2</v>
      </c>
      <c r="C80" s="8">
        <f>INT(LOG(Stats_separados!H79,10))</f>
        <v>3</v>
      </c>
      <c r="D80" s="8">
        <f>INT(LOG(Stats_separados!N79,10))</f>
        <v>3</v>
      </c>
      <c r="E80" s="8">
        <f>INT(LOG(Stats_separados!T79,10))</f>
        <v>4</v>
      </c>
    </row>
    <row r="81" spans="1:5" x14ac:dyDescent="0.25">
      <c r="A81" s="6">
        <v>79</v>
      </c>
      <c r="B81" s="6">
        <f>INT(LOG(Stats_separados!B80,10))</f>
        <v>2</v>
      </c>
      <c r="C81" s="6">
        <f>INT(LOG(Stats_separados!H80,10))</f>
        <v>3</v>
      </c>
      <c r="D81" s="6">
        <f>INT(LOG(Stats_separados!N80,10))</f>
        <v>3</v>
      </c>
      <c r="E81" s="6">
        <f>INT(LOG(Stats_separados!T80,10))</f>
        <v>5</v>
      </c>
    </row>
  </sheetData>
  <mergeCells count="2">
    <mergeCell ref="B1:E1"/>
    <mergeCell ref="H9:M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7222-D6DB-4C7A-A409-87B04D23BE3F}">
  <dimension ref="A1:S25"/>
  <sheetViews>
    <sheetView showGridLines="0" tabSelected="1" topLeftCell="G1" zoomScale="124" zoomScaleNormal="124" workbookViewId="0">
      <selection activeCell="Q12" sqref="Q12"/>
    </sheetView>
  </sheetViews>
  <sheetFormatPr defaultRowHeight="15" x14ac:dyDescent="0.25"/>
  <cols>
    <col min="2" max="2" width="15.28515625" bestFit="1" customWidth="1"/>
    <col min="3" max="3" width="15.28515625" customWidth="1"/>
    <col min="4" max="4" width="21.7109375" bestFit="1" customWidth="1"/>
    <col min="5" max="5" width="15.28515625" bestFit="1" customWidth="1"/>
    <col min="6" max="6" width="13.28515625" bestFit="1" customWidth="1"/>
    <col min="7" max="7" width="21.7109375" bestFit="1" customWidth="1"/>
    <col min="8" max="8" width="15.28515625" bestFit="1" customWidth="1"/>
    <col min="9" max="9" width="13.28515625" bestFit="1" customWidth="1"/>
    <col min="10" max="10" width="21.7109375" bestFit="1" customWidth="1"/>
    <col min="11" max="11" width="15.28515625" bestFit="1" customWidth="1"/>
    <col min="12" max="12" width="13.28515625" bestFit="1" customWidth="1"/>
    <col min="13" max="13" width="21.7109375" bestFit="1" customWidth="1"/>
    <col min="14" max="14" width="15.28515625" bestFit="1" customWidth="1"/>
    <col min="15" max="15" width="13.28515625" bestFit="1" customWidth="1"/>
    <col min="16" max="16" width="21.7109375" bestFit="1" customWidth="1"/>
    <col min="17" max="17" width="15.28515625" bestFit="1" customWidth="1"/>
    <col min="18" max="18" width="13.28515625" bestFit="1" customWidth="1"/>
    <col min="19" max="19" width="21.7109375" bestFit="1" customWidth="1"/>
  </cols>
  <sheetData>
    <row r="1" spans="1:19" x14ac:dyDescent="0.25">
      <c r="B1" s="23" t="s">
        <v>9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x14ac:dyDescent="0.25">
      <c r="B2" s="24" t="s">
        <v>10</v>
      </c>
      <c r="C2" s="24"/>
      <c r="D2" s="24"/>
      <c r="E2" s="25" t="s">
        <v>12</v>
      </c>
      <c r="F2" s="25"/>
      <c r="G2" s="25"/>
      <c r="H2" s="26" t="s">
        <v>13</v>
      </c>
      <c r="I2" s="26"/>
      <c r="J2" s="26"/>
      <c r="K2" s="1" t="s">
        <v>14</v>
      </c>
      <c r="L2" s="1"/>
      <c r="M2" s="1"/>
      <c r="N2" s="27" t="s">
        <v>15</v>
      </c>
      <c r="O2" s="27"/>
      <c r="P2" s="27"/>
      <c r="Q2" s="46" t="s">
        <v>21</v>
      </c>
      <c r="R2" s="46"/>
      <c r="S2" s="46"/>
    </row>
    <row r="3" spans="1:19" x14ac:dyDescent="0.25">
      <c r="B3" s="47" t="s">
        <v>6</v>
      </c>
      <c r="C3" s="47" t="s">
        <v>3</v>
      </c>
      <c r="D3" s="47" t="s">
        <v>7</v>
      </c>
      <c r="E3" s="47" t="s">
        <v>6</v>
      </c>
      <c r="F3" s="47" t="s">
        <v>3</v>
      </c>
      <c r="G3" s="47" t="s">
        <v>7</v>
      </c>
      <c r="H3" s="47" t="s">
        <v>6</v>
      </c>
      <c r="I3" s="47" t="s">
        <v>3</v>
      </c>
      <c r="J3" s="47" t="s">
        <v>7</v>
      </c>
      <c r="K3" s="47" t="s">
        <v>6</v>
      </c>
      <c r="L3" s="47" t="s">
        <v>3</v>
      </c>
      <c r="M3" s="47" t="s">
        <v>7</v>
      </c>
      <c r="N3" s="47" t="s">
        <v>6</v>
      </c>
      <c r="O3" s="47" t="s">
        <v>3</v>
      </c>
      <c r="P3" s="47" t="s">
        <v>7</v>
      </c>
      <c r="Q3" s="47" t="s">
        <v>6</v>
      </c>
      <c r="R3" s="47" t="s">
        <v>3</v>
      </c>
      <c r="S3" s="47" t="s">
        <v>7</v>
      </c>
    </row>
    <row r="4" spans="1:19" x14ac:dyDescent="0.25">
      <c r="A4" s="40" t="s">
        <v>0</v>
      </c>
      <c r="B4" s="13">
        <f>_xlfn.CEILING.MATH(AVERAGE(Stats_separados!B2:B11))</f>
        <v>335</v>
      </c>
      <c r="C4" s="13">
        <f>_xlfn.CEILING.MATH(AVERAGE(Stats_separados!C2:C11))</f>
        <v>307</v>
      </c>
      <c r="D4" s="13">
        <f>AVERAGE(Stats_separados!D2:D11)</f>
        <v>0.26491756439208985</v>
      </c>
      <c r="E4" s="13">
        <f>_xlfn.CEILING.MATH(AVERAGE(Stats_separados!B12:B31))</f>
        <v>707</v>
      </c>
      <c r="F4" s="13">
        <f>_xlfn.CEILING.MATH(AVERAGE(Stats_separados!C12:C31))</f>
        <v>355</v>
      </c>
      <c r="G4" s="13">
        <f>AVERAGE(Stats_separados!D12:D31)</f>
        <v>0.55448973178863525</v>
      </c>
      <c r="H4" s="13">
        <f>_xlfn.CEILING.MATH(AVERAGE(Stats_separados!B32:B51))</f>
        <v>1052</v>
      </c>
      <c r="I4" s="13">
        <f>_xlfn.CEILING.MATH(AVERAGE(Stats_separados!C32:C51))</f>
        <v>680</v>
      </c>
      <c r="J4" s="13">
        <f>AVERAGE(Stats_separados!D32:D51)</f>
        <v>0.83479140996932988</v>
      </c>
      <c r="K4" s="13">
        <f>_xlfn.CEILING.MATH(AVERAGE(Stats_separados!B52:B71))</f>
        <v>1229</v>
      </c>
      <c r="L4" s="13">
        <f>_xlfn.CEILING.MATH(AVERAGE(Stats_separados!C52:C71))</f>
        <v>565</v>
      </c>
      <c r="M4" s="13">
        <f>AVERAGE(Stats_separados!D52:D71)</f>
        <v>0.99114711284637447</v>
      </c>
      <c r="N4" s="13">
        <f>_xlfn.CEILING.MATH(AVERAGE(Stats_separados!B72:B80))</f>
        <v>895</v>
      </c>
      <c r="O4" s="13">
        <f>_xlfn.CEILING.MATH(AVERAGE(Stats_separados!C72:C80))</f>
        <v>516</v>
      </c>
      <c r="P4" s="13">
        <f>AVERAGE(Stats_separados!D72:D80)</f>
        <v>0.68269085884094238</v>
      </c>
      <c r="Q4" s="43">
        <v>901</v>
      </c>
      <c r="R4" s="43">
        <v>503</v>
      </c>
      <c r="S4" s="43">
        <v>0.71394884133640724</v>
      </c>
    </row>
    <row r="5" spans="1:19" x14ac:dyDescent="0.25">
      <c r="A5" s="41" t="s">
        <v>2</v>
      </c>
      <c r="B5" s="14">
        <f>_xlfn.CEILING.MATH(AVERAGE(Stats_separados!H2:H11))</f>
        <v>1484</v>
      </c>
      <c r="C5" s="14">
        <f>_xlfn.CEILING.MATH(AVERAGE(Stats_separados!I2:I11))</f>
        <v>12</v>
      </c>
      <c r="D5" s="14">
        <f>AVERAGE(Stats_separados!J2:J11)</f>
        <v>1.154979658126831</v>
      </c>
      <c r="E5" s="14">
        <f>_xlfn.CEILING.MATH(AVERAGE(Stats_separados!H12:H31))</f>
        <v>3204</v>
      </c>
      <c r="F5" s="14">
        <f>_xlfn.CEILING.MATH(AVERAGE(Stats_separados!I12:I31))</f>
        <v>24</v>
      </c>
      <c r="G5" s="14">
        <f>AVERAGE(Stats_separados!J12:J31)</f>
        <v>2.5873606085777281</v>
      </c>
      <c r="H5" s="14">
        <f>_xlfn.CEILING.MATH(AVERAGE(Stats_separados!H32:N51))</f>
        <v>1649</v>
      </c>
      <c r="I5" s="14">
        <f>_xlfn.CEILING.MATH(AVERAGE(Stats_separados!I32:O51))</f>
        <v>548</v>
      </c>
      <c r="J5" s="14">
        <f>AVERAGE(Stats_separados!J32:J51)</f>
        <v>4.4688430666923527</v>
      </c>
      <c r="K5" s="14">
        <f>_xlfn.CEILING.MATH(AVERAGE(Stats_separados!H52:H71))</f>
        <v>4670</v>
      </c>
      <c r="L5" s="14">
        <f>_xlfn.CEILING.MATH(AVERAGE(Stats_separados!I52:I71))</f>
        <v>40</v>
      </c>
      <c r="M5" s="14">
        <f>AVERAGE(Stats_separados!J52:J71)</f>
        <v>3.827409839630127</v>
      </c>
      <c r="N5" s="14">
        <f>_xlfn.CEILING.MATH(AVERAGE(Stats_separados!H72:H80))</f>
        <v>2771</v>
      </c>
      <c r="O5" s="14">
        <f>_xlfn.CEILING.MATH(AVERAGE(Stats_separados!I72:I80))</f>
        <v>41</v>
      </c>
      <c r="P5" s="14">
        <f>AVERAGE(Stats_separados!J72:J80)</f>
        <v>2.1303097936842175</v>
      </c>
      <c r="Q5" s="44">
        <v>3900</v>
      </c>
      <c r="R5" s="44">
        <v>30</v>
      </c>
      <c r="S5" s="44">
        <v>3.1442386711700054</v>
      </c>
    </row>
    <row r="6" spans="1:19" x14ac:dyDescent="0.25">
      <c r="A6" s="40" t="s">
        <v>1</v>
      </c>
      <c r="B6" s="13">
        <f>_xlfn.CEILING.MATH(AVERAGE(Stats_separados!N2:N11))</f>
        <v>450</v>
      </c>
      <c r="C6" s="13">
        <f>_xlfn.CEILING.MATH(AVERAGE(Stats_separados!O2:O11))</f>
        <v>13</v>
      </c>
      <c r="D6" s="13">
        <f>AVERAGE(Stats_separados!P2:P11)</f>
        <v>0.77863359451293945</v>
      </c>
      <c r="E6" s="13">
        <f>_xlfn.CEILING.MATH(AVERAGE(Stats_separados!N12:N31))</f>
        <v>2131</v>
      </c>
      <c r="F6" s="13">
        <f>_xlfn.CEILING.MATH(AVERAGE(Stats_separados!O12:O31))</f>
        <v>28</v>
      </c>
      <c r="G6" s="13">
        <f>AVERAGE(Stats_separados!P12:P31)</f>
        <v>9.7148610591888431</v>
      </c>
      <c r="H6" s="13">
        <f>_xlfn.CEILING.MATH(AVERAGE(Stats_separados!N32:N51))</f>
        <v>2629</v>
      </c>
      <c r="I6" s="13">
        <f>_xlfn.CEILING.MATH(AVERAGE(Stats_separados!O32:O51))</f>
        <v>36</v>
      </c>
      <c r="J6" s="13">
        <f>AVERAGE(Stats_separados!P32:P51)</f>
        <v>8.6145351648330681</v>
      </c>
      <c r="K6" s="13">
        <f>_xlfn.CEILING.MATH(AVERAGE(Stats_separados!N52:N71))</f>
        <v>2907</v>
      </c>
      <c r="L6" s="13">
        <f>_xlfn.CEILING.MATH(AVERAGE(Stats_separados!O52:O71))</f>
        <v>46</v>
      </c>
      <c r="M6" s="13">
        <f>AVERAGE(Stats_separados!P52:P71)</f>
        <v>11.830162382125854</v>
      </c>
      <c r="N6" s="13">
        <f>_xlfn.CEILING.MATH(AVERAGE(Stats_separados!N72:N80))</f>
        <v>1931</v>
      </c>
      <c r="O6" s="13">
        <f>_xlfn.CEILING.MATH(AVERAGE(Stats_separados!O72:O80))</f>
        <v>45</v>
      </c>
      <c r="P6" s="13">
        <f>AVERAGE(Stats_separados!P72:P80)</f>
        <v>5.9683291647169323</v>
      </c>
      <c r="Q6" s="43">
        <v>2218</v>
      </c>
      <c r="R6" s="43">
        <v>35</v>
      </c>
      <c r="S6" s="43">
        <v>8.4138287411460393</v>
      </c>
    </row>
    <row r="7" spans="1:19" x14ac:dyDescent="0.25">
      <c r="A7" s="40" t="s">
        <v>4</v>
      </c>
      <c r="B7" s="15">
        <f>_xlfn.CEILING.MATH(AVERAGE(Stats_separados!T2:T11))</f>
        <v>8794</v>
      </c>
      <c r="C7" s="15">
        <f>_xlfn.CEILING.MATH(AVERAGE(Stats_separados!U2:U11))</f>
        <v>18</v>
      </c>
      <c r="D7" s="15">
        <f>AVERAGE(Stats_separados!V2:V11)</f>
        <v>2.9402962207794188</v>
      </c>
      <c r="E7" s="15">
        <f>_xlfn.CEILING.MATH(AVERAGE(Stats_separados!T12:T31))</f>
        <v>61282</v>
      </c>
      <c r="F7" s="15">
        <f>_xlfn.CEILING.MATH(AVERAGE(Stats_separados!U12:U31))</f>
        <v>66</v>
      </c>
      <c r="G7" s="15">
        <f>AVERAGE(Stats_separados!V12:V31)</f>
        <v>25.653173732757569</v>
      </c>
      <c r="H7" s="15">
        <f>AVERAGE(Stats_separados!T32:T51)</f>
        <v>195104.95</v>
      </c>
      <c r="I7" s="15">
        <f>AVERAGE(Stats_separados!U32:U51)</f>
        <v>108.1</v>
      </c>
      <c r="J7" s="15">
        <f>AVERAGE(Stats_separados!V32:V51)</f>
        <v>77.092683529853815</v>
      </c>
      <c r="K7" s="15">
        <f>_xlfn.CEILING.MATH(AVERAGE(Stats_separados!T52:T71))</f>
        <v>270049</v>
      </c>
      <c r="L7" s="15">
        <f>_xlfn.CEILING.MATH(AVERAGE(Stats_separados!U52:U71))</f>
        <v>167</v>
      </c>
      <c r="M7" s="15">
        <f>AVERAGE(Stats_separados!V52:V71)</f>
        <v>132.14683544635773</v>
      </c>
      <c r="N7" s="15">
        <f>_xlfn.CEILING.MATH(AVERAGE(Stats_separados!T72:T80))</f>
        <v>185664</v>
      </c>
      <c r="O7" s="15">
        <f>_xlfn.CEILING.MATH(AVERAGE(Stats_separados!U72:U80))</f>
        <v>166</v>
      </c>
      <c r="P7" s="15">
        <f>AVERAGE(Stats_separados!V72:V80)</f>
        <v>99.728037198384598</v>
      </c>
      <c r="Q7" s="45">
        <v>155540</v>
      </c>
      <c r="R7" s="45">
        <v>107</v>
      </c>
      <c r="S7" s="45">
        <v>71.200115837628331</v>
      </c>
    </row>
    <row r="10" spans="1:19" x14ac:dyDescent="0.25">
      <c r="A10" s="29"/>
      <c r="B10" s="1" t="s">
        <v>17</v>
      </c>
      <c r="C10" s="1"/>
      <c r="D10" s="1"/>
      <c r="E10" s="54" t="s">
        <v>22</v>
      </c>
      <c r="F10" s="54"/>
      <c r="G10" s="54"/>
    </row>
    <row r="11" spans="1:19" x14ac:dyDescent="0.25">
      <c r="A11" s="29"/>
      <c r="B11" s="47" t="s">
        <v>6</v>
      </c>
      <c r="C11" s="47" t="s">
        <v>3</v>
      </c>
      <c r="D11" s="47" t="s">
        <v>7</v>
      </c>
      <c r="E11" s="55"/>
      <c r="F11" s="55"/>
      <c r="G11" s="55"/>
    </row>
    <row r="12" spans="1:19" x14ac:dyDescent="0.25">
      <c r="A12" s="16" t="s">
        <v>0</v>
      </c>
      <c r="B12" s="13">
        <f>_xlfn.FLOOR.MATH(_xlfn.STDEV.P(Stats_separados!B2:B80) / AVERAGE(Stats_separados!B2:B80) * 100)</f>
        <v>102</v>
      </c>
      <c r="C12" s="13">
        <f>_xlfn.FLOOR.MATH(_xlfn.STDEV.P(Stats_separados!C2:C80) / AVERAGE(Stats_separados!C2:C80) * 100)</f>
        <v>76</v>
      </c>
      <c r="D12" s="13">
        <f>_xlfn.FLOOR.MATH(_xlfn.STDEV.P(Stats_separados!D2:D80) / AVERAGE(Stats_separados!D2:D80) * 100)</f>
        <v>103</v>
      </c>
      <c r="E12" s="52" t="s">
        <v>23</v>
      </c>
      <c r="F12" s="53"/>
      <c r="G12" s="53"/>
    </row>
    <row r="13" spans="1:19" x14ac:dyDescent="0.25">
      <c r="A13" s="17" t="s">
        <v>2</v>
      </c>
      <c r="B13" s="14">
        <f>_xlfn.FLOOR.MATH(_xlfn.STDEV.P(Stats_separados!H2:H80) / AVERAGE(Stats_separados!H2:H80) * 100)</f>
        <v>88</v>
      </c>
      <c r="C13" s="14">
        <f>_xlfn.FLOOR.MATH(_xlfn.STDEV.P(Stats_separados!I2:I80) / AVERAGE(Stats_separados!I2:I80) * 100)</f>
        <v>35</v>
      </c>
      <c r="D13" s="14">
        <f>_xlfn.FLOOR.MATH(_xlfn.STDEV.P(Stats_separados!J2:J80) / AVERAGE(Stats_separados!J2:J80) * 100)</f>
        <v>95</v>
      </c>
      <c r="E13" s="48">
        <f>ROUND(S5/S4,2)</f>
        <v>4.4000000000000004</v>
      </c>
      <c r="F13" s="49"/>
      <c r="G13" s="49"/>
    </row>
    <row r="14" spans="1:19" x14ac:dyDescent="0.25">
      <c r="A14" s="16" t="s">
        <v>1</v>
      </c>
      <c r="B14" s="13">
        <f>_xlfn.FLOOR.MATH(_xlfn.STDEV.P(Stats_separados!N2:N80)  / AVERAGE(Stats_separados!N2:N80) * 100)</f>
        <v>80</v>
      </c>
      <c r="C14" s="13">
        <f>_xlfn.FLOOR.MATH(_xlfn.STDEV.P(Stats_separados!O2:O80)  / AVERAGE(Stats_separados!O2:O80) * 100)</f>
        <v>35</v>
      </c>
      <c r="D14" s="13">
        <f>_xlfn.FLOOR.MATH(_xlfn.STDEV.P(Stats_separados!P2:P80)  / AVERAGE(Stats_separados!P2:P80) * 100)</f>
        <v>139</v>
      </c>
      <c r="E14" s="50">
        <f>ROUND(S6/S4,2)</f>
        <v>11.78</v>
      </c>
      <c r="F14" s="51"/>
      <c r="G14" s="51"/>
    </row>
    <row r="15" spans="1:19" x14ac:dyDescent="0.25">
      <c r="A15" s="16" t="s">
        <v>4</v>
      </c>
      <c r="B15" s="15">
        <f>_xlfn.FLOOR.MATH(_xlfn.STDEV.P(Stats_separados!T2:T80) / AVERAGE(Stats_separados!T2:T80) * 100)</f>
        <v>127</v>
      </c>
      <c r="C15" s="15">
        <f>_xlfn.FLOOR.MATH(_xlfn.STDEV.P(Stats_separados!U2:U80) / AVERAGE(Stats_separados!U2:U80) * 100)</f>
        <v>70</v>
      </c>
      <c r="D15" s="15">
        <f>_xlfn.FLOOR.MATH(_xlfn.STDEV.P(Stats_separados!V2:V80) / AVERAGE(Stats_separados!V2:V80) * 100)</f>
        <v>129</v>
      </c>
      <c r="E15" s="48">
        <f>ROUND(S7/S4,2)</f>
        <v>99.73</v>
      </c>
      <c r="F15" s="49"/>
      <c r="G15" s="49"/>
    </row>
    <row r="20" spans="1:4" x14ac:dyDescent="0.25">
      <c r="B20" s="1" t="s">
        <v>16</v>
      </c>
      <c r="C20" s="1"/>
      <c r="D20" s="1"/>
    </row>
    <row r="21" spans="1:4" x14ac:dyDescent="0.25">
      <c r="B21" s="47" t="s">
        <v>6</v>
      </c>
      <c r="C21" s="47" t="s">
        <v>3</v>
      </c>
      <c r="D21" s="47" t="s">
        <v>7</v>
      </c>
    </row>
    <row r="22" spans="1:4" x14ac:dyDescent="0.25">
      <c r="A22" s="16" t="s">
        <v>0</v>
      </c>
      <c r="B22" s="13">
        <f>MEDIAN(Stats_separados!B2:B80)</f>
        <v>620</v>
      </c>
      <c r="C22" s="13">
        <f>MEDIAN(Stats_separados!C2:C80)</f>
        <v>425</v>
      </c>
      <c r="D22" s="13">
        <f>MEDIAN(Stats_separados!D2:D80)</f>
        <v>0.47941493988037109</v>
      </c>
    </row>
    <row r="23" spans="1:4" x14ac:dyDescent="0.25">
      <c r="A23" s="17" t="s">
        <v>2</v>
      </c>
      <c r="B23" s="14">
        <f>MEDIAN(Stats_separados!H2:H80)</f>
        <v>2723</v>
      </c>
      <c r="C23" s="14">
        <f>MEDIAN(Stats_separados!I2:I80)</f>
        <v>30</v>
      </c>
      <c r="D23" s="14">
        <f>MEDIAN(Stats_separados!J2:J80)</f>
        <v>2.1750361919403076</v>
      </c>
    </row>
    <row r="24" spans="1:4" x14ac:dyDescent="0.25">
      <c r="A24" s="16" t="s">
        <v>1</v>
      </c>
      <c r="B24" s="13">
        <f>MEDIAN(Stats_separados!N2:N80)</f>
        <v>1968</v>
      </c>
      <c r="C24" s="13">
        <f>MEDIAN(Stats_separados!O2:O80)</f>
        <v>35</v>
      </c>
      <c r="D24" s="13">
        <f>MEDIAN(Stats_separados!P2:P80)</f>
        <v>3.9858953952789307</v>
      </c>
    </row>
    <row r="25" spans="1:4" x14ac:dyDescent="0.25">
      <c r="A25" s="16" t="s">
        <v>4</v>
      </c>
      <c r="B25" s="15">
        <f>MEDIAN(Stats_separados!T2:T80)</f>
        <v>95133</v>
      </c>
      <c r="C25" s="15">
        <f>MEDIAN(Stats_separados!U2:U80)</f>
        <v>89</v>
      </c>
      <c r="D25" s="15">
        <f>MEDIAN(Stats_separados!V2:V80)</f>
        <v>39.885638475418091</v>
      </c>
    </row>
  </sheetData>
  <mergeCells count="14">
    <mergeCell ref="E13:G13"/>
    <mergeCell ref="E14:G14"/>
    <mergeCell ref="E15:G15"/>
    <mergeCell ref="E12:G12"/>
    <mergeCell ref="K2:M2"/>
    <mergeCell ref="N2:P2"/>
    <mergeCell ref="Q2:S2"/>
    <mergeCell ref="B10:D10"/>
    <mergeCell ref="B20:D20"/>
    <mergeCell ref="E10:G11"/>
    <mergeCell ref="B2:D2"/>
    <mergeCell ref="B1:S1"/>
    <mergeCell ref="E2:G2"/>
    <mergeCell ref="H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CBBA-57B9-468A-A701-908A6AB97BF0}">
  <dimension ref="A1"/>
  <sheetViews>
    <sheetView zoomScale="106" zoomScaleNormal="106" workbookViewId="0">
      <selection activeCell="L65" sqref="L6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t X 6 O W J K Q i b i k A A A A 9 w A A A B I A H A B D b 2 5 m a W c v U G F j a 2 F n Z S 5 4 b W w g o h g A K K A U A A A A A A A A A A A A A A A A A A A A A A A A A A A A h Y 9 L C s I w G I S v U r J v X i K V k q Y L t x Y E Q d y G N L b B 9 q 8 0 q e n d X H g k r 2 B F q + 5 c z s w 3 M H O / 3 k Q + t k 1 0 M b 2 z H W S I Y Y o i A 7 o r L V Q Z G v w x X q F c i q 3 S J 1 W Z a I L B p a O z G a q 9 P 6 e E h B B w W O C u r w i n l J F D s d n p 2 r Q q t u C 8 A m 3 Q p 1 X + b y E p 9 q 8 x k m P G E 8 y T B F N B Z l M U F r 4 A n / Y + 0 x 9 T r I f G D 7 2 R B m K 2 n L J Z C / I + I R 9 Q S w M E F A A C A A g A t X 6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+ j l g g p J i 5 A w E A A K I B A A A T A B w A R m 9 y b X V s Y X M v U 2 V j d G l v b j E u b S C i G A A o o B Q A A A A A A A A A A A A A A A A A A A A A A A A A A A B 1 j 8 F q w z A M h u + B v I P x L i m Y Q L d 2 h 5 U d Q t J C D m O D p T s Z i p u q m Z l j B 0 s Z G S X v P p d Q G H T 1 R f j / k P Q J o S b t L H u f 6 n w V R 3 G E n 8 r D g Q G S I o 2 k a 4 W 7 o 7 b K s G d m g O K I h f f q d Q N t S H L 8 T g t X 9 y 1 Y S j b a Q J o 7 S + G D C c + f 5 B b B o 3 z R T Q 9 G F o B f 5 D q 5 y b d v c m 3 g 3 O O Q l V l e y E I d H O 4 y 0 z i v q X U o r / e n N B C f i a X g X K w H 8 u p D m R 4 w L R v r P M z E Z H b H K 9 0 5 l h k C H 2 b y 4 F i p f f C q v L J 4 d L 7 N n e l b W / 1 0 g M l 0 h z i d + J T O u W C l p c d F e u a j Y B d w f w s 8 3 A K L A C h E z P b t H v w f s r w Q g o H G c R Z H 2 v 4 v v / o F U E s B A i 0 A F A A C A A g A t X 6 O W J K Q i b i k A A A A 9 w A A A B I A A A A A A A A A A A A A A A A A A A A A A E N v b m Z p Z y 9 Q Y W N r Y W d l L n h t b F B L A Q I t A B Q A A g A I A L V + j l g P y u m r p A A A A O k A A A A T A A A A A A A A A A A A A A A A A P A A A A B b Q 2 9 u d G V u d F 9 U e X B l c 1 0 u e G 1 s U E s B A i 0 A F A A C A A g A t X 6 O W C C k m L k D A Q A A o g E A A B M A A A A A A A A A A A A A A A A A 4 Q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s A A A A A A A D p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F 0 a X N 0 a W N h c 1 9 m a W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w N m M 5 Z G F h L W E w M W U t N G V l M S 1 h Y W J h L W R h Y j c x N j M 4 M D R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V z d G F 0 a X N 0 a W N h c 1 9 m a W 5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R U M T Q 6 N T M 6 N D I u M j g y M D I 4 N 1 o i I C 8 + P E V u d H J 5 I F R 5 c G U 9 I k Z p b G x D b 2 x 1 b W 5 U e X B l c y I g V m F s d W U 9 I n N B d 0 1 E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R h d G l z d G l j Y X N f Z m l u Y W w v Q X V 0 b 1 J l b W 9 2 Z W R D b 2 x 1 b W 5 z M S 5 7 Q 2 9 s d W 1 u M S w w f S Z x d W 9 0 O y w m c X V v d D t T Z W N 0 a W 9 u M S 9 l c 3 R h d G l z d G l j Y X N f Z m l u Y W w v Q X V 0 b 1 J l b W 9 2 Z W R D b 2 x 1 b W 5 z M S 5 7 Q 2 9 s d W 1 u M i w x f S Z x d W 9 0 O y w m c X V v d D t T Z W N 0 a W 9 u M S 9 l c 3 R h d G l z d G l j Y X N f Z m l u Y W w v Q X V 0 b 1 J l b W 9 2 Z W R D b 2 x 1 b W 5 z M S 5 7 Q 2 9 s d W 1 u M y w y f S Z x d W 9 0 O y w m c X V v d D t T Z W N 0 a W 9 u M S 9 l c 3 R h d G l z d G l j Y X N f Z m l u Y W w v Q X V 0 b 1 J l b W 9 2 Z W R D b 2 x 1 b W 5 z M S 5 7 Q 2 9 s d W 1 u N C w z f S Z x d W 9 0 O y w m c X V v d D t T Z W N 0 a W 9 u M S 9 l c 3 R h d G l z d G l j Y X N f Z m l u Y W w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c 3 R h d G l z d G l j Y X N f Z m l u Y W w v Q X V 0 b 1 J l b W 9 2 Z W R D b 2 x 1 b W 5 z M S 5 7 Q 2 9 s d W 1 u M S w w f S Z x d W 9 0 O y w m c X V v d D t T Z W N 0 a W 9 u M S 9 l c 3 R h d G l z d G l j Y X N f Z m l u Y W w v Q X V 0 b 1 J l b W 9 2 Z W R D b 2 x 1 b W 5 z M S 5 7 Q 2 9 s d W 1 u M i w x f S Z x d W 9 0 O y w m c X V v d D t T Z W N 0 a W 9 u M S 9 l c 3 R h d G l z d G l j Y X N f Z m l u Y W w v Q X V 0 b 1 J l b W 9 2 Z W R D b 2 x 1 b W 5 z M S 5 7 Q 2 9 s d W 1 u M y w y f S Z x d W 9 0 O y w m c X V v d D t T Z W N 0 a W 9 u M S 9 l c 3 R h d G l z d G l j Y X N f Z m l u Y W w v Q X V 0 b 1 J l b W 9 2 Z W R D b 2 x 1 b W 5 z M S 5 7 Q 2 9 s d W 1 u N C w z f S Z x d W 9 0 O y w m c X V v d D t T Z W N 0 a W 9 u M S 9 l c 3 R h d G l z d G l j Y X N f Z m l u Y W w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N 0 Y X R p c 3 R p Y 2 F z X 2 Z p b m F s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F 0 a X N 0 a W N h c 1 9 m a W 5 h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t o 4 B T q M O E W d D Y j A T u 7 B e g A A A A A C A A A A A A A Q Z g A A A A E A A C A A A A C K R p 0 4 + P t n k z L J g i c d J F y B m F P c k Z O P O u a P s X D s / / I c a g A A A A A O g A A A A A I A A C A A A A A p e F m k A m a 0 R o K e h H L Q r p P a W V 0 3 z D G T v a 9 y R l 6 k j H n d X F A A A A A j 5 r b k l m S u 8 0 H C C 6 B u + G 7 6 i L a A 7 B Z f m A D H 2 e f C l n M U R B j J v c B B f R Q T y o c H T p z k d O 1 Z z Y w h 0 f p i W W z t S z G 6 R u J q K o a M j o l V c l C V A T S g W 6 A h J 0 A A A A D / V 2 4 1 M y q C 8 c o X r k x K Y h X F A j d F C 0 j P n E D / V w q G F p N 0 t Z 5 Z G 4 q E q / o C X T 0 e / t l f k 5 z 3 L O M f x g m N T b v D U w 0 V f q O M < / D a t a M a s h u p > 
</file>

<file path=customXml/itemProps1.xml><?xml version="1.0" encoding="utf-8"?>
<ds:datastoreItem xmlns:ds="http://schemas.openxmlformats.org/officeDocument/2006/customXml" ds:itemID="{BCC7E1ED-11F1-4D0A-85CE-DBC2CBCDD7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estatisticas_final</vt:lpstr>
      <vt:lpstr>Stats_separados</vt:lpstr>
      <vt:lpstr>MEDIAS</vt:lpstr>
      <vt:lpstr>Ord_Grandeza</vt:lpstr>
      <vt:lpstr>Media_por_dificuldade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Carvalho</dc:creator>
  <cp:lastModifiedBy>Miguel Carvalho</cp:lastModifiedBy>
  <dcterms:created xsi:type="dcterms:W3CDTF">2024-04-13T16:46:38Z</dcterms:created>
  <dcterms:modified xsi:type="dcterms:W3CDTF">2024-04-14T22:54:37Z</dcterms:modified>
</cp:coreProperties>
</file>