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 " sheetId="1" r:id="rId4"/>
    <sheet state="visible" name="Addition Function" sheetId="2" r:id="rId5"/>
    <sheet state="visible" name="Subtraction Function" sheetId="3" r:id="rId6"/>
    <sheet state="visible" name="Multiplication Function" sheetId="4" r:id="rId7"/>
    <sheet state="visible" name="Division Function" sheetId="5" r:id="rId8"/>
    <sheet state="visible" name="Division with Remainder Func" sheetId="6" r:id="rId9"/>
  </sheets>
  <externalReferences>
    <externalReference r:id="rId10"/>
  </externalReferences>
  <definedNames/>
  <calcPr/>
  <extLst>
    <ext uri="GoogleSheetsCustomDataVersion2">
      <go:sheetsCustomData xmlns:go="http://customooxmlschemas.google.com/" r:id="rId11" roundtripDataChecksum="Wua2ShnErepCOk5WTGUEI9uzPc73ff+RNIvFBzuWZ90="/>
    </ext>
  </extLst>
</workbook>
</file>

<file path=xl/sharedStrings.xml><?xml version="1.0" encoding="utf-8"?>
<sst xmlns="http://schemas.openxmlformats.org/spreadsheetml/2006/main" count="626" uniqueCount="158">
  <si>
    <t>Test report</t>
  </si>
  <si>
    <t>Project Name</t>
  </si>
  <si>
    <t>Calculator System</t>
  </si>
  <si>
    <t>Stage</t>
  </si>
  <si>
    <t>Testing</t>
  </si>
  <si>
    <t>Project Code</t>
  </si>
  <si>
    <t>Test Environment Setup Description</t>
  </si>
  <si>
    <t>Java Swing</t>
  </si>
  <si>
    <t>Tester</t>
  </si>
  <si>
    <t>Bui Thanh Nghia</t>
  </si>
  <si>
    <t>Tran Quang Hieu</t>
  </si>
  <si>
    <t>Vo Hung Cuong</t>
  </si>
  <si>
    <t>Nguyen Trung Kien</t>
  </si>
  <si>
    <t>Huynh Duc Huy</t>
  </si>
  <si>
    <t>Test Result</t>
  </si>
  <si>
    <t>PASS</t>
  </si>
  <si>
    <t>FAIL</t>
  </si>
  <si>
    <t>SKIPPED</t>
  </si>
  <si>
    <t>NOT IMPLEMENTED</t>
  </si>
  <si>
    <t>No</t>
  </si>
  <si>
    <t>Testcase ID</t>
  </si>
  <si>
    <t>Function Name</t>
  </si>
  <si>
    <t>Sheet Name</t>
  </si>
  <si>
    <t>Create Date</t>
  </si>
  <si>
    <t>ADD - X</t>
  </si>
  <si>
    <t>Addition Function</t>
  </si>
  <si>
    <t>SUB - X</t>
  </si>
  <si>
    <t>Subtraction Function</t>
  </si>
  <si>
    <t>MPF - X</t>
  </si>
  <si>
    <t>Multiplication Function</t>
  </si>
  <si>
    <t>DIV - X</t>
  </si>
  <si>
    <t>Division Function</t>
  </si>
  <si>
    <t>DwR - X</t>
  </si>
  <si>
    <t>Division with Remainder Function</t>
  </si>
  <si>
    <r>
      <rPr>
        <rFont val="Times New Roman"/>
        <b/>
        <i/>
        <color theme="1"/>
        <sz val="13.0"/>
        <u/>
      </rPr>
      <t>Note:</t>
    </r>
    <r>
      <rPr>
        <rFont val="Times New Roman"/>
        <b val="0"/>
        <i/>
        <color theme="1"/>
        <sz val="13.0"/>
        <u/>
      </rPr>
      <t xml:space="preserve"> X is Number</t>
    </r>
  </si>
  <si>
    <t>Module</t>
  </si>
  <si>
    <t>Code</t>
  </si>
  <si>
    <t>ADD</t>
  </si>
  <si>
    <t>Check requirement</t>
  </si>
  <si>
    <t>Status</t>
  </si>
  <si>
    <t>TOTAL</t>
  </si>
  <si>
    <t>Not Implemented</t>
  </si>
  <si>
    <t>Re-test Status</t>
  </si>
  <si>
    <t>STT</t>
  </si>
  <si>
    <t>Test case ID</t>
  </si>
  <si>
    <t>Requirements ID</t>
  </si>
  <si>
    <t>Test case decription</t>
  </si>
  <si>
    <t>Pre  - Condition</t>
  </si>
  <si>
    <t>Step</t>
  </si>
  <si>
    <t>Data</t>
  </si>
  <si>
    <t>Excepted Result</t>
  </si>
  <si>
    <t>Test Date</t>
  </si>
  <si>
    <t>Actual Result</t>
  </si>
  <si>
    <t>Re-test Date</t>
  </si>
  <si>
    <t>Re-test Result</t>
  </si>
  <si>
    <t>Assign to</t>
  </si>
  <si>
    <t>Check User Interface</t>
  </si>
  <si>
    <t>1. Click the “Addition” button in navigator at main interface</t>
  </si>
  <si>
    <t>Show same with UI design</t>
  </si>
  <si>
    <t>Enter true value (Positive integer number)</t>
  </si>
  <si>
    <t xml:space="preserve">1. Click the "Addition" button in navigator at main interface </t>
  </si>
  <si>
    <t>1. Fill out two data fields: number 1 and number 2.     
2. Click the "+" button.</t>
  </si>
  <si>
    <t xml:space="preserve">Number 1 = 7                                     Number 2 = 3                                       </t>
  </si>
  <si>
    <t>Successful calculate and show result = 10</t>
  </si>
  <si>
    <t>Enter true value (Negative integer number)</t>
  </si>
  <si>
    <t xml:space="preserve">Number 1 = -7                                     Number 2 = -3                                       </t>
  </si>
  <si>
    <t>Successful calculate and show result = -10</t>
  </si>
  <si>
    <t>Enter true value (One negative integer number and one positive integer nubmer)</t>
  </si>
  <si>
    <t xml:space="preserve">Number 1 = -9                                     Number 2 = 3                                       </t>
  </si>
  <si>
    <t>Successful calculate and show result = -6</t>
  </si>
  <si>
    <t>Enter true value (Real number)</t>
  </si>
  <si>
    <t>1. Fill out two data fields: number 1 and number 2.     
 2. Click the "+" button.</t>
  </si>
  <si>
    <t xml:space="preserve">Number 1 = 100.3                                     Number 2 = 3.8                                       </t>
  </si>
  <si>
    <t>Successful calculate and show result = 104.1</t>
  </si>
  <si>
    <t>Enter wrong value</t>
  </si>
  <si>
    <t>1. Fill out character(s) or letter(s) to one data field: number 1 or number 2.              
2. Click the "+" button</t>
  </si>
  <si>
    <t>Number 1 = "3a"
Number 2 = 1</t>
  </si>
  <si>
    <t>Show message: "Error! The value you enter must be a real number."</t>
  </si>
  <si>
    <t>1. Fill out character(s) or letter(s) to two data fields: number 1 or number 2.             
2. Click the "+" button</t>
  </si>
  <si>
    <t>Number 1 = "chirst"
Number 2 = "r?"</t>
  </si>
  <si>
    <t>Do not enter value</t>
  </si>
  <si>
    <t>1. Only fill out one data field: number 1 or number 2. 
2. Click the "+" button</t>
  </si>
  <si>
    <t xml:space="preserve">Number1 = 2                                          Number2 = </t>
  </si>
  <si>
    <t>1. Not fill out any data field.
2. Click the "+" button</t>
  </si>
  <si>
    <t xml:space="preserve">Number1 =                                       Number2 = </t>
  </si>
  <si>
    <t>Clear Function</t>
  </si>
  <si>
    <t>1. Fill out any data field.
2. Click the "Clear" button</t>
  </si>
  <si>
    <t xml:space="preserve">Number 1 = -8                                    
Number 2 = 2
Result = -6                                       </t>
  </si>
  <si>
    <t>The system will delete data of number 1, number 2 and results.</t>
  </si>
  <si>
    <t xml:space="preserve">SUB </t>
  </si>
  <si>
    <t>Click the “Subtraction” button in navigator at main interface</t>
  </si>
  <si>
    <t>1. Fill out two data fields: number 1 and number 2.      
2. Click the "-" button</t>
  </si>
  <si>
    <t>Successful calculate and show result = 4</t>
  </si>
  <si>
    <t>Successful calculate and show result = -4</t>
  </si>
  <si>
    <t>Successful calculate and show result = -12</t>
  </si>
  <si>
    <t>Successful calculate and show result = 96.5</t>
  </si>
  <si>
    <t>1. Fill out character(s) or letter(s) to one data field: number 1 or number 2.              
2. Click the "-" button</t>
  </si>
  <si>
    <t>1. Fill out character(s) or letter(s) to two data fields: number 1 or number 2.              2. Click the "-" button</t>
  </si>
  <si>
    <t>1. Only fill out one data field: number 1 or number 2.             
 2. Click the "-" button</t>
  </si>
  <si>
    <t>1. Not fill out any data field.             
 2. Click the "-" button</t>
  </si>
  <si>
    <t xml:space="preserve"> Click the "Subtraction" button in navigator at main interface </t>
  </si>
  <si>
    <t xml:space="preserve">Number 1 = -8                                    
Number 2 = 8
Result = 0                                       </t>
  </si>
  <si>
    <t>MPF</t>
  </si>
  <si>
    <t>1. Click the “Multiplication” button in navigator at main interface</t>
  </si>
  <si>
    <t xml:space="preserve">1. Click the "Multiplication" button in navigator at main interface </t>
  </si>
  <si>
    <t>1. Fill out two data fields: number 1 and number 2.     
2. Click the "*" button.</t>
  </si>
  <si>
    <t>Successful calculate and show result = 21</t>
  </si>
  <si>
    <t>Successful calculate and show result = -27</t>
  </si>
  <si>
    <t>1. Fill out two data fields: number 1 and number 2.     
 2. Click the "*" button.</t>
  </si>
  <si>
    <t>Successful calculate and show result = 381.14</t>
  </si>
  <si>
    <t>1. Fill out character(s) or letter(s) to one data field: number 1 or number 2.              
2. Click the "*" button</t>
  </si>
  <si>
    <t>1. Fill out character(s) or letter(s) to two data fields: number 1 or number 2.             
2. Click the "*" button</t>
  </si>
  <si>
    <t>1. Only fill out one data field: number 1 or number 2. 
2. Click the "*" button</t>
  </si>
  <si>
    <t>1. Not fill out any data field.
2. Click the "*" button</t>
  </si>
  <si>
    <t xml:space="preserve">Number 1 = 7                                    
Number 2 = 1000
Result = 7000                                       </t>
  </si>
  <si>
    <t>DIV</t>
  </si>
  <si>
    <t>1. Click the “Divition” button in navigator at main interface</t>
  </si>
  <si>
    <t xml:space="preserve">1. Click the "Division" button in navigator at main interface </t>
  </si>
  <si>
    <t>1. Fill out two data fields: number 1 and number 2.     
2. Click the "/" button.</t>
  </si>
  <si>
    <t>Successful calculate and show result = 2.3333333333333335</t>
  </si>
  <si>
    <t>Successful calculate and show result = -3</t>
  </si>
  <si>
    <t>1. Fill out two data fields: number 1 and number 2.     
 2. Click the "/" button.</t>
  </si>
  <si>
    <t xml:space="preserve">Number 1 = 50.5                                     Number 2 = 3.8                                       </t>
  </si>
  <si>
    <t>Successful calculate and show result =13.289473684210527</t>
  </si>
  <si>
    <t>1. Fill out character(s) or letter(s) to one data field: number 1 or number 2.              
2. Click the "/" button</t>
  </si>
  <si>
    <t>1. Fill out character(s) or letter(s) to two data fields: number 1 or number 2.             
2. Click the "/" button</t>
  </si>
  <si>
    <t>1. Only fill out one data field: number 1 or number 2. 
2. Click the "/" button</t>
  </si>
  <si>
    <t>1. Not fill out any data field.
2. Click the "/" button</t>
  </si>
  <si>
    <t xml:space="preserve"> Enter value zero in divisor</t>
  </si>
  <si>
    <t>1. Fill out data field: number 1 and number 2 (number 2 =0).
2. Click the "/" button</t>
  </si>
  <si>
    <t>Number1 = 2                                Number2 = 0</t>
  </si>
  <si>
    <t>Show message: "Error! The divisor must be different from zero."</t>
  </si>
  <si>
    <t xml:space="preserve">Number 1 = 100                                    
Number 2 = 2
Result = 50                                       </t>
  </si>
  <si>
    <t>DwR</t>
  </si>
  <si>
    <t xml:space="preserve">1. Click the "Division with Remainder" button in navigator at main interface </t>
  </si>
  <si>
    <t>Show Divide with Remainder page same with UI design</t>
  </si>
  <si>
    <t>1. Fill out two data fields: number 1 and number 2.
2. Click the "%" button.</t>
  </si>
  <si>
    <t>Number 1: "6"
Number 2: "4"</t>
  </si>
  <si>
    <t>Successful calculate and show result: "2"</t>
  </si>
  <si>
    <t>1. Fill out two data fields: number 1 and number 2.     
2. Click the "%" button.</t>
  </si>
  <si>
    <t>Number 1: "5.5"
Number 2: "3.5"</t>
  </si>
  <si>
    <t>Enter divisor value equals 0</t>
  </si>
  <si>
    <t>Number 1: "2"
Number 2: "0"</t>
  </si>
  <si>
    <t>Enter wrong value
(a non-numeric chracters)</t>
  </si>
  <si>
    <t>Number 1: "a"
Number 2: "1"</t>
  </si>
  <si>
    <t>Number 1: "1"
Number 2: "a"</t>
  </si>
  <si>
    <t>Enter divisor value less than 0</t>
  </si>
  <si>
    <t>Number 1: "7"
Number 2:   "-3"</t>
  </si>
  <si>
    <t>Successful calculate and show result: "1"</t>
  </si>
  <si>
    <t>Enter divided value less than 0</t>
  </si>
  <si>
    <t>Number 1:   "-7"
Number 2: "3"</t>
  </si>
  <si>
    <t>Enter divisor and  divided value less than 0</t>
  </si>
  <si>
    <t>Number 1:   "-7"
Number 2:   "-3"</t>
  </si>
  <si>
    <t>1. Only fill out one data field: number 1 or number 2. 
2. Click the "%" button</t>
  </si>
  <si>
    <t xml:space="preserve">Number 1:   "-7"
Number 2:   </t>
  </si>
  <si>
    <t>1. Not fill out any data field.
2. Click the "%" button</t>
  </si>
  <si>
    <t xml:space="preserve">Number 1:   
Number 2:   </t>
  </si>
  <si>
    <t xml:space="preserve">Number 1 = 9                                    
Number 2 = 2
Result = 1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</si>
</sst>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11.0"/>
      <color theme="1"/>
      <name val="Arial"/>
    </font>
    <font>
      <sz val="13.0"/>
      <color rgb="FF000000"/>
      <name val="Times New Roman"/>
    </font>
    <font>
      <b/>
      <i/>
      <u/>
      <sz val="13.0"/>
      <color theme="1"/>
      <name val="Times New Roman"/>
    </font>
    <font>
      <sz val="14.0"/>
      <color theme="1"/>
      <name val="Times New Roman"/>
    </font>
    <font>
      <b/>
      <sz val="13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8DB3E2"/>
        <bgColor rgb="FF8DB3E2"/>
      </patternFill>
    </fill>
    <fill>
      <patternFill patternType="solid">
        <fgColor rgb="FFB6DDE8"/>
        <bgColor rgb="FFB6DDE8"/>
      </patternFill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/>
    </xf>
    <xf borderId="4" fillId="2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4" fillId="0" fontId="5" numFmtId="0" xfId="0" applyBorder="1" applyFont="1"/>
    <xf borderId="4" fillId="0" fontId="3" numFmtId="15" xfId="0" applyAlignment="1" applyBorder="1" applyFont="1" applyNumberFormat="1">
      <alignment horizontal="center" shrinkToFit="0" vertical="center" wrapText="1"/>
    </xf>
    <xf borderId="0" fillId="0" fontId="6" numFmtId="0" xfId="0" applyFont="1"/>
    <xf borderId="1" fillId="4" fontId="1" numFmtId="0" xfId="0" applyAlignment="1" applyBorder="1" applyFill="1" applyFont="1">
      <alignment horizontal="left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0" fontId="7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10" fillId="0" fontId="2" numFmtId="0" xfId="0" applyBorder="1" applyFont="1"/>
    <xf borderId="4" fillId="4" fontId="1" numFmtId="0" xfId="0" applyAlignment="1" applyBorder="1" applyFont="1">
      <alignment horizontal="center"/>
    </xf>
    <xf borderId="0" fillId="0" fontId="8" numFmtId="0" xfId="0" applyFont="1"/>
    <xf borderId="11" fillId="0" fontId="2" numFmtId="0" xfId="0" applyBorder="1" applyFont="1"/>
    <xf borderId="12" fillId="0" fontId="2" numFmtId="0" xfId="0" applyBorder="1" applyFont="1"/>
    <xf borderId="5" fillId="5" fontId="1" numFmtId="0" xfId="0" applyAlignment="1" applyBorder="1" applyFill="1" applyFont="1">
      <alignment horizontal="center" vertical="center"/>
    </xf>
    <xf borderId="5" fillId="5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left" vertical="top"/>
    </xf>
    <xf borderId="4" fillId="6" fontId="3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top" wrapText="1"/>
    </xf>
    <xf borderId="4" fillId="6" fontId="3" numFmtId="0" xfId="0" applyAlignment="1" applyBorder="1" applyFont="1">
      <alignment horizontal="left" shrinkToFit="0" vertical="center" wrapText="1"/>
    </xf>
    <xf borderId="4" fillId="6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shrinkToFit="0" vertical="top" wrapText="1"/>
    </xf>
    <xf borderId="8" fillId="6" fontId="3" numFmtId="0" xfId="0" applyAlignment="1" applyBorder="1" applyFont="1">
      <alignment shrinkToFit="0" vertical="center" wrapText="1"/>
    </xf>
    <xf borderId="5" fillId="0" fontId="3" numFmtId="15" xfId="0" applyAlignment="1" applyBorder="1" applyFont="1" applyNumberFormat="1">
      <alignment horizontal="center" shrinkToFit="0" vertical="center" wrapText="1"/>
    </xf>
    <xf borderId="8" fillId="6" fontId="3" numFmtId="0" xfId="0" applyAlignment="1" applyBorder="1" applyFont="1">
      <alignment horizontal="center" shrinkToFit="0" vertical="center" wrapText="1"/>
    </xf>
    <xf borderId="0" fillId="0" fontId="4" numFmtId="0" xfId="0" applyFont="1"/>
    <xf borderId="4" fillId="7" fontId="1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shrinkToFit="0" vertical="top" wrapText="1"/>
    </xf>
    <xf borderId="4" fillId="7" fontId="3" numFmtId="0" xfId="0" applyAlignment="1" applyBorder="1" applyFont="1">
      <alignment horizontal="center" shrinkToFit="0" vertical="center" wrapText="1"/>
    </xf>
    <xf borderId="4" fillId="0" fontId="3" numFmtId="15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center" shrinkToFit="0" vertical="top" wrapText="1"/>
    </xf>
    <xf borderId="8" fillId="7" fontId="3" numFmtId="0" xfId="0" applyAlignment="1" applyBorder="1" applyFont="1">
      <alignment horizontal="center" shrinkToFit="0" vertical="center" wrapText="1"/>
    </xf>
    <xf borderId="5" fillId="0" fontId="3" numFmtId="15" xfId="0" applyAlignment="1" applyBorder="1" applyFont="1" applyNumberFormat="1">
      <alignment horizontal="center" vertical="center"/>
    </xf>
    <xf borderId="4" fillId="6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E05720"/>
          <bgColor rgb="FFE05720"/>
        </patternFill>
      </fill>
      <border/>
    </dxf>
    <dxf>
      <font>
        <b/>
      </font>
      <fill>
        <patternFill patternType="solid">
          <fgColor rgb="FF92D050"/>
          <bgColor rgb="FF92D050"/>
        </patternFill>
      </fill>
      <border/>
    </dxf>
    <dxf>
      <font>
        <b/>
      </font>
      <fill>
        <patternFill patternType="solid">
          <fgColor rgb="FFE9A317"/>
          <bgColor rgb="FFE9A317"/>
        </patternFill>
      </fill>
      <border/>
    </dxf>
    <dxf>
      <font>
        <b/>
      </font>
      <fill>
        <patternFill patternType="solid">
          <fgColor rgb="FFA5A5A5"/>
          <bgColor rgb="FFA5A5A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externalLink" Target="externalLinks/externalLink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WIN\Downloads\TEST-CASE-DIVISION-Team-2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est report "/>
      <sheetName val="Division Function"/>
      <sheetName val="Logout for Chef Feature"/>
      <sheetName val="Change Password Feature"/>
      <sheetName val="Manage Menu Feature"/>
      <sheetName val="Material Management Feature"/>
      <sheetName val="Supplier Management Feature"/>
      <sheetName val="View Registration Feature"/>
      <sheetName val="Homepage for Chef Feature"/>
      <sheetName val="Homepage Admin Feat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8.5"/>
    <col customWidth="1" min="3" max="3" width="33.25"/>
    <col customWidth="1" min="4" max="4" width="33.38"/>
    <col customWidth="1" min="5" max="25" width="17.25"/>
  </cols>
  <sheetData>
    <row r="1" ht="16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5" t="s">
        <v>1</v>
      </c>
      <c r="B3" s="6" t="s">
        <v>2</v>
      </c>
      <c r="C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5" t="s">
        <v>3</v>
      </c>
      <c r="B4" s="6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5" t="s">
        <v>5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5.25" customHeight="1">
      <c r="A6" s="8" t="s">
        <v>6</v>
      </c>
      <c r="B6" s="9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8</v>
      </c>
      <c r="B8" s="9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/>
      <c r="B9" s="9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/>
      <c r="B10" s="9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/>
      <c r="B11" s="9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9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 t="s">
        <v>14</v>
      </c>
      <c r="B14" s="9" t="s">
        <v>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/>
      <c r="B15" s="9" t="s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9" t="s">
        <v>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/>
      <c r="B17" s="9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4" t="s">
        <v>19</v>
      </c>
      <c r="B20" s="14" t="s">
        <v>20</v>
      </c>
      <c r="C20" s="14" t="s">
        <v>21</v>
      </c>
      <c r="D20" s="14" t="s">
        <v>22</v>
      </c>
      <c r="E20" s="14" t="s">
        <v>23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t="16.5" customHeight="1">
      <c r="A21" s="16">
        <v>1.0</v>
      </c>
      <c r="B21" s="16" t="s">
        <v>24</v>
      </c>
      <c r="C21" s="17" t="s">
        <v>25</v>
      </c>
      <c r="D21" s="17" t="s">
        <v>25</v>
      </c>
      <c r="E21" s="18">
        <f t="shared" ref="E21:E25" si="1">DATE(2024,1,27)</f>
        <v>45318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6.5" customHeight="1">
      <c r="A22" s="16">
        <v>2.0</v>
      </c>
      <c r="B22" s="16" t="s">
        <v>26</v>
      </c>
      <c r="C22" s="17" t="s">
        <v>27</v>
      </c>
      <c r="D22" s="17" t="s">
        <v>27</v>
      </c>
      <c r="E22" s="18">
        <f t="shared" si="1"/>
        <v>45318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6.5" customHeight="1">
      <c r="A23" s="16">
        <v>3.0</v>
      </c>
      <c r="B23" s="16" t="s">
        <v>28</v>
      </c>
      <c r="C23" s="17" t="s">
        <v>29</v>
      </c>
      <c r="D23" s="17" t="s">
        <v>29</v>
      </c>
      <c r="E23" s="18">
        <f t="shared" si="1"/>
        <v>45318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6.5" customHeight="1">
      <c r="A24" s="16">
        <v>4.0</v>
      </c>
      <c r="B24" s="16" t="s">
        <v>30</v>
      </c>
      <c r="C24" s="17" t="s">
        <v>31</v>
      </c>
      <c r="D24" s="17" t="s">
        <v>31</v>
      </c>
      <c r="E24" s="18">
        <f t="shared" si="1"/>
        <v>45318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6.5" customHeight="1">
      <c r="A25" s="16">
        <v>5.0</v>
      </c>
      <c r="B25" s="16" t="s">
        <v>32</v>
      </c>
      <c r="C25" s="6" t="s">
        <v>33</v>
      </c>
      <c r="D25" s="6" t="s">
        <v>33</v>
      </c>
      <c r="E25" s="18">
        <f t="shared" si="1"/>
        <v>45318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6.5" customHeight="1">
      <c r="A26" s="15"/>
      <c r="B26" s="1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9" t="s">
        <v>34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8:A12"/>
    <mergeCell ref="A14:A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13.75"/>
    <col customWidth="1" min="4" max="4" width="19.75"/>
    <col customWidth="1" min="5" max="5" width="17.25"/>
    <col customWidth="1" min="6" max="6" width="18.38"/>
    <col customWidth="1" min="7" max="7" width="30.75"/>
    <col customWidth="1" min="8" max="8" width="22.38"/>
    <col customWidth="1" min="9" max="9" width="15.38"/>
    <col customWidth="1" min="10" max="10" width="13.0"/>
    <col customWidth="1" min="11" max="11" width="15.5"/>
    <col customWidth="1" min="12" max="12" width="15.63"/>
    <col customWidth="1" min="13" max="13" width="17.63"/>
    <col customWidth="1" min="14" max="26" width="8.63"/>
  </cols>
  <sheetData>
    <row r="1" ht="13.5" customHeight="1">
      <c r="A1" s="20" t="s">
        <v>35</v>
      </c>
      <c r="B1" s="3"/>
      <c r="C1" s="21" t="s">
        <v>25</v>
      </c>
      <c r="D1" s="3"/>
      <c r="E1" s="22"/>
      <c r="F1" s="22"/>
      <c r="G1" s="22"/>
      <c r="H1" s="22"/>
      <c r="I1" s="22"/>
      <c r="J1" s="22"/>
      <c r="K1" s="22"/>
      <c r="L1" s="4"/>
    </row>
    <row r="2" ht="13.5" customHeight="1">
      <c r="A2" s="20" t="s">
        <v>36</v>
      </c>
      <c r="B2" s="3"/>
      <c r="C2" s="23" t="s">
        <v>37</v>
      </c>
      <c r="D2" s="3"/>
      <c r="E2" s="22"/>
      <c r="F2" s="22"/>
      <c r="G2" s="22"/>
      <c r="H2" s="22"/>
      <c r="I2" s="22"/>
      <c r="J2" s="22"/>
      <c r="K2" s="22"/>
      <c r="L2" s="4"/>
    </row>
    <row r="3" ht="13.5" customHeight="1">
      <c r="A3" s="20" t="s">
        <v>38</v>
      </c>
      <c r="B3" s="3"/>
      <c r="C3" s="21"/>
      <c r="D3" s="3"/>
      <c r="E3" s="22"/>
      <c r="F3" s="22"/>
      <c r="G3" s="22"/>
      <c r="H3" s="22"/>
      <c r="I3" s="22"/>
      <c r="J3" s="22"/>
      <c r="K3" s="22"/>
      <c r="L3" s="4"/>
    </row>
    <row r="4" ht="13.5" customHeight="1">
      <c r="A4" s="20" t="s">
        <v>8</v>
      </c>
      <c r="B4" s="3"/>
      <c r="C4" s="21" t="s">
        <v>9</v>
      </c>
      <c r="D4" s="3"/>
      <c r="E4" s="22"/>
      <c r="F4" s="22"/>
      <c r="H4" s="22"/>
      <c r="I4" s="22"/>
      <c r="J4" s="22"/>
      <c r="K4" s="22"/>
      <c r="L4" s="4"/>
    </row>
    <row r="5" ht="13.5" customHeight="1">
      <c r="A5" s="24" t="s">
        <v>39</v>
      </c>
      <c r="B5" s="25"/>
      <c r="C5" s="26" t="s">
        <v>40</v>
      </c>
      <c r="D5" s="26" t="s">
        <v>15</v>
      </c>
      <c r="E5" s="26" t="s">
        <v>16</v>
      </c>
      <c r="F5" s="26" t="s">
        <v>41</v>
      </c>
      <c r="G5" s="26" t="s">
        <v>17</v>
      </c>
      <c r="I5" s="22"/>
      <c r="J5" s="22"/>
      <c r="K5" s="22"/>
      <c r="L5" s="27"/>
    </row>
    <row r="6" ht="13.5" customHeight="1">
      <c r="A6" s="28"/>
      <c r="B6" s="29"/>
      <c r="C6" s="16">
        <v>9.0</v>
      </c>
      <c r="D6" s="16">
        <v>9.0</v>
      </c>
      <c r="E6" s="16">
        <f>COUNTIF($J$12:$J$487,"FAIL")</f>
        <v>0</v>
      </c>
      <c r="F6" s="16">
        <f>COUNTIF($J$12:$J$487,"NOT IMPLEMENTED")</f>
        <v>0</v>
      </c>
      <c r="G6" s="16">
        <f>COUNTIF($J$12:$J$487,"SKIPPED")</f>
        <v>0</v>
      </c>
      <c r="I6" s="22"/>
      <c r="J6" s="22"/>
      <c r="K6" s="22"/>
      <c r="L6" s="4"/>
    </row>
    <row r="7" ht="13.5" customHeight="1">
      <c r="A7" s="24" t="s">
        <v>42</v>
      </c>
      <c r="B7" s="25"/>
      <c r="C7" s="26" t="s">
        <v>40</v>
      </c>
      <c r="D7" s="26" t="s">
        <v>15</v>
      </c>
      <c r="E7" s="26" t="s">
        <v>16</v>
      </c>
      <c r="F7" s="26" t="s">
        <v>41</v>
      </c>
      <c r="G7" s="26" t="s">
        <v>17</v>
      </c>
      <c r="I7" s="22"/>
      <c r="J7" s="22"/>
      <c r="K7" s="22"/>
      <c r="L7" s="4"/>
    </row>
    <row r="8" ht="13.5" customHeight="1">
      <c r="A8" s="28"/>
      <c r="B8" s="29"/>
      <c r="C8" s="16">
        <v>9.0</v>
      </c>
      <c r="D8" s="16">
        <v>9.0</v>
      </c>
      <c r="E8" s="16">
        <f>COUNTIF($L$12:$L$485,"FAIL")</f>
        <v>0</v>
      </c>
      <c r="F8" s="16">
        <f>COUNTIF($L$12:$L$485,"NOT IMPLEMENTED")</f>
        <v>0</v>
      </c>
      <c r="G8" s="16">
        <f>COUNTIF($L$12:$L$485,"SKIPPED")</f>
        <v>0</v>
      </c>
      <c r="I8" s="22"/>
      <c r="J8" s="22"/>
      <c r="K8" s="22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0" t="s">
        <v>43</v>
      </c>
      <c r="B10" s="30" t="s">
        <v>44</v>
      </c>
      <c r="C10" s="31" t="s">
        <v>45</v>
      </c>
      <c r="D10" s="30" t="s">
        <v>46</v>
      </c>
      <c r="E10" s="30" t="s">
        <v>47</v>
      </c>
      <c r="F10" s="30" t="s">
        <v>48</v>
      </c>
      <c r="G10" s="30" t="s">
        <v>49</v>
      </c>
      <c r="H10" s="30" t="s">
        <v>50</v>
      </c>
      <c r="I10" s="30" t="s">
        <v>51</v>
      </c>
      <c r="J10" s="30" t="s">
        <v>52</v>
      </c>
      <c r="K10" s="30" t="s">
        <v>53</v>
      </c>
      <c r="L10" s="30" t="s">
        <v>54</v>
      </c>
      <c r="M10" s="30" t="s">
        <v>55</v>
      </c>
    </row>
    <row r="11" ht="21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ht="106.5" customHeight="1">
      <c r="A12" s="32">
        <v>1.0</v>
      </c>
      <c r="B12" s="33" t="str">
        <f>'Subtraction Function'!B12</f>
        <v>SUB  - 1</v>
      </c>
      <c r="C12" s="33" t="str">
        <f t="shared" ref="C12:C21" si="1">$C$1</f>
        <v>Addition Function</v>
      </c>
      <c r="D12" s="33" t="s">
        <v>56</v>
      </c>
      <c r="E12" s="33"/>
      <c r="F12" s="34" t="s">
        <v>57</v>
      </c>
      <c r="G12" s="35"/>
      <c r="H12" s="34" t="s">
        <v>58</v>
      </c>
      <c r="I12" s="18">
        <f t="shared" ref="I12:I21" si="2">DATE(2024,1,27)</f>
        <v>45318</v>
      </c>
      <c r="J12" s="36" t="s">
        <v>15</v>
      </c>
      <c r="K12" s="18">
        <f t="shared" ref="K12:K21" si="3">DATE(2024,1,27)</f>
        <v>45318</v>
      </c>
      <c r="L12" s="36" t="s">
        <v>15</v>
      </c>
      <c r="M12" s="32" t="s">
        <v>9</v>
      </c>
    </row>
    <row r="13" ht="156.0" customHeight="1">
      <c r="A13" s="32">
        <v>2.0</v>
      </c>
      <c r="B13" s="33" t="str">
        <f t="shared" ref="B13:B21" si="4">CONCATENATE($C$2, " - ", A13)</f>
        <v>ADD - 2</v>
      </c>
      <c r="C13" s="33" t="str">
        <f t="shared" si="1"/>
        <v>Addition Function</v>
      </c>
      <c r="D13" s="33" t="s">
        <v>59</v>
      </c>
      <c r="E13" s="37" t="s">
        <v>60</v>
      </c>
      <c r="F13" s="34" t="s">
        <v>61</v>
      </c>
      <c r="G13" s="38" t="s">
        <v>62</v>
      </c>
      <c r="H13" s="34" t="s">
        <v>63</v>
      </c>
      <c r="I13" s="18">
        <f t="shared" si="2"/>
        <v>45318</v>
      </c>
      <c r="J13" s="36" t="s">
        <v>15</v>
      </c>
      <c r="K13" s="18">
        <f t="shared" si="3"/>
        <v>45318</v>
      </c>
      <c r="L13" s="36" t="s">
        <v>15</v>
      </c>
      <c r="M13" s="32" t="s">
        <v>9</v>
      </c>
    </row>
    <row r="14" ht="102.0" customHeight="1">
      <c r="A14" s="32">
        <v>3.0</v>
      </c>
      <c r="B14" s="33" t="str">
        <f t="shared" si="4"/>
        <v>ADD - 3</v>
      </c>
      <c r="C14" s="33" t="str">
        <f t="shared" si="1"/>
        <v>Addition Function</v>
      </c>
      <c r="D14" s="33" t="s">
        <v>64</v>
      </c>
      <c r="E14" s="37" t="s">
        <v>60</v>
      </c>
      <c r="F14" s="34" t="s">
        <v>61</v>
      </c>
      <c r="G14" s="38" t="s">
        <v>65</v>
      </c>
      <c r="H14" s="34" t="s">
        <v>66</v>
      </c>
      <c r="I14" s="18">
        <f t="shared" si="2"/>
        <v>45318</v>
      </c>
      <c r="J14" s="36" t="s">
        <v>15</v>
      </c>
      <c r="K14" s="18">
        <f t="shared" si="3"/>
        <v>45318</v>
      </c>
      <c r="L14" s="36" t="s">
        <v>15</v>
      </c>
      <c r="M14" s="32" t="s">
        <v>9</v>
      </c>
    </row>
    <row r="15" ht="102.75" customHeight="1">
      <c r="A15" s="32">
        <v>4.0</v>
      </c>
      <c r="B15" s="33" t="str">
        <f t="shared" si="4"/>
        <v>ADD - 4</v>
      </c>
      <c r="C15" s="33" t="str">
        <f t="shared" si="1"/>
        <v>Addition Function</v>
      </c>
      <c r="D15" s="33" t="s">
        <v>67</v>
      </c>
      <c r="E15" s="37" t="s">
        <v>60</v>
      </c>
      <c r="F15" s="34" t="s">
        <v>61</v>
      </c>
      <c r="G15" s="38" t="s">
        <v>68</v>
      </c>
      <c r="H15" s="34" t="s">
        <v>69</v>
      </c>
      <c r="I15" s="18">
        <f t="shared" si="2"/>
        <v>45318</v>
      </c>
      <c r="J15" s="36" t="s">
        <v>15</v>
      </c>
      <c r="K15" s="18">
        <f t="shared" si="3"/>
        <v>45318</v>
      </c>
      <c r="L15" s="36" t="s">
        <v>15</v>
      </c>
      <c r="M15" s="32" t="s">
        <v>9</v>
      </c>
    </row>
    <row r="16" ht="98.25" customHeight="1">
      <c r="A16" s="32">
        <v>5.0</v>
      </c>
      <c r="B16" s="33" t="str">
        <f t="shared" si="4"/>
        <v>ADD - 5</v>
      </c>
      <c r="C16" s="33" t="str">
        <f t="shared" si="1"/>
        <v>Addition Function</v>
      </c>
      <c r="D16" s="33" t="s">
        <v>70</v>
      </c>
      <c r="E16" s="37" t="s">
        <v>60</v>
      </c>
      <c r="F16" s="34" t="s">
        <v>71</v>
      </c>
      <c r="G16" s="38" t="s">
        <v>72</v>
      </c>
      <c r="H16" s="34" t="s">
        <v>73</v>
      </c>
      <c r="I16" s="18">
        <f t="shared" si="2"/>
        <v>45318</v>
      </c>
      <c r="J16" s="36" t="s">
        <v>15</v>
      </c>
      <c r="K16" s="18">
        <f t="shared" si="3"/>
        <v>45318</v>
      </c>
      <c r="L16" s="36" t="s">
        <v>15</v>
      </c>
      <c r="M16" s="32" t="s">
        <v>9</v>
      </c>
    </row>
    <row r="17" ht="195.0" customHeight="1">
      <c r="A17" s="32">
        <v>6.0</v>
      </c>
      <c r="B17" s="33" t="str">
        <f t="shared" si="4"/>
        <v>ADD - 6</v>
      </c>
      <c r="C17" s="33" t="str">
        <f t="shared" si="1"/>
        <v>Addition Function</v>
      </c>
      <c r="D17" s="33" t="s">
        <v>74</v>
      </c>
      <c r="E17" s="37" t="s">
        <v>60</v>
      </c>
      <c r="F17" s="34" t="s">
        <v>75</v>
      </c>
      <c r="G17" s="39" t="s">
        <v>76</v>
      </c>
      <c r="H17" s="34" t="s">
        <v>77</v>
      </c>
      <c r="I17" s="18">
        <f t="shared" si="2"/>
        <v>45318</v>
      </c>
      <c r="J17" s="36" t="s">
        <v>15</v>
      </c>
      <c r="K17" s="18">
        <f t="shared" si="3"/>
        <v>45318</v>
      </c>
      <c r="L17" s="36" t="s">
        <v>15</v>
      </c>
      <c r="M17" s="32" t="s">
        <v>9</v>
      </c>
    </row>
    <row r="18" ht="195.0" customHeight="1">
      <c r="A18" s="32">
        <v>7.0</v>
      </c>
      <c r="B18" s="33" t="str">
        <f t="shared" si="4"/>
        <v>ADD - 7</v>
      </c>
      <c r="C18" s="33" t="str">
        <f t="shared" si="1"/>
        <v>Addition Function</v>
      </c>
      <c r="D18" s="33" t="s">
        <v>74</v>
      </c>
      <c r="E18" s="37" t="s">
        <v>60</v>
      </c>
      <c r="F18" s="34" t="s">
        <v>78</v>
      </c>
      <c r="G18" s="39" t="s">
        <v>79</v>
      </c>
      <c r="H18" s="34" t="s">
        <v>77</v>
      </c>
      <c r="I18" s="18">
        <f t="shared" si="2"/>
        <v>45318</v>
      </c>
      <c r="J18" s="36" t="s">
        <v>15</v>
      </c>
      <c r="K18" s="18">
        <f t="shared" si="3"/>
        <v>45318</v>
      </c>
      <c r="L18" s="36" t="s">
        <v>15</v>
      </c>
      <c r="M18" s="32" t="s">
        <v>9</v>
      </c>
    </row>
    <row r="19" ht="170.25" customHeight="1">
      <c r="A19" s="32">
        <v>7.0</v>
      </c>
      <c r="B19" s="33" t="str">
        <f t="shared" si="4"/>
        <v>ADD - 7</v>
      </c>
      <c r="C19" s="33" t="str">
        <f t="shared" si="1"/>
        <v>Addition Function</v>
      </c>
      <c r="D19" s="33" t="s">
        <v>80</v>
      </c>
      <c r="E19" s="37" t="s">
        <v>60</v>
      </c>
      <c r="F19" s="34" t="s">
        <v>81</v>
      </c>
      <c r="G19" s="39" t="s">
        <v>82</v>
      </c>
      <c r="H19" s="34" t="s">
        <v>77</v>
      </c>
      <c r="I19" s="18">
        <f t="shared" si="2"/>
        <v>45318</v>
      </c>
      <c r="J19" s="36" t="s">
        <v>15</v>
      </c>
      <c r="K19" s="18">
        <f t="shared" si="3"/>
        <v>45318</v>
      </c>
      <c r="L19" s="36" t="s">
        <v>15</v>
      </c>
      <c r="M19" s="32" t="s">
        <v>9</v>
      </c>
    </row>
    <row r="20" ht="157.5" customHeight="1">
      <c r="A20" s="40">
        <v>8.0</v>
      </c>
      <c r="B20" s="41" t="str">
        <f t="shared" si="4"/>
        <v>ADD - 8</v>
      </c>
      <c r="C20" s="41" t="str">
        <f t="shared" si="1"/>
        <v>Addition Function</v>
      </c>
      <c r="D20" s="41" t="s">
        <v>80</v>
      </c>
      <c r="E20" s="42" t="s">
        <v>60</v>
      </c>
      <c r="F20" s="43" t="s">
        <v>83</v>
      </c>
      <c r="G20" s="44" t="s">
        <v>84</v>
      </c>
      <c r="H20" s="43" t="s">
        <v>77</v>
      </c>
      <c r="I20" s="45">
        <f t="shared" si="2"/>
        <v>45318</v>
      </c>
      <c r="J20" s="46" t="s">
        <v>15</v>
      </c>
      <c r="K20" s="45">
        <f t="shared" si="3"/>
        <v>45318</v>
      </c>
      <c r="L20" s="46" t="s">
        <v>15</v>
      </c>
      <c r="M20" s="40" t="s">
        <v>9</v>
      </c>
    </row>
    <row r="21" ht="87.75" customHeight="1">
      <c r="A21" s="32">
        <v>9.0</v>
      </c>
      <c r="B21" s="33" t="str">
        <f t="shared" si="4"/>
        <v>ADD - 9</v>
      </c>
      <c r="C21" s="33" t="str">
        <f t="shared" si="1"/>
        <v>Addition Function</v>
      </c>
      <c r="D21" s="33" t="s">
        <v>85</v>
      </c>
      <c r="E21" s="37" t="s">
        <v>60</v>
      </c>
      <c r="F21" s="34" t="s">
        <v>86</v>
      </c>
      <c r="G21" s="38" t="s">
        <v>87</v>
      </c>
      <c r="H21" s="34" t="s">
        <v>88</v>
      </c>
      <c r="I21" s="18">
        <f t="shared" si="2"/>
        <v>45318</v>
      </c>
      <c r="J21" s="36" t="s">
        <v>15</v>
      </c>
      <c r="K21" s="18">
        <f t="shared" si="3"/>
        <v>45318</v>
      </c>
      <c r="L21" s="36" t="s">
        <v>15</v>
      </c>
      <c r="M21" s="32" t="s">
        <v>9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17 J19:J20 L12:L17 L19:L20">
    <cfRule type="containsText" dxfId="0" priority="1" operator="containsText" text="FAIL">
      <formula>NOT(ISERROR(SEARCH(("FAIL"),(J12))))</formula>
    </cfRule>
  </conditionalFormatting>
  <conditionalFormatting sqref="J12:J17 J19:J20 L12:L17 L19:L20">
    <cfRule type="containsText" dxfId="1" priority="2" operator="containsText" text="PASS">
      <formula>NOT(ISERROR(SEARCH(("PASS"),(J12))))</formula>
    </cfRule>
  </conditionalFormatting>
  <conditionalFormatting sqref="J12:J17 J19:J20 L12:L17 L19:L20">
    <cfRule type="containsText" dxfId="2" priority="3" operator="containsText" text="SKIPPED">
      <formula>NOT(ISERROR(SEARCH(("SKIPPED"),(J12))))</formula>
    </cfRule>
  </conditionalFormatting>
  <conditionalFormatting sqref="J12:J17 J19:J20 L12:L17 L19:L20">
    <cfRule type="containsText" dxfId="3" priority="4" operator="containsText" text="Not Implemented">
      <formula>NOT(ISERROR(SEARCH(("Not Implemented"),(J12))))</formula>
    </cfRule>
  </conditionalFormatting>
  <conditionalFormatting sqref="J13 L13">
    <cfRule type="containsText" dxfId="0" priority="5" operator="containsText" text="FAIL">
      <formula>NOT(ISERROR(SEARCH(("FAIL"),(J13))))</formula>
    </cfRule>
  </conditionalFormatting>
  <conditionalFormatting sqref="J13 L13">
    <cfRule type="containsText" dxfId="1" priority="6" operator="containsText" text="PASS">
      <formula>NOT(ISERROR(SEARCH(("PASS"),(J13))))</formula>
    </cfRule>
  </conditionalFormatting>
  <conditionalFormatting sqref="J13 L13">
    <cfRule type="containsText" dxfId="2" priority="7" operator="containsText" text="SKIPPED">
      <formula>NOT(ISERROR(SEARCH(("SKIPPED"),(J13))))</formula>
    </cfRule>
  </conditionalFormatting>
  <conditionalFormatting sqref="J13 L13">
    <cfRule type="containsText" dxfId="3" priority="8" operator="containsText" text="Not Implemented">
      <formula>NOT(ISERROR(SEARCH(("Not Implemented"),(J13))))</formula>
    </cfRule>
  </conditionalFormatting>
  <conditionalFormatting sqref="J14 L14">
    <cfRule type="containsText" dxfId="0" priority="9" operator="containsText" text="FAIL">
      <formula>NOT(ISERROR(SEARCH(("FAIL"),(J14))))</formula>
    </cfRule>
  </conditionalFormatting>
  <conditionalFormatting sqref="J14 L14">
    <cfRule type="containsText" dxfId="1" priority="10" operator="containsText" text="PASS">
      <formula>NOT(ISERROR(SEARCH(("PASS"),(J14))))</formula>
    </cfRule>
  </conditionalFormatting>
  <conditionalFormatting sqref="J14 L14">
    <cfRule type="containsText" dxfId="2" priority="11" operator="containsText" text="SKIPPED">
      <formula>NOT(ISERROR(SEARCH(("SKIPPED"),(J14))))</formula>
    </cfRule>
  </conditionalFormatting>
  <conditionalFormatting sqref="J14 L14">
    <cfRule type="containsText" dxfId="3" priority="12" operator="containsText" text="Not Implemented">
      <formula>NOT(ISERROR(SEARCH(("Not Implemented"),(J14))))</formula>
    </cfRule>
  </conditionalFormatting>
  <conditionalFormatting sqref="J15 L15">
    <cfRule type="containsText" dxfId="0" priority="13" operator="containsText" text="FAIL">
      <formula>NOT(ISERROR(SEARCH(("FAIL"),(J15))))</formula>
    </cfRule>
  </conditionalFormatting>
  <conditionalFormatting sqref="J15 L15">
    <cfRule type="containsText" dxfId="1" priority="14" operator="containsText" text="PASS">
      <formula>NOT(ISERROR(SEARCH(("PASS"),(J15))))</formula>
    </cfRule>
  </conditionalFormatting>
  <conditionalFormatting sqref="J15 L15">
    <cfRule type="containsText" dxfId="2" priority="15" operator="containsText" text="SKIPPED">
      <formula>NOT(ISERROR(SEARCH(("SKIPPED"),(J15))))</formula>
    </cfRule>
  </conditionalFormatting>
  <conditionalFormatting sqref="J15 L15">
    <cfRule type="containsText" dxfId="3" priority="16" operator="containsText" text="Not Implemented">
      <formula>NOT(ISERROR(SEARCH(("Not Implemented"),(J15))))</formula>
    </cfRule>
  </conditionalFormatting>
  <conditionalFormatting sqref="J16 L16">
    <cfRule type="containsText" dxfId="0" priority="17" operator="containsText" text="FAIL">
      <formula>NOT(ISERROR(SEARCH(("FAIL"),(J16))))</formula>
    </cfRule>
  </conditionalFormatting>
  <conditionalFormatting sqref="J16 L16">
    <cfRule type="containsText" dxfId="1" priority="18" operator="containsText" text="PASS">
      <formula>NOT(ISERROR(SEARCH(("PASS"),(J16))))</formula>
    </cfRule>
  </conditionalFormatting>
  <conditionalFormatting sqref="J16 L16">
    <cfRule type="containsText" dxfId="2" priority="19" operator="containsText" text="SKIPPED">
      <formula>NOT(ISERROR(SEARCH(("SKIPPED"),(J16))))</formula>
    </cfRule>
  </conditionalFormatting>
  <conditionalFormatting sqref="J16 L16">
    <cfRule type="containsText" dxfId="3" priority="20" operator="containsText" text="Not Implemented">
      <formula>NOT(ISERROR(SEARCH(("Not Implemented"),(J16))))</formula>
    </cfRule>
  </conditionalFormatting>
  <conditionalFormatting sqref="J17 L17">
    <cfRule type="containsText" dxfId="0" priority="21" operator="containsText" text="FAIL">
      <formula>NOT(ISERROR(SEARCH(("FAIL"),(J17))))</formula>
    </cfRule>
  </conditionalFormatting>
  <conditionalFormatting sqref="J17 L17">
    <cfRule type="containsText" dxfId="1" priority="22" operator="containsText" text="PASS">
      <formula>NOT(ISERROR(SEARCH(("PASS"),(J17))))</formula>
    </cfRule>
  </conditionalFormatting>
  <conditionalFormatting sqref="J17 L17">
    <cfRule type="containsText" dxfId="2" priority="23" operator="containsText" text="SKIPPED">
      <formula>NOT(ISERROR(SEARCH(("SKIPPED"),(J17))))</formula>
    </cfRule>
  </conditionalFormatting>
  <conditionalFormatting sqref="J17 L17">
    <cfRule type="containsText" dxfId="3" priority="24" operator="containsText" text="Not Implemented">
      <formula>NOT(ISERROR(SEARCH(("Not Implemented"),(J17))))</formula>
    </cfRule>
  </conditionalFormatting>
  <conditionalFormatting sqref="J19 L19">
    <cfRule type="containsText" dxfId="0" priority="25" operator="containsText" text="FAIL">
      <formula>NOT(ISERROR(SEARCH(("FAIL"),(J19))))</formula>
    </cfRule>
  </conditionalFormatting>
  <conditionalFormatting sqref="J19 L19">
    <cfRule type="containsText" dxfId="1" priority="26" operator="containsText" text="PASS">
      <formula>NOT(ISERROR(SEARCH(("PASS"),(J19))))</formula>
    </cfRule>
  </conditionalFormatting>
  <conditionalFormatting sqref="J19 L19">
    <cfRule type="containsText" dxfId="2" priority="27" operator="containsText" text="SKIPPED">
      <formula>NOT(ISERROR(SEARCH(("SKIPPED"),(J19))))</formula>
    </cfRule>
  </conditionalFormatting>
  <conditionalFormatting sqref="J19 L19">
    <cfRule type="containsText" dxfId="3" priority="28" operator="containsText" text="Not Implemented">
      <formula>NOT(ISERROR(SEARCH(("Not Implemented"),(J19))))</formula>
    </cfRule>
  </conditionalFormatting>
  <conditionalFormatting sqref="J20 L20">
    <cfRule type="containsText" dxfId="0" priority="29" operator="containsText" text="FAIL">
      <formula>NOT(ISERROR(SEARCH(("FAIL"),(J20))))</formula>
    </cfRule>
  </conditionalFormatting>
  <conditionalFormatting sqref="J20 L20">
    <cfRule type="containsText" dxfId="1" priority="30" operator="containsText" text="PASS">
      <formula>NOT(ISERROR(SEARCH(("PASS"),(J20))))</formula>
    </cfRule>
  </conditionalFormatting>
  <conditionalFormatting sqref="J20 L20">
    <cfRule type="containsText" dxfId="2" priority="31" operator="containsText" text="SKIPPED">
      <formula>NOT(ISERROR(SEARCH(("SKIPPED"),(J20))))</formula>
    </cfRule>
  </conditionalFormatting>
  <conditionalFormatting sqref="J20 L20">
    <cfRule type="containsText" dxfId="3" priority="32" operator="containsText" text="Not Implemented">
      <formula>NOT(ISERROR(SEARCH(("Not Implemented"),(J20))))</formula>
    </cfRule>
  </conditionalFormatting>
  <conditionalFormatting sqref="J18 L18">
    <cfRule type="containsText" dxfId="0" priority="33" operator="containsText" text="FAIL">
      <formula>NOT(ISERROR(SEARCH(("FAIL"),(J18))))</formula>
    </cfRule>
  </conditionalFormatting>
  <conditionalFormatting sqref="J18 L18">
    <cfRule type="containsText" dxfId="1" priority="34" operator="containsText" text="PASS">
      <formula>NOT(ISERROR(SEARCH(("PASS"),(J18))))</formula>
    </cfRule>
  </conditionalFormatting>
  <conditionalFormatting sqref="J18 L18">
    <cfRule type="containsText" dxfId="2" priority="35" operator="containsText" text="SKIPPED">
      <formula>NOT(ISERROR(SEARCH(("SKIPPED"),(J18))))</formula>
    </cfRule>
  </conditionalFormatting>
  <conditionalFormatting sqref="J18 L18">
    <cfRule type="containsText" dxfId="3" priority="36" operator="containsText" text="Not Implemented">
      <formula>NOT(ISERROR(SEARCH(("Not Implemented"),(J18))))</formula>
    </cfRule>
  </conditionalFormatting>
  <conditionalFormatting sqref="J18 L18">
    <cfRule type="containsText" dxfId="0" priority="37" operator="containsText" text="FAIL">
      <formula>NOT(ISERROR(SEARCH(("FAIL"),(J18))))</formula>
    </cfRule>
  </conditionalFormatting>
  <conditionalFormatting sqref="J18 L18">
    <cfRule type="containsText" dxfId="1" priority="38" operator="containsText" text="PASS">
      <formula>NOT(ISERROR(SEARCH(("PASS"),(J18))))</formula>
    </cfRule>
  </conditionalFormatting>
  <conditionalFormatting sqref="J18 L18">
    <cfRule type="containsText" dxfId="2" priority="39" operator="containsText" text="SKIPPED">
      <formula>NOT(ISERROR(SEARCH(("SKIPPED"),(J18))))</formula>
    </cfRule>
  </conditionalFormatting>
  <conditionalFormatting sqref="J18 L18">
    <cfRule type="containsText" dxfId="3" priority="40" operator="containsText" text="Not Implemented">
      <formula>NOT(ISERROR(SEARCH(("Not Implemented"),(J18))))</formula>
    </cfRule>
  </conditionalFormatting>
  <conditionalFormatting sqref="J21 L21">
    <cfRule type="containsText" dxfId="0" priority="41" operator="containsText" text="FAIL">
      <formula>NOT(ISERROR(SEARCH(("FAIL"),(J21))))</formula>
    </cfRule>
  </conditionalFormatting>
  <conditionalFormatting sqref="J21 L21">
    <cfRule type="containsText" dxfId="1" priority="42" operator="containsText" text="PASS">
      <formula>NOT(ISERROR(SEARCH(("PASS"),(J21))))</formula>
    </cfRule>
  </conditionalFormatting>
  <conditionalFormatting sqref="J21 L21">
    <cfRule type="containsText" dxfId="2" priority="43" operator="containsText" text="SKIPPED">
      <formula>NOT(ISERROR(SEARCH(("SKIPPED"),(J21))))</formula>
    </cfRule>
  </conditionalFormatting>
  <conditionalFormatting sqref="J21 L21">
    <cfRule type="containsText" dxfId="3" priority="44" operator="containsText" text="Not Implemented">
      <formula>NOT(ISERROR(SEARCH(("Not Implemented"),(J21))))</formula>
    </cfRule>
  </conditionalFormatting>
  <conditionalFormatting sqref="J21 L21">
    <cfRule type="containsText" dxfId="0" priority="45" operator="containsText" text="FAIL">
      <formula>NOT(ISERROR(SEARCH(("FAIL"),(J21))))</formula>
    </cfRule>
  </conditionalFormatting>
  <conditionalFormatting sqref="J21 L21">
    <cfRule type="containsText" dxfId="1" priority="46" operator="containsText" text="PASS">
      <formula>NOT(ISERROR(SEARCH(("PASS"),(J21))))</formula>
    </cfRule>
  </conditionalFormatting>
  <conditionalFormatting sqref="J21 L21">
    <cfRule type="containsText" dxfId="2" priority="47" operator="containsText" text="SKIPPED">
      <formula>NOT(ISERROR(SEARCH(("SKIPPED"),(J21))))</formula>
    </cfRule>
  </conditionalFormatting>
  <conditionalFormatting sqref="J21 L21">
    <cfRule type="containsText" dxfId="3" priority="48" operator="containsText" text="Not Implemented">
      <formula>NOT(ISERROR(SEARCH(("Not Implemented"),(J21))))</formula>
    </cfRule>
  </conditionalFormatting>
  <dataValidations>
    <dataValidation type="list" allowBlank="1" showErrorMessage="1" sqref="J12:J21">
      <formula1>'Test report '!$B$14:$B$17</formula1>
    </dataValidation>
    <dataValidation type="list" allowBlank="1" showErrorMessage="1" sqref="C3:C4">
      <formula1>'Test report '!$B$8:$B$12</formula1>
    </dataValidation>
    <dataValidation type="list" allowBlank="1" showErrorMessage="1" sqref="L12:L21">
      <formula1>$B$14:$B$17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63"/>
    <col customWidth="1" min="3" max="3" width="14.5"/>
    <col customWidth="1" min="4" max="4" width="22.5"/>
    <col customWidth="1" min="5" max="5" width="22.63"/>
    <col customWidth="1" min="6" max="6" width="20.88"/>
    <col customWidth="1" min="7" max="7" width="20.5"/>
    <col customWidth="1" min="8" max="8" width="18.75"/>
    <col customWidth="1" min="9" max="9" width="14.63"/>
    <col customWidth="1" min="10" max="10" width="12.75"/>
    <col customWidth="1" min="11" max="11" width="13.88"/>
    <col customWidth="1" min="12" max="12" width="15.13"/>
    <col customWidth="1" min="13" max="13" width="25.75"/>
    <col customWidth="1" min="14" max="26" width="8.63"/>
  </cols>
  <sheetData>
    <row r="1" ht="13.5" customHeight="1">
      <c r="A1" s="20" t="s">
        <v>35</v>
      </c>
      <c r="B1" s="3"/>
      <c r="C1" s="21" t="s">
        <v>27</v>
      </c>
      <c r="D1" s="3"/>
      <c r="E1" s="22"/>
      <c r="F1" s="22"/>
      <c r="G1" s="22"/>
      <c r="H1" s="22"/>
      <c r="I1" s="22"/>
      <c r="J1" s="22"/>
      <c r="K1" s="22"/>
      <c r="L1" s="4"/>
      <c r="M1" s="47"/>
    </row>
    <row r="2" ht="13.5" customHeight="1">
      <c r="A2" s="20" t="s">
        <v>36</v>
      </c>
      <c r="B2" s="3"/>
      <c r="C2" s="23" t="s">
        <v>89</v>
      </c>
      <c r="D2" s="3"/>
      <c r="E2" s="22"/>
      <c r="F2" s="22"/>
      <c r="G2" s="22"/>
      <c r="H2" s="22"/>
      <c r="I2" s="22"/>
      <c r="J2" s="22"/>
      <c r="K2" s="22"/>
      <c r="L2" s="4"/>
      <c r="M2" s="47"/>
    </row>
    <row r="3" ht="13.5" customHeight="1">
      <c r="A3" s="20" t="s">
        <v>38</v>
      </c>
      <c r="B3" s="3"/>
      <c r="C3" s="21"/>
      <c r="D3" s="3"/>
      <c r="E3" s="22"/>
      <c r="F3" s="22"/>
      <c r="G3" s="22"/>
      <c r="H3" s="22"/>
      <c r="I3" s="22"/>
      <c r="J3" s="22"/>
      <c r="K3" s="22"/>
      <c r="L3" s="4"/>
      <c r="M3" s="47"/>
    </row>
    <row r="4" ht="13.5" customHeight="1">
      <c r="A4" s="20" t="s">
        <v>8</v>
      </c>
      <c r="B4" s="3"/>
      <c r="C4" s="21" t="s">
        <v>12</v>
      </c>
      <c r="D4" s="3"/>
      <c r="E4" s="22"/>
      <c r="F4" s="22"/>
      <c r="G4" s="47"/>
      <c r="H4" s="22"/>
      <c r="I4" s="22"/>
      <c r="J4" s="22"/>
      <c r="K4" s="22"/>
      <c r="L4" s="4"/>
      <c r="M4" s="47"/>
    </row>
    <row r="5" ht="13.5" customHeight="1">
      <c r="A5" s="24" t="s">
        <v>39</v>
      </c>
      <c r="B5" s="25"/>
      <c r="C5" s="26" t="s">
        <v>40</v>
      </c>
      <c r="D5" s="26" t="s">
        <v>15</v>
      </c>
      <c r="E5" s="26" t="s">
        <v>16</v>
      </c>
      <c r="F5" s="26" t="s">
        <v>41</v>
      </c>
      <c r="G5" s="26" t="s">
        <v>17</v>
      </c>
      <c r="H5" s="47"/>
      <c r="I5" s="22"/>
      <c r="J5" s="22"/>
      <c r="K5" s="22"/>
      <c r="L5" s="27"/>
      <c r="M5" s="47"/>
    </row>
    <row r="6" ht="13.5" customHeight="1">
      <c r="A6" s="28"/>
      <c r="B6" s="29"/>
      <c r="C6" s="16">
        <v>10.0</v>
      </c>
      <c r="D6" s="16">
        <v>10.0</v>
      </c>
      <c r="E6" s="16">
        <v>0.0</v>
      </c>
      <c r="F6" s="16">
        <v>0.0</v>
      </c>
      <c r="G6" s="16">
        <v>0.0</v>
      </c>
      <c r="H6" s="47"/>
      <c r="I6" s="22"/>
      <c r="J6" s="22"/>
      <c r="K6" s="22"/>
      <c r="L6" s="4"/>
      <c r="M6" s="47"/>
    </row>
    <row r="7" ht="13.5" customHeight="1">
      <c r="A7" s="24" t="s">
        <v>42</v>
      </c>
      <c r="B7" s="25"/>
      <c r="C7" s="26" t="s">
        <v>40</v>
      </c>
      <c r="D7" s="26" t="s">
        <v>15</v>
      </c>
      <c r="E7" s="26" t="s">
        <v>16</v>
      </c>
      <c r="F7" s="26" t="s">
        <v>41</v>
      </c>
      <c r="G7" s="26" t="s">
        <v>17</v>
      </c>
      <c r="H7" s="47"/>
      <c r="I7" s="22"/>
      <c r="J7" s="22"/>
      <c r="K7" s="22"/>
      <c r="L7" s="4"/>
      <c r="M7" s="47"/>
    </row>
    <row r="8" ht="13.5" customHeight="1">
      <c r="A8" s="28"/>
      <c r="B8" s="29"/>
      <c r="C8" s="16">
        <v>10.0</v>
      </c>
      <c r="D8" s="16">
        <v>10.0</v>
      </c>
      <c r="E8" s="16">
        <v>0.0</v>
      </c>
      <c r="F8" s="16">
        <v>0.0</v>
      </c>
      <c r="G8" s="16">
        <v>0.0</v>
      </c>
      <c r="H8" s="47"/>
      <c r="I8" s="22"/>
      <c r="J8" s="22"/>
      <c r="K8" s="22"/>
      <c r="L8" s="4"/>
      <c r="M8" s="47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7"/>
    </row>
    <row r="10" ht="13.5" customHeight="1">
      <c r="A10" s="30" t="s">
        <v>43</v>
      </c>
      <c r="B10" s="30" t="s">
        <v>44</v>
      </c>
      <c r="C10" s="31" t="s">
        <v>45</v>
      </c>
      <c r="D10" s="30" t="s">
        <v>46</v>
      </c>
      <c r="E10" s="30" t="s">
        <v>47</v>
      </c>
      <c r="F10" s="30" t="s">
        <v>48</v>
      </c>
      <c r="G10" s="30" t="s">
        <v>49</v>
      </c>
      <c r="H10" s="30" t="s">
        <v>50</v>
      </c>
      <c r="I10" s="30" t="s">
        <v>51</v>
      </c>
      <c r="J10" s="30" t="s">
        <v>52</v>
      </c>
      <c r="K10" s="30" t="s">
        <v>53</v>
      </c>
      <c r="L10" s="30" t="s">
        <v>54</v>
      </c>
      <c r="M10" s="30" t="s">
        <v>55</v>
      </c>
    </row>
    <row r="11" ht="13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ht="13.5" customHeight="1">
      <c r="A12" s="32">
        <v>1.0</v>
      </c>
      <c r="B12" s="33" t="str">
        <f t="shared" ref="B12:B21" si="1">CONCATENATE($C$2, " - ", A12)</f>
        <v>SUB  - 1</v>
      </c>
      <c r="C12" s="33" t="str">
        <f t="shared" ref="C12:C21" si="2">$C$1</f>
        <v>Subtraction Function</v>
      </c>
      <c r="D12" s="33" t="s">
        <v>56</v>
      </c>
      <c r="E12" s="33" t="s">
        <v>90</v>
      </c>
      <c r="F12" s="34"/>
      <c r="G12" s="35"/>
      <c r="H12" s="34" t="s">
        <v>58</v>
      </c>
      <c r="I12" s="18">
        <v>45318.0</v>
      </c>
      <c r="J12" s="48" t="s">
        <v>15</v>
      </c>
      <c r="K12" s="18">
        <v>45318.0</v>
      </c>
      <c r="L12" s="48" t="s">
        <v>15</v>
      </c>
      <c r="M12" s="32" t="s">
        <v>12</v>
      </c>
    </row>
    <row r="13" ht="13.5" customHeight="1">
      <c r="A13" s="32">
        <v>2.0</v>
      </c>
      <c r="B13" s="33" t="str">
        <f t="shared" si="1"/>
        <v>SUB  - 2</v>
      </c>
      <c r="C13" s="33" t="str">
        <f t="shared" si="2"/>
        <v>Subtraction Function</v>
      </c>
      <c r="D13" s="33" t="s">
        <v>59</v>
      </c>
      <c r="E13" s="33" t="s">
        <v>90</v>
      </c>
      <c r="F13" s="34" t="s">
        <v>91</v>
      </c>
      <c r="G13" s="38" t="s">
        <v>62</v>
      </c>
      <c r="H13" s="34" t="s">
        <v>92</v>
      </c>
      <c r="I13" s="18">
        <v>45318.0</v>
      </c>
      <c r="J13" s="48" t="s">
        <v>15</v>
      </c>
      <c r="K13" s="18">
        <v>45318.0</v>
      </c>
      <c r="L13" s="48" t="s">
        <v>15</v>
      </c>
      <c r="M13" s="32" t="s">
        <v>12</v>
      </c>
    </row>
    <row r="14" ht="13.5" customHeight="1">
      <c r="A14" s="32">
        <v>3.0</v>
      </c>
      <c r="B14" s="33" t="str">
        <f t="shared" si="1"/>
        <v>SUB  - 3</v>
      </c>
      <c r="C14" s="33" t="str">
        <f t="shared" si="2"/>
        <v>Subtraction Function</v>
      </c>
      <c r="D14" s="33" t="s">
        <v>64</v>
      </c>
      <c r="E14" s="33" t="s">
        <v>90</v>
      </c>
      <c r="F14" s="34" t="s">
        <v>91</v>
      </c>
      <c r="G14" s="38" t="s">
        <v>65</v>
      </c>
      <c r="H14" s="34" t="s">
        <v>93</v>
      </c>
      <c r="I14" s="18">
        <v>45318.0</v>
      </c>
      <c r="J14" s="48" t="s">
        <v>15</v>
      </c>
      <c r="K14" s="18">
        <v>45318.0</v>
      </c>
      <c r="L14" s="48" t="s">
        <v>15</v>
      </c>
      <c r="M14" s="32" t="s">
        <v>12</v>
      </c>
    </row>
    <row r="15" ht="13.5" customHeight="1">
      <c r="A15" s="32">
        <v>4.0</v>
      </c>
      <c r="B15" s="33" t="str">
        <f t="shared" si="1"/>
        <v>SUB  - 4</v>
      </c>
      <c r="C15" s="33" t="str">
        <f t="shared" si="2"/>
        <v>Subtraction Function</v>
      </c>
      <c r="D15" s="33" t="s">
        <v>67</v>
      </c>
      <c r="E15" s="33" t="s">
        <v>90</v>
      </c>
      <c r="F15" s="34" t="s">
        <v>91</v>
      </c>
      <c r="G15" s="38" t="s">
        <v>68</v>
      </c>
      <c r="H15" s="34" t="s">
        <v>94</v>
      </c>
      <c r="I15" s="18">
        <v>45318.0</v>
      </c>
      <c r="J15" s="48" t="s">
        <v>15</v>
      </c>
      <c r="K15" s="18">
        <v>45318.0</v>
      </c>
      <c r="L15" s="48" t="s">
        <v>15</v>
      </c>
      <c r="M15" s="32" t="s">
        <v>12</v>
      </c>
    </row>
    <row r="16" ht="13.5" customHeight="1">
      <c r="A16" s="32">
        <v>5.0</v>
      </c>
      <c r="B16" s="33" t="str">
        <f t="shared" si="1"/>
        <v>SUB  - 5</v>
      </c>
      <c r="C16" s="33" t="str">
        <f t="shared" si="2"/>
        <v>Subtraction Function</v>
      </c>
      <c r="D16" s="33" t="s">
        <v>70</v>
      </c>
      <c r="E16" s="33" t="s">
        <v>90</v>
      </c>
      <c r="F16" s="34" t="s">
        <v>91</v>
      </c>
      <c r="G16" s="38" t="s">
        <v>72</v>
      </c>
      <c r="H16" s="34" t="s">
        <v>95</v>
      </c>
      <c r="I16" s="18">
        <v>45318.0</v>
      </c>
      <c r="J16" s="48" t="s">
        <v>15</v>
      </c>
      <c r="K16" s="18">
        <v>45318.0</v>
      </c>
      <c r="L16" s="48" t="s">
        <v>15</v>
      </c>
      <c r="M16" s="32" t="s">
        <v>12</v>
      </c>
    </row>
    <row r="17" ht="13.5" customHeight="1">
      <c r="A17" s="32">
        <v>6.0</v>
      </c>
      <c r="B17" s="33" t="str">
        <f t="shared" si="1"/>
        <v>SUB  - 6</v>
      </c>
      <c r="C17" s="33" t="str">
        <f t="shared" si="2"/>
        <v>Subtraction Function</v>
      </c>
      <c r="D17" s="33" t="s">
        <v>74</v>
      </c>
      <c r="E17" s="33" t="s">
        <v>90</v>
      </c>
      <c r="F17" s="34" t="s">
        <v>96</v>
      </c>
      <c r="G17" s="39" t="s">
        <v>76</v>
      </c>
      <c r="H17" s="34" t="s">
        <v>77</v>
      </c>
      <c r="I17" s="18">
        <v>45318.0</v>
      </c>
      <c r="J17" s="48" t="s">
        <v>15</v>
      </c>
      <c r="K17" s="18">
        <v>45318.0</v>
      </c>
      <c r="L17" s="48" t="s">
        <v>15</v>
      </c>
      <c r="M17" s="32" t="s">
        <v>12</v>
      </c>
    </row>
    <row r="18" ht="13.5" customHeight="1">
      <c r="A18" s="32">
        <v>7.0</v>
      </c>
      <c r="B18" s="33" t="str">
        <f t="shared" si="1"/>
        <v>SUB  - 7</v>
      </c>
      <c r="C18" s="33" t="str">
        <f t="shared" si="2"/>
        <v>Subtraction Function</v>
      </c>
      <c r="D18" s="33" t="s">
        <v>74</v>
      </c>
      <c r="E18" s="33" t="s">
        <v>90</v>
      </c>
      <c r="F18" s="34" t="s">
        <v>97</v>
      </c>
      <c r="G18" s="39" t="s">
        <v>79</v>
      </c>
      <c r="H18" s="34" t="s">
        <v>77</v>
      </c>
      <c r="I18" s="18">
        <v>45318.0</v>
      </c>
      <c r="J18" s="48" t="s">
        <v>15</v>
      </c>
      <c r="K18" s="18">
        <v>45318.0</v>
      </c>
      <c r="L18" s="48" t="s">
        <v>15</v>
      </c>
      <c r="M18" s="32" t="s">
        <v>12</v>
      </c>
    </row>
    <row r="19" ht="13.5" customHeight="1">
      <c r="A19" s="32">
        <v>8.0</v>
      </c>
      <c r="B19" s="33" t="str">
        <f t="shared" si="1"/>
        <v>SUB  - 8</v>
      </c>
      <c r="C19" s="33" t="str">
        <f t="shared" si="2"/>
        <v>Subtraction Function</v>
      </c>
      <c r="D19" s="33" t="s">
        <v>80</v>
      </c>
      <c r="E19" s="33" t="s">
        <v>90</v>
      </c>
      <c r="F19" s="34" t="s">
        <v>98</v>
      </c>
      <c r="G19" s="39" t="s">
        <v>82</v>
      </c>
      <c r="H19" s="34" t="s">
        <v>77</v>
      </c>
      <c r="I19" s="18">
        <v>45318.0</v>
      </c>
      <c r="J19" s="48" t="s">
        <v>15</v>
      </c>
      <c r="K19" s="18">
        <v>45318.0</v>
      </c>
      <c r="L19" s="48" t="s">
        <v>15</v>
      </c>
      <c r="M19" s="32" t="s">
        <v>12</v>
      </c>
    </row>
    <row r="20" ht="13.5" customHeight="1">
      <c r="A20" s="32">
        <v>9.0</v>
      </c>
      <c r="B20" s="33" t="str">
        <f t="shared" si="1"/>
        <v>SUB  - 9</v>
      </c>
      <c r="C20" s="33" t="str">
        <f t="shared" si="2"/>
        <v>Subtraction Function</v>
      </c>
      <c r="D20" s="33" t="s">
        <v>80</v>
      </c>
      <c r="E20" s="33" t="s">
        <v>90</v>
      </c>
      <c r="F20" s="34" t="s">
        <v>99</v>
      </c>
      <c r="G20" s="39" t="s">
        <v>84</v>
      </c>
      <c r="H20" s="34" t="s">
        <v>77</v>
      </c>
      <c r="I20" s="18">
        <v>45318.0</v>
      </c>
      <c r="J20" s="48" t="s">
        <v>15</v>
      </c>
      <c r="K20" s="18">
        <v>45318.0</v>
      </c>
      <c r="L20" s="48" t="s">
        <v>15</v>
      </c>
      <c r="M20" s="32" t="s">
        <v>12</v>
      </c>
    </row>
    <row r="21" ht="13.5" customHeight="1">
      <c r="A21" s="32">
        <v>10.0</v>
      </c>
      <c r="B21" s="33" t="str">
        <f t="shared" si="1"/>
        <v>SUB  - 10</v>
      </c>
      <c r="C21" s="33" t="str">
        <f t="shared" si="2"/>
        <v>Subtraction Function</v>
      </c>
      <c r="D21" s="33" t="s">
        <v>85</v>
      </c>
      <c r="E21" s="33" t="s">
        <v>100</v>
      </c>
      <c r="F21" s="34" t="s">
        <v>86</v>
      </c>
      <c r="G21" s="38" t="s">
        <v>101</v>
      </c>
      <c r="H21" s="34" t="s">
        <v>88</v>
      </c>
      <c r="I21" s="18">
        <f>DATE(2024,1,27)</f>
        <v>45318</v>
      </c>
      <c r="J21" s="36" t="s">
        <v>15</v>
      </c>
      <c r="K21" s="18">
        <f>DATE(2024,1,27)</f>
        <v>45318</v>
      </c>
      <c r="L21" s="36" t="s">
        <v>15</v>
      </c>
      <c r="M21" s="32" t="s">
        <v>12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21 L21">
    <cfRule type="containsText" dxfId="0" priority="1" operator="containsText" text="FAIL">
      <formula>NOT(ISERROR(SEARCH(("FAIL"),(J21))))</formula>
    </cfRule>
  </conditionalFormatting>
  <conditionalFormatting sqref="J21 L21">
    <cfRule type="containsText" dxfId="1" priority="2" operator="containsText" text="PASS">
      <formula>NOT(ISERROR(SEARCH(("PASS"),(J21))))</formula>
    </cfRule>
  </conditionalFormatting>
  <conditionalFormatting sqref="J21 L21">
    <cfRule type="containsText" dxfId="2" priority="3" operator="containsText" text="SKIPPED">
      <formula>NOT(ISERROR(SEARCH(("SKIPPED"),(J21))))</formula>
    </cfRule>
  </conditionalFormatting>
  <conditionalFormatting sqref="J21 L21">
    <cfRule type="containsText" dxfId="3" priority="4" operator="containsText" text="Not Implemented">
      <formula>NOT(ISERROR(SEARCH(("Not Implemented"),(J21))))</formula>
    </cfRule>
  </conditionalFormatting>
  <conditionalFormatting sqref="J21 L21">
    <cfRule type="containsText" dxfId="0" priority="5" operator="containsText" text="FAIL">
      <formula>NOT(ISERROR(SEARCH(("FAIL"),(J21))))</formula>
    </cfRule>
  </conditionalFormatting>
  <conditionalFormatting sqref="J21 L21">
    <cfRule type="containsText" dxfId="1" priority="6" operator="containsText" text="PASS">
      <formula>NOT(ISERROR(SEARCH(("PASS"),(J21))))</formula>
    </cfRule>
  </conditionalFormatting>
  <conditionalFormatting sqref="J21 L21">
    <cfRule type="containsText" dxfId="2" priority="7" operator="containsText" text="SKIPPED">
      <formula>NOT(ISERROR(SEARCH(("SKIPPED"),(J21))))</formula>
    </cfRule>
  </conditionalFormatting>
  <conditionalFormatting sqref="J21 L21">
    <cfRule type="containsText" dxfId="3" priority="8" operator="containsText" text="Not Implemented">
      <formula>NOT(ISERROR(SEARCH(("Not Implemented"),(J21))))</formula>
    </cfRule>
  </conditionalFormatting>
  <dataValidations>
    <dataValidation type="list" allowBlank="1" showErrorMessage="1" sqref="J21">
      <formula1>'Test report '!$B$14:$B$17</formula1>
    </dataValidation>
    <dataValidation type="list" allowBlank="1" showErrorMessage="1" sqref="L21">
      <formula1>$B$14:$B$17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88"/>
    <col customWidth="1" min="3" max="3" width="13.75"/>
    <col customWidth="1" min="4" max="4" width="23.75"/>
    <col customWidth="1" min="5" max="5" width="22.13"/>
    <col customWidth="1" min="6" max="6" width="18.75"/>
    <col customWidth="1" min="7" max="7" width="31.0"/>
    <col customWidth="1" min="8" max="8" width="20.75"/>
    <col customWidth="1" min="9" max="9" width="14.0"/>
    <col customWidth="1" min="10" max="10" width="15.13"/>
    <col customWidth="1" min="11" max="11" width="14.13"/>
    <col customWidth="1" min="12" max="12" width="15.75"/>
    <col customWidth="1" min="13" max="13" width="17.75"/>
    <col customWidth="1" min="14" max="26" width="8.63"/>
  </cols>
  <sheetData>
    <row r="1" ht="13.5" customHeight="1">
      <c r="A1" s="20" t="s">
        <v>35</v>
      </c>
      <c r="B1" s="3"/>
      <c r="C1" s="21" t="s">
        <v>29</v>
      </c>
      <c r="D1" s="3"/>
      <c r="E1" s="22"/>
      <c r="F1" s="22"/>
      <c r="G1" s="22"/>
      <c r="H1" s="22"/>
      <c r="I1" s="22"/>
      <c r="J1" s="22"/>
      <c r="K1" s="22"/>
      <c r="L1" s="4"/>
    </row>
    <row r="2" ht="13.5" customHeight="1">
      <c r="A2" s="20" t="s">
        <v>36</v>
      </c>
      <c r="B2" s="3"/>
      <c r="C2" s="23" t="s">
        <v>102</v>
      </c>
      <c r="D2" s="3"/>
      <c r="E2" s="22"/>
      <c r="F2" s="22"/>
      <c r="G2" s="22"/>
      <c r="H2" s="22"/>
      <c r="I2" s="22"/>
      <c r="J2" s="22"/>
      <c r="K2" s="22"/>
      <c r="L2" s="4"/>
    </row>
    <row r="3" ht="13.5" customHeight="1">
      <c r="A3" s="20" t="s">
        <v>38</v>
      </c>
      <c r="B3" s="3"/>
      <c r="C3" s="21"/>
      <c r="D3" s="3"/>
      <c r="E3" s="22"/>
      <c r="F3" s="22"/>
      <c r="G3" s="22"/>
      <c r="H3" s="22"/>
      <c r="I3" s="22"/>
      <c r="J3" s="22"/>
      <c r="K3" s="22"/>
      <c r="L3" s="4"/>
    </row>
    <row r="4" ht="13.5" customHeight="1">
      <c r="A4" s="20" t="s">
        <v>8</v>
      </c>
      <c r="B4" s="3"/>
      <c r="C4" s="21" t="s">
        <v>10</v>
      </c>
      <c r="D4" s="3"/>
      <c r="E4" s="22"/>
      <c r="F4" s="22"/>
      <c r="H4" s="22"/>
      <c r="I4" s="22"/>
      <c r="J4" s="22"/>
      <c r="K4" s="22"/>
      <c r="L4" s="4"/>
    </row>
    <row r="5" ht="13.5" customHeight="1">
      <c r="A5" s="24" t="s">
        <v>39</v>
      </c>
      <c r="B5" s="25"/>
      <c r="C5" s="26" t="s">
        <v>40</v>
      </c>
      <c r="D5" s="26" t="s">
        <v>15</v>
      </c>
      <c r="E5" s="26" t="s">
        <v>16</v>
      </c>
      <c r="F5" s="26" t="s">
        <v>41</v>
      </c>
      <c r="G5" s="26" t="s">
        <v>17</v>
      </c>
      <c r="I5" s="22"/>
      <c r="J5" s="22"/>
      <c r="K5" s="22"/>
      <c r="L5" s="27"/>
    </row>
    <row r="6" ht="13.5" customHeight="1">
      <c r="A6" s="28"/>
      <c r="B6" s="29"/>
      <c r="C6" s="16">
        <v>9.0</v>
      </c>
      <c r="D6" s="16">
        <v>9.0</v>
      </c>
      <c r="E6" s="16">
        <f>COUNTIF($J$12:$J$487,"FAIL")</f>
        <v>0</v>
      </c>
      <c r="F6" s="16">
        <f>COUNTIF($J$12:$J$487,"NOT IMPLEMENTED")</f>
        <v>0</v>
      </c>
      <c r="G6" s="16">
        <f>COUNTIF($J$12:$J$487,"SKIPPED")</f>
        <v>0</v>
      </c>
      <c r="I6" s="22"/>
      <c r="J6" s="22"/>
      <c r="K6" s="22"/>
      <c r="L6" s="4"/>
    </row>
    <row r="7" ht="13.5" customHeight="1">
      <c r="A7" s="24" t="s">
        <v>42</v>
      </c>
      <c r="B7" s="25"/>
      <c r="C7" s="26" t="s">
        <v>40</v>
      </c>
      <c r="D7" s="26" t="s">
        <v>15</v>
      </c>
      <c r="E7" s="26" t="s">
        <v>16</v>
      </c>
      <c r="F7" s="26" t="s">
        <v>41</v>
      </c>
      <c r="G7" s="26" t="s">
        <v>17</v>
      </c>
      <c r="I7" s="22"/>
      <c r="J7" s="22"/>
      <c r="K7" s="22"/>
      <c r="L7" s="4"/>
    </row>
    <row r="8" ht="13.5" customHeight="1">
      <c r="A8" s="28"/>
      <c r="B8" s="29"/>
      <c r="C8" s="16">
        <v>9.0</v>
      </c>
      <c r="D8" s="16">
        <v>9.0</v>
      </c>
      <c r="E8" s="16">
        <f>COUNTIF($L$12:$L$485,"FAIL")</f>
        <v>0</v>
      </c>
      <c r="F8" s="16">
        <f>COUNTIF($L$12:$L$485,"NOT IMPLEMENTED")</f>
        <v>0</v>
      </c>
      <c r="G8" s="16">
        <f>COUNTIF($L$12:$L$485,"SKIPPED")</f>
        <v>0</v>
      </c>
      <c r="I8" s="22"/>
      <c r="J8" s="22"/>
      <c r="K8" s="22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0" t="s">
        <v>43</v>
      </c>
      <c r="B10" s="30" t="s">
        <v>44</v>
      </c>
      <c r="C10" s="31" t="s">
        <v>45</v>
      </c>
      <c r="D10" s="30" t="s">
        <v>46</v>
      </c>
      <c r="E10" s="30" t="s">
        <v>47</v>
      </c>
      <c r="F10" s="30" t="s">
        <v>48</v>
      </c>
      <c r="G10" s="30" t="s">
        <v>49</v>
      </c>
      <c r="H10" s="30" t="s">
        <v>50</v>
      </c>
      <c r="I10" s="30" t="s">
        <v>51</v>
      </c>
      <c r="J10" s="30" t="s">
        <v>52</v>
      </c>
      <c r="K10" s="30" t="s">
        <v>53</v>
      </c>
      <c r="L10" s="30" t="s">
        <v>54</v>
      </c>
      <c r="M10" s="30" t="s">
        <v>55</v>
      </c>
    </row>
    <row r="11" ht="13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ht="13.5" customHeight="1">
      <c r="A12" s="32">
        <v>1.0</v>
      </c>
      <c r="B12" s="33" t="str">
        <f t="shared" ref="B12:B21" si="1">CONCATENATE($C$2, " - ", A12)</f>
        <v>MPF - 1</v>
      </c>
      <c r="C12" s="33" t="str">
        <f t="shared" ref="C12:C21" si="2">$C$1</f>
        <v>Multiplication Function</v>
      </c>
      <c r="D12" s="33" t="s">
        <v>56</v>
      </c>
      <c r="E12" s="33"/>
      <c r="F12" s="34" t="s">
        <v>103</v>
      </c>
      <c r="G12" s="35"/>
      <c r="H12" s="34" t="s">
        <v>58</v>
      </c>
      <c r="I12" s="18">
        <f t="shared" ref="I12:I21" si="3">DATE(2024,1,27)</f>
        <v>45318</v>
      </c>
      <c r="J12" s="36" t="s">
        <v>15</v>
      </c>
      <c r="K12" s="18">
        <f t="shared" ref="K12:K21" si="4">DATE(2024,1,27)</f>
        <v>45318</v>
      </c>
      <c r="L12" s="36" t="s">
        <v>15</v>
      </c>
      <c r="M12" s="32" t="s">
        <v>10</v>
      </c>
    </row>
    <row r="13" ht="13.5" customHeight="1">
      <c r="A13" s="32">
        <v>2.0</v>
      </c>
      <c r="B13" s="33" t="str">
        <f t="shared" si="1"/>
        <v>MPF - 2</v>
      </c>
      <c r="C13" s="33" t="str">
        <f t="shared" si="2"/>
        <v>Multiplication Function</v>
      </c>
      <c r="D13" s="33" t="s">
        <v>59</v>
      </c>
      <c r="E13" s="37" t="s">
        <v>104</v>
      </c>
      <c r="F13" s="34" t="s">
        <v>105</v>
      </c>
      <c r="G13" s="38" t="s">
        <v>62</v>
      </c>
      <c r="H13" s="34" t="s">
        <v>106</v>
      </c>
      <c r="I13" s="18">
        <f t="shared" si="3"/>
        <v>45318</v>
      </c>
      <c r="J13" s="36" t="s">
        <v>15</v>
      </c>
      <c r="K13" s="18">
        <f t="shared" si="4"/>
        <v>45318</v>
      </c>
      <c r="L13" s="36" t="s">
        <v>15</v>
      </c>
      <c r="M13" s="32" t="s">
        <v>10</v>
      </c>
    </row>
    <row r="14" ht="13.5" customHeight="1">
      <c r="A14" s="32">
        <v>3.0</v>
      </c>
      <c r="B14" s="33" t="str">
        <f t="shared" si="1"/>
        <v>MPF - 3</v>
      </c>
      <c r="C14" s="33" t="str">
        <f t="shared" si="2"/>
        <v>Multiplication Function</v>
      </c>
      <c r="D14" s="33" t="s">
        <v>64</v>
      </c>
      <c r="E14" s="37" t="s">
        <v>104</v>
      </c>
      <c r="F14" s="34" t="s">
        <v>105</v>
      </c>
      <c r="G14" s="38" t="s">
        <v>65</v>
      </c>
      <c r="H14" s="34" t="s">
        <v>106</v>
      </c>
      <c r="I14" s="18">
        <f t="shared" si="3"/>
        <v>45318</v>
      </c>
      <c r="J14" s="36" t="s">
        <v>15</v>
      </c>
      <c r="K14" s="18">
        <f t="shared" si="4"/>
        <v>45318</v>
      </c>
      <c r="L14" s="36" t="s">
        <v>15</v>
      </c>
      <c r="M14" s="32" t="s">
        <v>10</v>
      </c>
    </row>
    <row r="15" ht="13.5" customHeight="1">
      <c r="A15" s="32">
        <v>4.0</v>
      </c>
      <c r="B15" s="33" t="str">
        <f t="shared" si="1"/>
        <v>MPF - 4</v>
      </c>
      <c r="C15" s="33" t="str">
        <f t="shared" si="2"/>
        <v>Multiplication Function</v>
      </c>
      <c r="D15" s="33" t="s">
        <v>67</v>
      </c>
      <c r="E15" s="37" t="s">
        <v>104</v>
      </c>
      <c r="F15" s="34" t="s">
        <v>105</v>
      </c>
      <c r="G15" s="38" t="s">
        <v>68</v>
      </c>
      <c r="H15" s="34" t="s">
        <v>107</v>
      </c>
      <c r="I15" s="18">
        <f t="shared" si="3"/>
        <v>45318</v>
      </c>
      <c r="J15" s="36" t="s">
        <v>15</v>
      </c>
      <c r="K15" s="18">
        <f t="shared" si="4"/>
        <v>45318</v>
      </c>
      <c r="L15" s="36" t="s">
        <v>15</v>
      </c>
      <c r="M15" s="32" t="s">
        <v>10</v>
      </c>
    </row>
    <row r="16" ht="13.5" customHeight="1">
      <c r="A16" s="32">
        <v>5.0</v>
      </c>
      <c r="B16" s="33" t="str">
        <f t="shared" si="1"/>
        <v>MPF - 5</v>
      </c>
      <c r="C16" s="33" t="str">
        <f t="shared" si="2"/>
        <v>Multiplication Function</v>
      </c>
      <c r="D16" s="33" t="s">
        <v>70</v>
      </c>
      <c r="E16" s="37" t="s">
        <v>104</v>
      </c>
      <c r="F16" s="34" t="s">
        <v>108</v>
      </c>
      <c r="G16" s="38" t="s">
        <v>72</v>
      </c>
      <c r="H16" s="34" t="s">
        <v>109</v>
      </c>
      <c r="I16" s="18">
        <f t="shared" si="3"/>
        <v>45318</v>
      </c>
      <c r="J16" s="36" t="s">
        <v>15</v>
      </c>
      <c r="K16" s="18">
        <f t="shared" si="4"/>
        <v>45318</v>
      </c>
      <c r="L16" s="36" t="s">
        <v>15</v>
      </c>
      <c r="M16" s="32" t="s">
        <v>10</v>
      </c>
    </row>
    <row r="17" ht="13.5" customHeight="1">
      <c r="A17" s="32">
        <v>6.0</v>
      </c>
      <c r="B17" s="33" t="str">
        <f t="shared" si="1"/>
        <v>MPF - 6</v>
      </c>
      <c r="C17" s="33" t="str">
        <f t="shared" si="2"/>
        <v>Multiplication Function</v>
      </c>
      <c r="D17" s="33" t="s">
        <v>74</v>
      </c>
      <c r="E17" s="37" t="s">
        <v>104</v>
      </c>
      <c r="F17" s="34" t="s">
        <v>110</v>
      </c>
      <c r="G17" s="39" t="s">
        <v>76</v>
      </c>
      <c r="H17" s="34" t="s">
        <v>77</v>
      </c>
      <c r="I17" s="18">
        <f t="shared" si="3"/>
        <v>45318</v>
      </c>
      <c r="J17" s="36" t="s">
        <v>15</v>
      </c>
      <c r="K17" s="18">
        <f t="shared" si="4"/>
        <v>45318</v>
      </c>
      <c r="L17" s="36" t="s">
        <v>15</v>
      </c>
      <c r="M17" s="32" t="s">
        <v>10</v>
      </c>
    </row>
    <row r="18" ht="13.5" customHeight="1">
      <c r="A18" s="32">
        <v>7.0</v>
      </c>
      <c r="B18" s="33" t="str">
        <f t="shared" si="1"/>
        <v>MPF - 7</v>
      </c>
      <c r="C18" s="33" t="str">
        <f t="shared" si="2"/>
        <v>Multiplication Function</v>
      </c>
      <c r="D18" s="33" t="s">
        <v>74</v>
      </c>
      <c r="E18" s="37" t="s">
        <v>104</v>
      </c>
      <c r="F18" s="34" t="s">
        <v>111</v>
      </c>
      <c r="G18" s="39" t="s">
        <v>79</v>
      </c>
      <c r="H18" s="34" t="s">
        <v>77</v>
      </c>
      <c r="I18" s="18">
        <f t="shared" si="3"/>
        <v>45318</v>
      </c>
      <c r="J18" s="36" t="s">
        <v>15</v>
      </c>
      <c r="K18" s="18">
        <f t="shared" si="4"/>
        <v>45318</v>
      </c>
      <c r="L18" s="36" t="s">
        <v>15</v>
      </c>
      <c r="M18" s="32" t="s">
        <v>10</v>
      </c>
    </row>
    <row r="19" ht="13.5" customHeight="1">
      <c r="A19" s="32">
        <v>7.0</v>
      </c>
      <c r="B19" s="33" t="str">
        <f t="shared" si="1"/>
        <v>MPF - 7</v>
      </c>
      <c r="C19" s="33" t="str">
        <f t="shared" si="2"/>
        <v>Multiplication Function</v>
      </c>
      <c r="D19" s="33" t="s">
        <v>80</v>
      </c>
      <c r="E19" s="37" t="s">
        <v>104</v>
      </c>
      <c r="F19" s="34" t="s">
        <v>112</v>
      </c>
      <c r="G19" s="39" t="s">
        <v>82</v>
      </c>
      <c r="H19" s="34" t="s">
        <v>77</v>
      </c>
      <c r="I19" s="18">
        <f t="shared" si="3"/>
        <v>45318</v>
      </c>
      <c r="J19" s="36" t="s">
        <v>15</v>
      </c>
      <c r="K19" s="18">
        <f t="shared" si="4"/>
        <v>45318</v>
      </c>
      <c r="L19" s="36" t="s">
        <v>15</v>
      </c>
      <c r="M19" s="32" t="s">
        <v>10</v>
      </c>
    </row>
    <row r="20" ht="13.5" customHeight="1">
      <c r="A20" s="32">
        <v>8.0</v>
      </c>
      <c r="B20" s="33" t="str">
        <f t="shared" si="1"/>
        <v>MPF - 8</v>
      </c>
      <c r="C20" s="33" t="str">
        <f t="shared" si="2"/>
        <v>Multiplication Function</v>
      </c>
      <c r="D20" s="33" t="s">
        <v>80</v>
      </c>
      <c r="E20" s="37" t="s">
        <v>104</v>
      </c>
      <c r="F20" s="34" t="s">
        <v>113</v>
      </c>
      <c r="G20" s="39" t="s">
        <v>84</v>
      </c>
      <c r="H20" s="34" t="s">
        <v>77</v>
      </c>
      <c r="I20" s="18">
        <f t="shared" si="3"/>
        <v>45318</v>
      </c>
      <c r="J20" s="36" t="s">
        <v>15</v>
      </c>
      <c r="K20" s="18">
        <f t="shared" si="4"/>
        <v>45318</v>
      </c>
      <c r="L20" s="36" t="s">
        <v>15</v>
      </c>
      <c r="M20" s="32" t="s">
        <v>10</v>
      </c>
    </row>
    <row r="21" ht="13.5" customHeight="1">
      <c r="A21" s="49">
        <v>9.0</v>
      </c>
      <c r="B21" s="50" t="str">
        <f t="shared" si="1"/>
        <v>MPF - 9</v>
      </c>
      <c r="C21" s="33" t="str">
        <f t="shared" si="2"/>
        <v>Multiplication Function</v>
      </c>
      <c r="D21" s="33" t="s">
        <v>85</v>
      </c>
      <c r="E21" s="37" t="s">
        <v>104</v>
      </c>
      <c r="F21" s="34" t="s">
        <v>86</v>
      </c>
      <c r="G21" s="38" t="s">
        <v>114</v>
      </c>
      <c r="H21" s="34" t="s">
        <v>88</v>
      </c>
      <c r="I21" s="18">
        <f t="shared" si="3"/>
        <v>45318</v>
      </c>
      <c r="J21" s="36" t="s">
        <v>15</v>
      </c>
      <c r="K21" s="18">
        <f t="shared" si="4"/>
        <v>45318</v>
      </c>
      <c r="L21" s="36" t="s">
        <v>15</v>
      </c>
      <c r="M21" s="32" t="s">
        <v>10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17 J19:J20 L12:L17 L19:L20">
    <cfRule type="containsText" dxfId="0" priority="1" operator="containsText" text="FAIL">
      <formula>NOT(ISERROR(SEARCH(("FAIL"),(J12))))</formula>
    </cfRule>
  </conditionalFormatting>
  <conditionalFormatting sqref="J12:J17 J19:J20 L12:L17 L19:L20">
    <cfRule type="containsText" dxfId="1" priority="2" operator="containsText" text="PASS">
      <formula>NOT(ISERROR(SEARCH(("PASS"),(J12))))</formula>
    </cfRule>
  </conditionalFormatting>
  <conditionalFormatting sqref="J12:J17 J19:J20 L12:L17 L19:L20">
    <cfRule type="containsText" dxfId="2" priority="3" operator="containsText" text="SKIPPED">
      <formula>NOT(ISERROR(SEARCH(("SKIPPED"),(J12))))</formula>
    </cfRule>
  </conditionalFormatting>
  <conditionalFormatting sqref="J12:J17 J19:J20 L12:L17 L19:L20">
    <cfRule type="containsText" dxfId="3" priority="4" operator="containsText" text="Not Implemented">
      <formula>NOT(ISERROR(SEARCH(("Not Implemented"),(J12))))</formula>
    </cfRule>
  </conditionalFormatting>
  <conditionalFormatting sqref="J13 L13">
    <cfRule type="containsText" dxfId="0" priority="5" operator="containsText" text="FAIL">
      <formula>NOT(ISERROR(SEARCH(("FAIL"),(J13))))</formula>
    </cfRule>
  </conditionalFormatting>
  <conditionalFormatting sqref="J13 L13">
    <cfRule type="containsText" dxfId="1" priority="6" operator="containsText" text="PASS">
      <formula>NOT(ISERROR(SEARCH(("PASS"),(J13))))</formula>
    </cfRule>
  </conditionalFormatting>
  <conditionalFormatting sqref="J13 L13">
    <cfRule type="containsText" dxfId="2" priority="7" operator="containsText" text="SKIPPED">
      <formula>NOT(ISERROR(SEARCH(("SKIPPED"),(J13))))</formula>
    </cfRule>
  </conditionalFormatting>
  <conditionalFormatting sqref="J13 L13">
    <cfRule type="containsText" dxfId="3" priority="8" operator="containsText" text="Not Implemented">
      <formula>NOT(ISERROR(SEARCH(("Not Implemented"),(J13))))</formula>
    </cfRule>
  </conditionalFormatting>
  <conditionalFormatting sqref="J14 L14">
    <cfRule type="containsText" dxfId="0" priority="9" operator="containsText" text="FAIL">
      <formula>NOT(ISERROR(SEARCH(("FAIL"),(J14))))</formula>
    </cfRule>
  </conditionalFormatting>
  <conditionalFormatting sqref="J14 L14">
    <cfRule type="containsText" dxfId="1" priority="10" operator="containsText" text="PASS">
      <formula>NOT(ISERROR(SEARCH(("PASS"),(J14))))</formula>
    </cfRule>
  </conditionalFormatting>
  <conditionalFormatting sqref="J14 L14">
    <cfRule type="containsText" dxfId="2" priority="11" operator="containsText" text="SKIPPED">
      <formula>NOT(ISERROR(SEARCH(("SKIPPED"),(J14))))</formula>
    </cfRule>
  </conditionalFormatting>
  <conditionalFormatting sqref="J14 L14">
    <cfRule type="containsText" dxfId="3" priority="12" operator="containsText" text="Not Implemented">
      <formula>NOT(ISERROR(SEARCH(("Not Implemented"),(J14))))</formula>
    </cfRule>
  </conditionalFormatting>
  <conditionalFormatting sqref="J15 L15">
    <cfRule type="containsText" dxfId="0" priority="13" operator="containsText" text="FAIL">
      <formula>NOT(ISERROR(SEARCH(("FAIL"),(J15))))</formula>
    </cfRule>
  </conditionalFormatting>
  <conditionalFormatting sqref="J15 L15">
    <cfRule type="containsText" dxfId="1" priority="14" operator="containsText" text="PASS">
      <formula>NOT(ISERROR(SEARCH(("PASS"),(J15))))</formula>
    </cfRule>
  </conditionalFormatting>
  <conditionalFormatting sqref="J15 L15">
    <cfRule type="containsText" dxfId="2" priority="15" operator="containsText" text="SKIPPED">
      <formula>NOT(ISERROR(SEARCH(("SKIPPED"),(J15))))</formula>
    </cfRule>
  </conditionalFormatting>
  <conditionalFormatting sqref="J15 L15">
    <cfRule type="containsText" dxfId="3" priority="16" operator="containsText" text="Not Implemented">
      <formula>NOT(ISERROR(SEARCH(("Not Implemented"),(J15))))</formula>
    </cfRule>
  </conditionalFormatting>
  <conditionalFormatting sqref="J16 L16">
    <cfRule type="containsText" dxfId="0" priority="17" operator="containsText" text="FAIL">
      <formula>NOT(ISERROR(SEARCH(("FAIL"),(J16))))</formula>
    </cfRule>
  </conditionalFormatting>
  <conditionalFormatting sqref="J16 L16">
    <cfRule type="containsText" dxfId="1" priority="18" operator="containsText" text="PASS">
      <formula>NOT(ISERROR(SEARCH(("PASS"),(J16))))</formula>
    </cfRule>
  </conditionalFormatting>
  <conditionalFormatting sqref="J16 L16">
    <cfRule type="containsText" dxfId="2" priority="19" operator="containsText" text="SKIPPED">
      <formula>NOT(ISERROR(SEARCH(("SKIPPED"),(J16))))</formula>
    </cfRule>
  </conditionalFormatting>
  <conditionalFormatting sqref="J16 L16">
    <cfRule type="containsText" dxfId="3" priority="20" operator="containsText" text="Not Implemented">
      <formula>NOT(ISERROR(SEARCH(("Not Implemented"),(J16))))</formula>
    </cfRule>
  </conditionalFormatting>
  <conditionalFormatting sqref="J17 L17">
    <cfRule type="containsText" dxfId="0" priority="21" operator="containsText" text="FAIL">
      <formula>NOT(ISERROR(SEARCH(("FAIL"),(J17))))</formula>
    </cfRule>
  </conditionalFormatting>
  <conditionalFormatting sqref="J17 L17">
    <cfRule type="containsText" dxfId="1" priority="22" operator="containsText" text="PASS">
      <formula>NOT(ISERROR(SEARCH(("PASS"),(J17))))</formula>
    </cfRule>
  </conditionalFormatting>
  <conditionalFormatting sqref="J17 L17">
    <cfRule type="containsText" dxfId="2" priority="23" operator="containsText" text="SKIPPED">
      <formula>NOT(ISERROR(SEARCH(("SKIPPED"),(J17))))</formula>
    </cfRule>
  </conditionalFormatting>
  <conditionalFormatting sqref="J17 L17">
    <cfRule type="containsText" dxfId="3" priority="24" operator="containsText" text="Not Implemented">
      <formula>NOT(ISERROR(SEARCH(("Not Implemented"),(J17))))</formula>
    </cfRule>
  </conditionalFormatting>
  <conditionalFormatting sqref="J19 L19">
    <cfRule type="containsText" dxfId="0" priority="25" operator="containsText" text="FAIL">
      <formula>NOT(ISERROR(SEARCH(("FAIL"),(J19))))</formula>
    </cfRule>
  </conditionalFormatting>
  <conditionalFormatting sqref="J19 L19">
    <cfRule type="containsText" dxfId="1" priority="26" operator="containsText" text="PASS">
      <formula>NOT(ISERROR(SEARCH(("PASS"),(J19))))</formula>
    </cfRule>
  </conditionalFormatting>
  <conditionalFormatting sqref="J19 L19">
    <cfRule type="containsText" dxfId="2" priority="27" operator="containsText" text="SKIPPED">
      <formula>NOT(ISERROR(SEARCH(("SKIPPED"),(J19))))</formula>
    </cfRule>
  </conditionalFormatting>
  <conditionalFormatting sqref="J19 L19">
    <cfRule type="containsText" dxfId="3" priority="28" operator="containsText" text="Not Implemented">
      <formula>NOT(ISERROR(SEARCH(("Not Implemented"),(J19))))</formula>
    </cfRule>
  </conditionalFormatting>
  <conditionalFormatting sqref="J20 L20">
    <cfRule type="containsText" dxfId="0" priority="29" operator="containsText" text="FAIL">
      <formula>NOT(ISERROR(SEARCH(("FAIL"),(J20))))</formula>
    </cfRule>
  </conditionalFormatting>
  <conditionalFormatting sqref="J20 L20">
    <cfRule type="containsText" dxfId="1" priority="30" operator="containsText" text="PASS">
      <formula>NOT(ISERROR(SEARCH(("PASS"),(J20))))</formula>
    </cfRule>
  </conditionalFormatting>
  <conditionalFormatting sqref="J20 L20">
    <cfRule type="containsText" dxfId="2" priority="31" operator="containsText" text="SKIPPED">
      <formula>NOT(ISERROR(SEARCH(("SKIPPED"),(J20))))</formula>
    </cfRule>
  </conditionalFormatting>
  <conditionalFormatting sqref="J20 L20">
    <cfRule type="containsText" dxfId="3" priority="32" operator="containsText" text="Not Implemented">
      <formula>NOT(ISERROR(SEARCH(("Not Implemented"),(J20))))</formula>
    </cfRule>
  </conditionalFormatting>
  <conditionalFormatting sqref="J18 L18">
    <cfRule type="containsText" dxfId="0" priority="33" operator="containsText" text="FAIL">
      <formula>NOT(ISERROR(SEARCH(("FAIL"),(J18))))</formula>
    </cfRule>
  </conditionalFormatting>
  <conditionalFormatting sqref="J18 L18">
    <cfRule type="containsText" dxfId="1" priority="34" operator="containsText" text="PASS">
      <formula>NOT(ISERROR(SEARCH(("PASS"),(J18))))</formula>
    </cfRule>
  </conditionalFormatting>
  <conditionalFormatting sqref="J18 L18">
    <cfRule type="containsText" dxfId="2" priority="35" operator="containsText" text="SKIPPED">
      <formula>NOT(ISERROR(SEARCH(("SKIPPED"),(J18))))</formula>
    </cfRule>
  </conditionalFormatting>
  <conditionalFormatting sqref="J18 L18">
    <cfRule type="containsText" dxfId="3" priority="36" operator="containsText" text="Not Implemented">
      <formula>NOT(ISERROR(SEARCH(("Not Implemented"),(J18))))</formula>
    </cfRule>
  </conditionalFormatting>
  <conditionalFormatting sqref="J18 L18">
    <cfRule type="containsText" dxfId="0" priority="37" operator="containsText" text="FAIL">
      <formula>NOT(ISERROR(SEARCH(("FAIL"),(J18))))</formula>
    </cfRule>
  </conditionalFormatting>
  <conditionalFormatting sqref="J18 L18">
    <cfRule type="containsText" dxfId="1" priority="38" operator="containsText" text="PASS">
      <formula>NOT(ISERROR(SEARCH(("PASS"),(J18))))</formula>
    </cfRule>
  </conditionalFormatting>
  <conditionalFormatting sqref="J18 L18">
    <cfRule type="containsText" dxfId="2" priority="39" operator="containsText" text="SKIPPED">
      <formula>NOT(ISERROR(SEARCH(("SKIPPED"),(J18))))</formula>
    </cfRule>
  </conditionalFormatting>
  <conditionalFormatting sqref="J18 L18">
    <cfRule type="containsText" dxfId="3" priority="40" operator="containsText" text="Not Implemented">
      <formula>NOT(ISERROR(SEARCH(("Not Implemented"),(J18))))</formula>
    </cfRule>
  </conditionalFormatting>
  <conditionalFormatting sqref="J21 L21">
    <cfRule type="containsText" dxfId="0" priority="41" operator="containsText" text="FAIL">
      <formula>NOT(ISERROR(SEARCH(("FAIL"),(J21))))</formula>
    </cfRule>
  </conditionalFormatting>
  <conditionalFormatting sqref="J21 L21">
    <cfRule type="containsText" dxfId="1" priority="42" operator="containsText" text="PASS">
      <formula>NOT(ISERROR(SEARCH(("PASS"),(J21))))</formula>
    </cfRule>
  </conditionalFormatting>
  <conditionalFormatting sqref="J21 L21">
    <cfRule type="containsText" dxfId="2" priority="43" operator="containsText" text="SKIPPED">
      <formula>NOT(ISERROR(SEARCH(("SKIPPED"),(J21))))</formula>
    </cfRule>
  </conditionalFormatting>
  <conditionalFormatting sqref="J21 L21">
    <cfRule type="containsText" dxfId="3" priority="44" operator="containsText" text="Not Implemented">
      <formula>NOT(ISERROR(SEARCH(("Not Implemented"),(J21))))</formula>
    </cfRule>
  </conditionalFormatting>
  <conditionalFormatting sqref="J21 L21">
    <cfRule type="containsText" dxfId="0" priority="45" operator="containsText" text="FAIL">
      <formula>NOT(ISERROR(SEARCH(("FAIL"),(J21))))</formula>
    </cfRule>
  </conditionalFormatting>
  <conditionalFormatting sqref="J21 L21">
    <cfRule type="containsText" dxfId="1" priority="46" operator="containsText" text="PASS">
      <formula>NOT(ISERROR(SEARCH(("PASS"),(J21))))</formula>
    </cfRule>
  </conditionalFormatting>
  <conditionalFormatting sqref="J21 L21">
    <cfRule type="containsText" dxfId="2" priority="47" operator="containsText" text="SKIPPED">
      <formula>NOT(ISERROR(SEARCH(("SKIPPED"),(J21))))</formula>
    </cfRule>
  </conditionalFormatting>
  <conditionalFormatting sqref="J21 L21">
    <cfRule type="containsText" dxfId="3" priority="48" operator="containsText" text="Not Implemented">
      <formula>NOT(ISERROR(SEARCH(("Not Implemented"),(J21))))</formula>
    </cfRule>
  </conditionalFormatting>
  <dataValidations>
    <dataValidation type="list" allowBlank="1" showErrorMessage="1" sqref="J12:J21">
      <formula1>'Test report '!$B$14:$B$17</formula1>
    </dataValidation>
    <dataValidation type="list" allowBlank="1" showErrorMessage="1" sqref="C3:C4">
      <formula1>'Test report '!$B$8:$B$12</formula1>
    </dataValidation>
    <dataValidation type="list" allowBlank="1" showErrorMessage="1" sqref="L12:L21">
      <formula1>$B$14:$B$17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63"/>
    <col customWidth="1" min="3" max="3" width="17.5"/>
    <col customWidth="1" min="4" max="4" width="15.13"/>
    <col customWidth="1" min="5" max="5" width="16.75"/>
    <col customWidth="1" min="6" max="6" width="18.25"/>
    <col customWidth="1" min="7" max="7" width="23.25"/>
    <col customWidth="1" min="8" max="8" width="18.75"/>
    <col customWidth="1" min="9" max="9" width="14.25"/>
    <col customWidth="1" min="10" max="10" width="14.88"/>
    <col customWidth="1" min="11" max="11" width="15.25"/>
    <col customWidth="1" min="12" max="12" width="16.5"/>
    <col customWidth="1" min="13" max="13" width="15.38"/>
    <col customWidth="1" min="14" max="26" width="8.63"/>
  </cols>
  <sheetData>
    <row r="1" ht="13.5" customHeight="1">
      <c r="A1" s="20" t="s">
        <v>35</v>
      </c>
      <c r="B1" s="3"/>
      <c r="C1" s="21" t="s">
        <v>31</v>
      </c>
      <c r="D1" s="3"/>
      <c r="E1" s="22"/>
      <c r="F1" s="22"/>
      <c r="G1" s="22"/>
      <c r="H1" s="22"/>
      <c r="I1" s="22"/>
      <c r="J1" s="22"/>
      <c r="K1" s="22"/>
      <c r="L1" s="4"/>
    </row>
    <row r="2" ht="13.5" customHeight="1">
      <c r="A2" s="20" t="s">
        <v>36</v>
      </c>
      <c r="B2" s="3"/>
      <c r="C2" s="23" t="s">
        <v>115</v>
      </c>
      <c r="D2" s="3"/>
      <c r="E2" s="22"/>
      <c r="F2" s="22"/>
      <c r="G2" s="22"/>
      <c r="H2" s="22"/>
      <c r="I2" s="22"/>
      <c r="J2" s="22"/>
      <c r="K2" s="22"/>
      <c r="L2" s="4"/>
    </row>
    <row r="3" ht="13.5" customHeight="1">
      <c r="A3" s="20" t="s">
        <v>38</v>
      </c>
      <c r="B3" s="3"/>
      <c r="C3" s="21"/>
      <c r="D3" s="3"/>
      <c r="E3" s="22"/>
      <c r="F3" s="22"/>
      <c r="G3" s="22"/>
      <c r="H3" s="22"/>
      <c r="I3" s="22"/>
      <c r="J3" s="22"/>
      <c r="K3" s="22"/>
      <c r="L3" s="4"/>
    </row>
    <row r="4" ht="13.5" customHeight="1">
      <c r="A4" s="20" t="s">
        <v>8</v>
      </c>
      <c r="B4" s="3"/>
      <c r="C4" s="21" t="s">
        <v>13</v>
      </c>
      <c r="D4" s="3"/>
      <c r="E4" s="22"/>
      <c r="F4" s="22"/>
      <c r="H4" s="22"/>
      <c r="I4" s="22"/>
      <c r="J4" s="22"/>
      <c r="K4" s="22"/>
      <c r="L4" s="4"/>
    </row>
    <row r="5" ht="13.5" customHeight="1">
      <c r="A5" s="24" t="s">
        <v>39</v>
      </c>
      <c r="B5" s="25"/>
      <c r="C5" s="26" t="s">
        <v>40</v>
      </c>
      <c r="D5" s="26" t="s">
        <v>15</v>
      </c>
      <c r="E5" s="26" t="s">
        <v>16</v>
      </c>
      <c r="F5" s="26" t="s">
        <v>41</v>
      </c>
      <c r="G5" s="26" t="s">
        <v>17</v>
      </c>
      <c r="I5" s="22"/>
      <c r="J5" s="22"/>
      <c r="K5" s="22"/>
      <c r="L5" s="27"/>
    </row>
    <row r="6" ht="13.5" customHeight="1">
      <c r="A6" s="28"/>
      <c r="B6" s="29"/>
      <c r="C6" s="16">
        <v>10.0</v>
      </c>
      <c r="D6" s="16">
        <v>9.0</v>
      </c>
      <c r="E6" s="16">
        <f>COUNTIF($J$12:$J$487,"FAIL")</f>
        <v>1</v>
      </c>
      <c r="F6" s="16">
        <f>COUNTIF($J$12:$J$487,"NOT IMPLEMENTED")</f>
        <v>0</v>
      </c>
      <c r="G6" s="16">
        <f>COUNTIF($J$12:$J$487,"SKIPPED")</f>
        <v>0</v>
      </c>
      <c r="I6" s="22"/>
      <c r="J6" s="22"/>
      <c r="K6" s="22"/>
      <c r="L6" s="4"/>
    </row>
    <row r="7" ht="13.5" customHeight="1">
      <c r="A7" s="24" t="s">
        <v>42</v>
      </c>
      <c r="B7" s="25"/>
      <c r="C7" s="26" t="s">
        <v>40</v>
      </c>
      <c r="D7" s="26" t="s">
        <v>15</v>
      </c>
      <c r="E7" s="26" t="s">
        <v>16</v>
      </c>
      <c r="F7" s="26" t="s">
        <v>41</v>
      </c>
      <c r="G7" s="26" t="s">
        <v>17</v>
      </c>
      <c r="I7" s="22"/>
      <c r="J7" s="22"/>
      <c r="K7" s="22"/>
      <c r="L7" s="4"/>
    </row>
    <row r="8" ht="13.5" customHeight="1">
      <c r="A8" s="28"/>
      <c r="B8" s="29"/>
      <c r="C8" s="16">
        <v>10.0</v>
      </c>
      <c r="D8" s="16">
        <v>10.0</v>
      </c>
      <c r="E8" s="16">
        <f>COUNTIF($L$12:$L$485,"FAIL")</f>
        <v>0</v>
      </c>
      <c r="F8" s="16">
        <f>COUNTIF($L$12:$L$485,"NOT IMPLEMENTED")</f>
        <v>0</v>
      </c>
      <c r="G8" s="16">
        <f>COUNTIF($L$12:$L$485,"SKIPPED")</f>
        <v>0</v>
      </c>
      <c r="I8" s="22"/>
      <c r="J8" s="22"/>
      <c r="K8" s="22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0" t="s">
        <v>43</v>
      </c>
      <c r="B10" s="30" t="s">
        <v>44</v>
      </c>
      <c r="C10" s="31" t="s">
        <v>45</v>
      </c>
      <c r="D10" s="30" t="s">
        <v>46</v>
      </c>
      <c r="E10" s="30" t="s">
        <v>47</v>
      </c>
      <c r="F10" s="30" t="s">
        <v>48</v>
      </c>
      <c r="G10" s="30" t="s">
        <v>49</v>
      </c>
      <c r="H10" s="30" t="s">
        <v>50</v>
      </c>
      <c r="I10" s="30" t="s">
        <v>51</v>
      </c>
      <c r="J10" s="30" t="s">
        <v>52</v>
      </c>
      <c r="K10" s="30" t="s">
        <v>53</v>
      </c>
      <c r="L10" s="30" t="s">
        <v>54</v>
      </c>
      <c r="M10" s="30" t="s">
        <v>55</v>
      </c>
    </row>
    <row r="11" ht="13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ht="93.0" customHeight="1">
      <c r="A12" s="32">
        <v>1.0</v>
      </c>
      <c r="B12" s="33" t="str">
        <f t="shared" ref="B12:B22" si="1">CONCATENATE($C$2, " - ", A12)</f>
        <v>DIV - 1</v>
      </c>
      <c r="C12" s="33" t="str">
        <f t="shared" ref="C12:C22" si="2">$C$1</f>
        <v>Division Function</v>
      </c>
      <c r="D12" s="33" t="s">
        <v>56</v>
      </c>
      <c r="E12" s="33"/>
      <c r="F12" s="34" t="s">
        <v>116</v>
      </c>
      <c r="G12" s="35"/>
      <c r="H12" s="34" t="s">
        <v>58</v>
      </c>
      <c r="I12" s="18">
        <f t="shared" ref="I12:I22" si="3">DATE(2024,1,27)</f>
        <v>45318</v>
      </c>
      <c r="J12" s="36" t="s">
        <v>15</v>
      </c>
      <c r="K12" s="18">
        <f t="shared" ref="K12:K19" si="4">DATE(2024,1,27)</f>
        <v>45318</v>
      </c>
      <c r="L12" s="36" t="s">
        <v>15</v>
      </c>
      <c r="M12" s="32" t="s">
        <v>13</v>
      </c>
    </row>
    <row r="13" ht="111.0" customHeight="1">
      <c r="A13" s="32">
        <v>2.0</v>
      </c>
      <c r="B13" s="33" t="str">
        <f t="shared" si="1"/>
        <v>DIV - 2</v>
      </c>
      <c r="C13" s="33" t="str">
        <f t="shared" si="2"/>
        <v>Division Function</v>
      </c>
      <c r="D13" s="33" t="s">
        <v>59</v>
      </c>
      <c r="E13" s="37" t="s">
        <v>117</v>
      </c>
      <c r="F13" s="34" t="s">
        <v>118</v>
      </c>
      <c r="G13" s="38" t="s">
        <v>62</v>
      </c>
      <c r="H13" s="34" t="s">
        <v>119</v>
      </c>
      <c r="I13" s="18">
        <f t="shared" si="3"/>
        <v>45318</v>
      </c>
      <c r="J13" s="36" t="s">
        <v>15</v>
      </c>
      <c r="K13" s="18">
        <f t="shared" si="4"/>
        <v>45318</v>
      </c>
      <c r="L13" s="36" t="s">
        <v>15</v>
      </c>
      <c r="M13" s="32" t="s">
        <v>13</v>
      </c>
    </row>
    <row r="14" ht="147.0" customHeight="1">
      <c r="A14" s="32">
        <v>3.0</v>
      </c>
      <c r="B14" s="33" t="str">
        <f t="shared" si="1"/>
        <v>DIV - 3</v>
      </c>
      <c r="C14" s="33" t="str">
        <f t="shared" si="2"/>
        <v>Division Function</v>
      </c>
      <c r="D14" s="33" t="s">
        <v>64</v>
      </c>
      <c r="E14" s="37" t="s">
        <v>117</v>
      </c>
      <c r="F14" s="34" t="s">
        <v>118</v>
      </c>
      <c r="G14" s="38" t="s">
        <v>65</v>
      </c>
      <c r="H14" s="34" t="s">
        <v>119</v>
      </c>
      <c r="I14" s="18">
        <f t="shared" si="3"/>
        <v>45318</v>
      </c>
      <c r="J14" s="36" t="s">
        <v>15</v>
      </c>
      <c r="K14" s="18">
        <f t="shared" si="4"/>
        <v>45318</v>
      </c>
      <c r="L14" s="36" t="s">
        <v>15</v>
      </c>
      <c r="M14" s="32" t="s">
        <v>13</v>
      </c>
    </row>
    <row r="15" ht="13.5" customHeight="1">
      <c r="A15" s="32">
        <v>4.0</v>
      </c>
      <c r="B15" s="33" t="str">
        <f t="shared" si="1"/>
        <v>DIV - 4</v>
      </c>
      <c r="C15" s="33" t="str">
        <f t="shared" si="2"/>
        <v>Division Function</v>
      </c>
      <c r="D15" s="33" t="s">
        <v>67</v>
      </c>
      <c r="E15" s="37" t="s">
        <v>117</v>
      </c>
      <c r="F15" s="34" t="s">
        <v>118</v>
      </c>
      <c r="G15" s="38" t="s">
        <v>68</v>
      </c>
      <c r="H15" s="34" t="s">
        <v>120</v>
      </c>
      <c r="I15" s="18">
        <f t="shared" si="3"/>
        <v>45318</v>
      </c>
      <c r="J15" s="36" t="s">
        <v>15</v>
      </c>
      <c r="K15" s="18">
        <f t="shared" si="4"/>
        <v>45318</v>
      </c>
      <c r="L15" s="36" t="s">
        <v>15</v>
      </c>
      <c r="M15" s="32" t="s">
        <v>13</v>
      </c>
    </row>
    <row r="16" ht="13.5" customHeight="1">
      <c r="A16" s="32">
        <v>5.0</v>
      </c>
      <c r="B16" s="33" t="str">
        <f t="shared" si="1"/>
        <v>DIV - 5</v>
      </c>
      <c r="C16" s="33" t="str">
        <f t="shared" si="2"/>
        <v>Division Function</v>
      </c>
      <c r="D16" s="33" t="s">
        <v>70</v>
      </c>
      <c r="E16" s="37" t="s">
        <v>117</v>
      </c>
      <c r="F16" s="34" t="s">
        <v>121</v>
      </c>
      <c r="G16" s="38" t="s">
        <v>122</v>
      </c>
      <c r="H16" s="34" t="s">
        <v>123</v>
      </c>
      <c r="I16" s="18">
        <f t="shared" si="3"/>
        <v>45318</v>
      </c>
      <c r="J16" s="36" t="s">
        <v>15</v>
      </c>
      <c r="K16" s="18">
        <f t="shared" si="4"/>
        <v>45318</v>
      </c>
      <c r="L16" s="36" t="s">
        <v>15</v>
      </c>
      <c r="M16" s="32" t="s">
        <v>13</v>
      </c>
    </row>
    <row r="17" ht="174.0" customHeight="1">
      <c r="A17" s="32">
        <v>6.0</v>
      </c>
      <c r="B17" s="33" t="str">
        <f t="shared" si="1"/>
        <v>DIV - 6</v>
      </c>
      <c r="C17" s="33" t="str">
        <f t="shared" si="2"/>
        <v>Division Function</v>
      </c>
      <c r="D17" s="33" t="s">
        <v>74</v>
      </c>
      <c r="E17" s="37" t="s">
        <v>117</v>
      </c>
      <c r="F17" s="34" t="s">
        <v>124</v>
      </c>
      <c r="G17" s="39" t="s">
        <v>76</v>
      </c>
      <c r="H17" s="34" t="s">
        <v>77</v>
      </c>
      <c r="I17" s="18">
        <f t="shared" si="3"/>
        <v>45318</v>
      </c>
      <c r="J17" s="36" t="s">
        <v>15</v>
      </c>
      <c r="K17" s="18">
        <f t="shared" si="4"/>
        <v>45318</v>
      </c>
      <c r="L17" s="36" t="s">
        <v>15</v>
      </c>
      <c r="M17" s="32" t="s">
        <v>13</v>
      </c>
    </row>
    <row r="18" ht="13.5" customHeight="1">
      <c r="A18" s="32">
        <v>7.0</v>
      </c>
      <c r="B18" s="33" t="str">
        <f t="shared" si="1"/>
        <v>DIV - 7</v>
      </c>
      <c r="C18" s="33" t="str">
        <f t="shared" si="2"/>
        <v>Division Function</v>
      </c>
      <c r="D18" s="33" t="s">
        <v>74</v>
      </c>
      <c r="E18" s="37" t="s">
        <v>117</v>
      </c>
      <c r="F18" s="34" t="s">
        <v>125</v>
      </c>
      <c r="G18" s="39" t="s">
        <v>79</v>
      </c>
      <c r="H18" s="34" t="s">
        <v>77</v>
      </c>
      <c r="I18" s="18">
        <f t="shared" si="3"/>
        <v>45318</v>
      </c>
      <c r="J18" s="36" t="s">
        <v>15</v>
      </c>
      <c r="K18" s="18">
        <f t="shared" si="4"/>
        <v>45318</v>
      </c>
      <c r="L18" s="36" t="s">
        <v>15</v>
      </c>
      <c r="M18" s="32" t="s">
        <v>13</v>
      </c>
    </row>
    <row r="19" ht="114.75" customHeight="1">
      <c r="A19" s="32">
        <v>7.0</v>
      </c>
      <c r="B19" s="33" t="str">
        <f t="shared" si="1"/>
        <v>DIV - 7</v>
      </c>
      <c r="C19" s="33" t="str">
        <f t="shared" si="2"/>
        <v>Division Function</v>
      </c>
      <c r="D19" s="33" t="s">
        <v>80</v>
      </c>
      <c r="E19" s="37" t="s">
        <v>117</v>
      </c>
      <c r="F19" s="34" t="s">
        <v>126</v>
      </c>
      <c r="G19" s="39" t="s">
        <v>82</v>
      </c>
      <c r="H19" s="34" t="s">
        <v>77</v>
      </c>
      <c r="I19" s="18">
        <f t="shared" si="3"/>
        <v>45318</v>
      </c>
      <c r="J19" s="36" t="s">
        <v>15</v>
      </c>
      <c r="K19" s="18">
        <f t="shared" si="4"/>
        <v>45318</v>
      </c>
      <c r="L19" s="36" t="s">
        <v>15</v>
      </c>
      <c r="M19" s="32" t="s">
        <v>13</v>
      </c>
    </row>
    <row r="20" ht="105.0" customHeight="1">
      <c r="A20" s="32">
        <v>8.0</v>
      </c>
      <c r="B20" s="33" t="str">
        <f t="shared" si="1"/>
        <v>DIV - 8</v>
      </c>
      <c r="C20" s="33" t="str">
        <f t="shared" si="2"/>
        <v>Division Function</v>
      </c>
      <c r="D20" s="33" t="s">
        <v>80</v>
      </c>
      <c r="E20" s="37" t="s">
        <v>117</v>
      </c>
      <c r="F20" s="34" t="s">
        <v>127</v>
      </c>
      <c r="G20" s="39" t="s">
        <v>84</v>
      </c>
      <c r="H20" s="34" t="s">
        <v>77</v>
      </c>
      <c r="I20" s="18">
        <f t="shared" si="3"/>
        <v>45318</v>
      </c>
      <c r="J20" s="36" t="s">
        <v>16</v>
      </c>
      <c r="K20" s="18"/>
      <c r="L20" s="36" t="s">
        <v>15</v>
      </c>
      <c r="M20" s="32" t="s">
        <v>13</v>
      </c>
    </row>
    <row r="21" ht="132.75" customHeight="1">
      <c r="A21" s="32">
        <v>9.0</v>
      </c>
      <c r="B21" s="33" t="str">
        <f t="shared" si="1"/>
        <v>DIV - 9</v>
      </c>
      <c r="C21" s="33" t="str">
        <f t="shared" si="2"/>
        <v>Division Function</v>
      </c>
      <c r="D21" s="33" t="s">
        <v>128</v>
      </c>
      <c r="E21" s="37" t="s">
        <v>117</v>
      </c>
      <c r="F21" s="34" t="s">
        <v>129</v>
      </c>
      <c r="G21" s="39" t="s">
        <v>130</v>
      </c>
      <c r="H21" s="34" t="s">
        <v>131</v>
      </c>
      <c r="I21" s="18">
        <f t="shared" si="3"/>
        <v>45318</v>
      </c>
      <c r="J21" s="36" t="s">
        <v>15</v>
      </c>
      <c r="K21" s="18">
        <f t="shared" ref="K21:K22" si="5">DATE(2024,1,27)</f>
        <v>45318</v>
      </c>
      <c r="L21" s="36" t="s">
        <v>15</v>
      </c>
      <c r="M21" s="32" t="s">
        <v>13</v>
      </c>
    </row>
    <row r="22" ht="80.25" customHeight="1">
      <c r="A22" s="32">
        <v>10.0</v>
      </c>
      <c r="B22" s="33" t="str">
        <f t="shared" si="1"/>
        <v>DIV - 10</v>
      </c>
      <c r="C22" s="33" t="str">
        <f t="shared" si="2"/>
        <v>Division Function</v>
      </c>
      <c r="D22" s="33" t="s">
        <v>85</v>
      </c>
      <c r="E22" s="37" t="s">
        <v>117</v>
      </c>
      <c r="F22" s="34" t="s">
        <v>86</v>
      </c>
      <c r="G22" s="38" t="s">
        <v>132</v>
      </c>
      <c r="H22" s="34" t="s">
        <v>88</v>
      </c>
      <c r="I22" s="18">
        <f t="shared" si="3"/>
        <v>45318</v>
      </c>
      <c r="J22" s="36" t="s">
        <v>15</v>
      </c>
      <c r="K22" s="18">
        <f t="shared" si="5"/>
        <v>45318</v>
      </c>
      <c r="L22" s="36" t="s">
        <v>15</v>
      </c>
      <c r="M22" s="32" t="s">
        <v>13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17 J19:J21 L12:L17 L19:L21">
    <cfRule type="containsText" dxfId="2" priority="1" operator="containsText" text="SKIPPED">
      <formula>NOT(ISERROR(SEARCH(("SKIPPED"),(J12))))</formula>
    </cfRule>
  </conditionalFormatting>
  <conditionalFormatting sqref="J12:J17 J19:J21 L12:L17 L19:L21">
    <cfRule type="containsText" dxfId="3" priority="2" operator="containsText" text="Not Implemented">
      <formula>NOT(ISERROR(SEARCH(("Not Implemented"),(J12))))</formula>
    </cfRule>
  </conditionalFormatting>
  <conditionalFormatting sqref="J12:J17 J19:J21 L12:L17 L19:L21">
    <cfRule type="containsText" dxfId="0" priority="3" operator="containsText" text="FAIL">
      <formula>NOT(ISERROR(SEARCH(("FAIL"),(J12))))</formula>
    </cfRule>
  </conditionalFormatting>
  <conditionalFormatting sqref="J12:J17 J19:J21 L12:L17 L19:L21">
    <cfRule type="containsText" dxfId="1" priority="4" operator="containsText" text="PASS">
      <formula>NOT(ISERROR(SEARCH(("PASS"),(J12))))</formula>
    </cfRule>
  </conditionalFormatting>
  <conditionalFormatting sqref="J13:J21 L13:L21">
    <cfRule type="containsText" dxfId="2" priority="5" operator="containsText" text="SKIPPED">
      <formula>NOT(ISERROR(SEARCH(("SKIPPED"),(J13))))</formula>
    </cfRule>
  </conditionalFormatting>
  <conditionalFormatting sqref="J13:J21 L13:L21">
    <cfRule type="containsText" dxfId="3" priority="6" operator="containsText" text="Not Implemented">
      <formula>NOT(ISERROR(SEARCH(("Not Implemented"),(J13))))</formula>
    </cfRule>
  </conditionalFormatting>
  <conditionalFormatting sqref="J13:J21 L13:L21">
    <cfRule type="containsText" dxfId="0" priority="7" operator="containsText" text="FAIL">
      <formula>NOT(ISERROR(SEARCH(("FAIL"),(J13))))</formula>
    </cfRule>
  </conditionalFormatting>
  <conditionalFormatting sqref="J13:J21 L13:L21">
    <cfRule type="containsText" dxfId="1" priority="8" operator="containsText" text="PASS">
      <formula>NOT(ISERROR(SEARCH(("PASS"),(J13))))</formula>
    </cfRule>
  </conditionalFormatting>
  <conditionalFormatting sqref="J18 L18">
    <cfRule type="containsText" dxfId="2" priority="9" operator="containsText" text="SKIPPED">
      <formula>NOT(ISERROR(SEARCH(("SKIPPED"),(J18))))</formula>
    </cfRule>
  </conditionalFormatting>
  <conditionalFormatting sqref="J18 L18">
    <cfRule type="containsText" dxfId="3" priority="10" operator="containsText" text="Not Implemented">
      <formula>NOT(ISERROR(SEARCH(("Not Implemented"),(J18))))</formula>
    </cfRule>
  </conditionalFormatting>
  <conditionalFormatting sqref="J18 L18">
    <cfRule type="containsText" dxfId="0" priority="11" operator="containsText" text="FAIL">
      <formula>NOT(ISERROR(SEARCH(("FAIL"),(J18))))</formula>
    </cfRule>
  </conditionalFormatting>
  <conditionalFormatting sqref="J18 L18">
    <cfRule type="containsText" dxfId="1" priority="12" operator="containsText" text="PASS">
      <formula>NOT(ISERROR(SEARCH(("PASS"),(J18))))</formula>
    </cfRule>
  </conditionalFormatting>
  <conditionalFormatting sqref="J22 L22">
    <cfRule type="containsText" dxfId="0" priority="13" operator="containsText" text="FAIL">
      <formula>NOT(ISERROR(SEARCH(("FAIL"),(J22))))</formula>
    </cfRule>
  </conditionalFormatting>
  <conditionalFormatting sqref="J22 L22">
    <cfRule type="containsText" dxfId="1" priority="14" operator="containsText" text="PASS">
      <formula>NOT(ISERROR(SEARCH(("PASS"),(J22))))</formula>
    </cfRule>
  </conditionalFormatting>
  <conditionalFormatting sqref="J22 L22">
    <cfRule type="containsText" dxfId="2" priority="15" operator="containsText" text="SKIPPED">
      <formula>NOT(ISERROR(SEARCH(("SKIPPED"),(J22))))</formula>
    </cfRule>
  </conditionalFormatting>
  <conditionalFormatting sqref="J22 L22">
    <cfRule type="containsText" dxfId="3" priority="16" operator="containsText" text="Not Implemented">
      <formula>NOT(ISERROR(SEARCH(("Not Implemented"),(J22))))</formula>
    </cfRule>
  </conditionalFormatting>
  <conditionalFormatting sqref="J22 L22">
    <cfRule type="containsText" dxfId="0" priority="17" operator="containsText" text="FAIL">
      <formula>NOT(ISERROR(SEARCH(("FAIL"),(J22))))</formula>
    </cfRule>
  </conditionalFormatting>
  <conditionalFormatting sqref="J22 L22">
    <cfRule type="containsText" dxfId="1" priority="18" operator="containsText" text="PASS">
      <formula>NOT(ISERROR(SEARCH(("PASS"),(J22))))</formula>
    </cfRule>
  </conditionalFormatting>
  <conditionalFormatting sqref="J22 L22">
    <cfRule type="containsText" dxfId="2" priority="19" operator="containsText" text="SKIPPED">
      <formula>NOT(ISERROR(SEARCH(("SKIPPED"),(J22))))</formula>
    </cfRule>
  </conditionalFormatting>
  <conditionalFormatting sqref="J22 L22">
    <cfRule type="containsText" dxfId="3" priority="20" operator="containsText" text="Not Implemented">
      <formula>NOT(ISERROR(SEARCH(("Not Implemented"),(J22))))</formula>
    </cfRule>
  </conditionalFormatting>
  <dataValidations>
    <dataValidation type="list" allowBlank="1" showErrorMessage="1" sqref="J22">
      <formula1>'Test report '!$B$14:$B$17</formula1>
    </dataValidation>
    <dataValidation type="list" allowBlank="1" showErrorMessage="1" sqref="L12:L22">
      <formula1>$B$14:$B$17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11.5"/>
    <col customWidth="1" min="4" max="4" width="19.75"/>
    <col customWidth="1" min="5" max="5" width="17.25"/>
    <col customWidth="1" min="6" max="6" width="17.5"/>
    <col customWidth="1" min="7" max="7" width="30.75"/>
    <col customWidth="1" min="8" max="8" width="16.63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16.25"/>
    <col customWidth="1" min="14" max="26" width="8.63"/>
  </cols>
  <sheetData>
    <row r="1" ht="13.5" customHeight="1">
      <c r="A1" s="51" t="s">
        <v>35</v>
      </c>
      <c r="B1" s="3"/>
      <c r="C1" s="21" t="s">
        <v>33</v>
      </c>
      <c r="D1" s="3"/>
      <c r="E1" s="22"/>
      <c r="F1" s="22"/>
      <c r="G1" s="22"/>
      <c r="H1" s="22"/>
      <c r="I1" s="22"/>
      <c r="J1" s="22"/>
      <c r="K1" s="22"/>
      <c r="L1" s="4"/>
      <c r="M1" s="47"/>
    </row>
    <row r="2" ht="13.5" customHeight="1">
      <c r="A2" s="51" t="s">
        <v>36</v>
      </c>
      <c r="B2" s="3"/>
      <c r="C2" s="23" t="s">
        <v>133</v>
      </c>
      <c r="D2" s="3"/>
      <c r="E2" s="22"/>
      <c r="F2" s="22"/>
      <c r="G2" s="22"/>
      <c r="H2" s="22"/>
      <c r="I2" s="22"/>
      <c r="J2" s="22"/>
      <c r="K2" s="22"/>
      <c r="L2" s="4"/>
      <c r="M2" s="47"/>
    </row>
    <row r="3" ht="13.5" customHeight="1">
      <c r="A3" s="51" t="s">
        <v>38</v>
      </c>
      <c r="B3" s="3"/>
      <c r="C3" s="21"/>
      <c r="D3" s="3"/>
      <c r="E3" s="22"/>
      <c r="F3" s="22"/>
      <c r="G3" s="22"/>
      <c r="H3" s="22"/>
      <c r="I3" s="22"/>
      <c r="J3" s="22"/>
      <c r="K3" s="22"/>
      <c r="L3" s="4"/>
      <c r="M3" s="47"/>
    </row>
    <row r="4" ht="13.5" customHeight="1">
      <c r="A4" s="51" t="s">
        <v>8</v>
      </c>
      <c r="B4" s="3"/>
      <c r="C4" s="21" t="s">
        <v>11</v>
      </c>
      <c r="D4" s="3"/>
      <c r="E4" s="22"/>
      <c r="F4" s="22"/>
      <c r="G4" s="47"/>
      <c r="H4" s="22"/>
      <c r="I4" s="22"/>
      <c r="J4" s="22"/>
      <c r="K4" s="22"/>
      <c r="L4" s="4"/>
      <c r="M4" s="47"/>
    </row>
    <row r="5" ht="13.5" customHeight="1">
      <c r="A5" s="52" t="s">
        <v>39</v>
      </c>
      <c r="B5" s="25"/>
      <c r="C5" s="26" t="s">
        <v>40</v>
      </c>
      <c r="D5" s="26" t="s">
        <v>15</v>
      </c>
      <c r="E5" s="26" t="s">
        <v>16</v>
      </c>
      <c r="F5" s="26" t="s">
        <v>41</v>
      </c>
      <c r="G5" s="26" t="s">
        <v>17</v>
      </c>
      <c r="H5" s="22"/>
      <c r="I5" s="22"/>
      <c r="J5" s="22"/>
      <c r="K5" s="22"/>
      <c r="L5" s="4"/>
      <c r="M5" s="47"/>
    </row>
    <row r="6" ht="13.5" customHeight="1">
      <c r="A6" s="28"/>
      <c r="B6" s="29"/>
      <c r="C6" s="16">
        <v>12.0</v>
      </c>
      <c r="D6" s="16">
        <v>12.0</v>
      </c>
      <c r="E6" s="16">
        <v>0.0</v>
      </c>
      <c r="F6" s="16">
        <v>0.0</v>
      </c>
      <c r="G6" s="16">
        <v>0.0</v>
      </c>
      <c r="H6" s="47"/>
      <c r="I6" s="22"/>
      <c r="J6" s="22"/>
      <c r="K6" s="22"/>
      <c r="L6" s="4"/>
      <c r="M6" s="47"/>
    </row>
    <row r="7" ht="13.5" customHeight="1">
      <c r="A7" s="52" t="s">
        <v>42</v>
      </c>
      <c r="B7" s="25"/>
      <c r="C7" s="26" t="s">
        <v>40</v>
      </c>
      <c r="D7" s="26" t="s">
        <v>15</v>
      </c>
      <c r="E7" s="26" t="s">
        <v>16</v>
      </c>
      <c r="F7" s="26" t="s">
        <v>41</v>
      </c>
      <c r="G7" s="26" t="s">
        <v>17</v>
      </c>
      <c r="H7" s="47"/>
      <c r="I7" s="22"/>
      <c r="J7" s="22"/>
      <c r="K7" s="22"/>
      <c r="L7" s="4"/>
      <c r="M7" s="47"/>
    </row>
    <row r="8" ht="13.5" customHeight="1">
      <c r="A8" s="28"/>
      <c r="B8" s="29"/>
      <c r="C8" s="16">
        <v>12.0</v>
      </c>
      <c r="D8" s="16">
        <v>12.0</v>
      </c>
      <c r="E8" s="16">
        <v>0.0</v>
      </c>
      <c r="F8" s="16">
        <v>0.0</v>
      </c>
      <c r="G8" s="16">
        <v>0.0</v>
      </c>
      <c r="H8" s="47"/>
      <c r="I8" s="22"/>
      <c r="J8" s="22"/>
      <c r="K8" s="22"/>
      <c r="L8" s="4"/>
      <c r="M8" s="47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7"/>
    </row>
    <row r="10" ht="13.5" customHeight="1">
      <c r="A10" s="30" t="s">
        <v>43</v>
      </c>
      <c r="B10" s="30" t="s">
        <v>44</v>
      </c>
      <c r="C10" s="31" t="s">
        <v>45</v>
      </c>
      <c r="D10" s="30" t="s">
        <v>46</v>
      </c>
      <c r="E10" s="30" t="s">
        <v>47</v>
      </c>
      <c r="F10" s="30" t="s">
        <v>48</v>
      </c>
      <c r="G10" s="30" t="s">
        <v>49</v>
      </c>
      <c r="H10" s="30" t="s">
        <v>50</v>
      </c>
      <c r="I10" s="30" t="s">
        <v>51</v>
      </c>
      <c r="J10" s="30" t="s">
        <v>52</v>
      </c>
      <c r="K10" s="30" t="s">
        <v>53</v>
      </c>
      <c r="L10" s="30" t="s">
        <v>54</v>
      </c>
      <c r="M10" s="30" t="s">
        <v>55</v>
      </c>
    </row>
    <row r="11" ht="13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ht="123.75" customHeight="1">
      <c r="A12" s="32">
        <v>1.0</v>
      </c>
      <c r="B12" s="33" t="str">
        <f t="shared" ref="B12:B23" si="1">CONCATENATE($C$2, " - ", A12)</f>
        <v>DwR - 1</v>
      </c>
      <c r="C12" s="33" t="s">
        <v>33</v>
      </c>
      <c r="D12" s="33" t="s">
        <v>56</v>
      </c>
      <c r="E12" s="33"/>
      <c r="F12" s="37" t="s">
        <v>134</v>
      </c>
      <c r="G12" s="53"/>
      <c r="H12" s="54" t="s">
        <v>135</v>
      </c>
      <c r="I12" s="18">
        <v>45318.0</v>
      </c>
      <c r="J12" s="55" t="s">
        <v>15</v>
      </c>
      <c r="K12" s="56">
        <v>45318.0</v>
      </c>
      <c r="L12" s="55" t="s">
        <v>15</v>
      </c>
      <c r="M12" s="32" t="s">
        <v>11</v>
      </c>
    </row>
    <row r="13" ht="153.0" customHeight="1">
      <c r="A13" s="32">
        <v>2.0</v>
      </c>
      <c r="B13" s="33" t="str">
        <f t="shared" si="1"/>
        <v>DwR - 2</v>
      </c>
      <c r="C13" s="33" t="s">
        <v>33</v>
      </c>
      <c r="D13" s="33" t="s">
        <v>59</v>
      </c>
      <c r="E13" s="33" t="s">
        <v>134</v>
      </c>
      <c r="F13" s="37" t="s">
        <v>136</v>
      </c>
      <c r="G13" s="54" t="s">
        <v>137</v>
      </c>
      <c r="H13" s="54" t="s">
        <v>138</v>
      </c>
      <c r="I13" s="18">
        <v>45318.0</v>
      </c>
      <c r="J13" s="55" t="s">
        <v>15</v>
      </c>
      <c r="K13" s="56">
        <v>45318.0</v>
      </c>
      <c r="L13" s="55" t="s">
        <v>15</v>
      </c>
      <c r="M13" s="32" t="s">
        <v>11</v>
      </c>
    </row>
    <row r="14" ht="13.5" customHeight="1">
      <c r="A14" s="32">
        <v>3.0</v>
      </c>
      <c r="B14" s="33" t="str">
        <f t="shared" si="1"/>
        <v>DwR - 3</v>
      </c>
      <c r="C14" s="33" t="s">
        <v>33</v>
      </c>
      <c r="D14" s="33" t="s">
        <v>64</v>
      </c>
      <c r="E14" s="33" t="s">
        <v>134</v>
      </c>
      <c r="F14" s="37" t="s">
        <v>139</v>
      </c>
      <c r="G14" s="54" t="s">
        <v>140</v>
      </c>
      <c r="H14" s="54" t="s">
        <v>138</v>
      </c>
      <c r="I14" s="18">
        <v>45318.0</v>
      </c>
      <c r="J14" s="55" t="s">
        <v>15</v>
      </c>
      <c r="K14" s="56">
        <v>45318.0</v>
      </c>
      <c r="L14" s="55" t="s">
        <v>15</v>
      </c>
      <c r="M14" s="32" t="s">
        <v>11</v>
      </c>
    </row>
    <row r="15" ht="13.5" customHeight="1">
      <c r="A15" s="32">
        <v>4.0</v>
      </c>
      <c r="B15" s="33" t="str">
        <f t="shared" si="1"/>
        <v>DwR - 4</v>
      </c>
      <c r="C15" s="33" t="s">
        <v>33</v>
      </c>
      <c r="D15" s="33" t="s">
        <v>141</v>
      </c>
      <c r="E15" s="33" t="s">
        <v>134</v>
      </c>
      <c r="F15" s="37" t="s">
        <v>139</v>
      </c>
      <c r="G15" s="54" t="s">
        <v>142</v>
      </c>
      <c r="H15" s="54" t="s">
        <v>131</v>
      </c>
      <c r="I15" s="18">
        <v>45318.0</v>
      </c>
      <c r="J15" s="55" t="s">
        <v>15</v>
      </c>
      <c r="K15" s="56">
        <v>45318.0</v>
      </c>
      <c r="L15" s="55" t="s">
        <v>15</v>
      </c>
      <c r="M15" s="32" t="s">
        <v>11</v>
      </c>
    </row>
    <row r="16" ht="13.5" customHeight="1">
      <c r="A16" s="32">
        <v>5.0</v>
      </c>
      <c r="B16" s="33" t="str">
        <f t="shared" si="1"/>
        <v>DwR - 5</v>
      </c>
      <c r="C16" s="33" t="s">
        <v>33</v>
      </c>
      <c r="D16" s="33" t="s">
        <v>143</v>
      </c>
      <c r="E16" s="33" t="s">
        <v>134</v>
      </c>
      <c r="F16" s="37" t="s">
        <v>75</v>
      </c>
      <c r="G16" s="54" t="s">
        <v>144</v>
      </c>
      <c r="H16" s="54" t="s">
        <v>77</v>
      </c>
      <c r="I16" s="18">
        <v>45318.0</v>
      </c>
      <c r="J16" s="55" t="s">
        <v>15</v>
      </c>
      <c r="K16" s="56">
        <v>45318.0</v>
      </c>
      <c r="L16" s="55" t="s">
        <v>15</v>
      </c>
      <c r="M16" s="32" t="s">
        <v>11</v>
      </c>
    </row>
    <row r="17" ht="13.5" customHeight="1">
      <c r="A17" s="32">
        <v>6.0</v>
      </c>
      <c r="B17" s="33" t="str">
        <f t="shared" si="1"/>
        <v>DwR - 6</v>
      </c>
      <c r="C17" s="33" t="s">
        <v>33</v>
      </c>
      <c r="D17" s="33" t="s">
        <v>143</v>
      </c>
      <c r="E17" s="33" t="s">
        <v>134</v>
      </c>
      <c r="F17" s="37" t="s">
        <v>75</v>
      </c>
      <c r="G17" s="54" t="s">
        <v>145</v>
      </c>
      <c r="H17" s="54" t="s">
        <v>77</v>
      </c>
      <c r="I17" s="18">
        <v>45318.0</v>
      </c>
      <c r="J17" s="55" t="s">
        <v>15</v>
      </c>
      <c r="K17" s="56">
        <v>45318.0</v>
      </c>
      <c r="L17" s="55" t="s">
        <v>15</v>
      </c>
      <c r="M17" s="32" t="s">
        <v>11</v>
      </c>
    </row>
    <row r="18" ht="13.5" customHeight="1">
      <c r="A18" s="32">
        <v>7.0</v>
      </c>
      <c r="B18" s="33" t="str">
        <f t="shared" si="1"/>
        <v>DwR - 7</v>
      </c>
      <c r="C18" s="33" t="s">
        <v>33</v>
      </c>
      <c r="D18" s="33" t="s">
        <v>146</v>
      </c>
      <c r="E18" s="33" t="s">
        <v>134</v>
      </c>
      <c r="F18" s="37" t="s">
        <v>139</v>
      </c>
      <c r="G18" s="54" t="s">
        <v>147</v>
      </c>
      <c r="H18" s="54" t="s">
        <v>148</v>
      </c>
      <c r="I18" s="18">
        <v>45318.0</v>
      </c>
      <c r="J18" s="55" t="s">
        <v>15</v>
      </c>
      <c r="K18" s="56">
        <v>45318.0</v>
      </c>
      <c r="L18" s="55" t="s">
        <v>15</v>
      </c>
      <c r="M18" s="32" t="s">
        <v>11</v>
      </c>
    </row>
    <row r="19" ht="13.5" customHeight="1">
      <c r="A19" s="32">
        <v>8.0</v>
      </c>
      <c r="B19" s="33" t="str">
        <f t="shared" si="1"/>
        <v>DwR - 8</v>
      </c>
      <c r="C19" s="33" t="s">
        <v>33</v>
      </c>
      <c r="D19" s="33" t="s">
        <v>149</v>
      </c>
      <c r="E19" s="33" t="s">
        <v>134</v>
      </c>
      <c r="F19" s="37" t="s">
        <v>139</v>
      </c>
      <c r="G19" s="54" t="s">
        <v>150</v>
      </c>
      <c r="H19" s="54" t="s">
        <v>138</v>
      </c>
      <c r="I19" s="18">
        <v>45318.0</v>
      </c>
      <c r="J19" s="55" t="s">
        <v>15</v>
      </c>
      <c r="K19" s="56">
        <v>45318.0</v>
      </c>
      <c r="L19" s="55" t="s">
        <v>15</v>
      </c>
      <c r="M19" s="32" t="s">
        <v>11</v>
      </c>
    </row>
    <row r="20" ht="13.5" customHeight="1">
      <c r="A20" s="32">
        <v>9.0</v>
      </c>
      <c r="B20" s="33" t="str">
        <f t="shared" si="1"/>
        <v>DwR - 9</v>
      </c>
      <c r="C20" s="33" t="s">
        <v>33</v>
      </c>
      <c r="D20" s="33" t="s">
        <v>151</v>
      </c>
      <c r="E20" s="33" t="s">
        <v>134</v>
      </c>
      <c r="F20" s="37" t="s">
        <v>139</v>
      </c>
      <c r="G20" s="54" t="s">
        <v>152</v>
      </c>
      <c r="H20" s="54" t="s">
        <v>138</v>
      </c>
      <c r="I20" s="18">
        <v>45318.0</v>
      </c>
      <c r="J20" s="55" t="s">
        <v>15</v>
      </c>
      <c r="K20" s="56">
        <v>45318.0</v>
      </c>
      <c r="L20" s="55" t="s">
        <v>15</v>
      </c>
      <c r="M20" s="32" t="s">
        <v>11</v>
      </c>
    </row>
    <row r="21" ht="13.5" customHeight="1">
      <c r="A21" s="32">
        <v>10.0</v>
      </c>
      <c r="B21" s="33" t="str">
        <f t="shared" si="1"/>
        <v>DwR - 10</v>
      </c>
      <c r="C21" s="33" t="s">
        <v>33</v>
      </c>
      <c r="D21" s="33" t="s">
        <v>80</v>
      </c>
      <c r="E21" s="33" t="s">
        <v>134</v>
      </c>
      <c r="F21" s="37" t="s">
        <v>153</v>
      </c>
      <c r="G21" s="54" t="s">
        <v>154</v>
      </c>
      <c r="H21" s="34" t="s">
        <v>77</v>
      </c>
      <c r="I21" s="18">
        <v>45318.0</v>
      </c>
      <c r="J21" s="55" t="s">
        <v>15</v>
      </c>
      <c r="K21" s="56">
        <v>45318.0</v>
      </c>
      <c r="L21" s="55" t="s">
        <v>15</v>
      </c>
      <c r="M21" s="32" t="s">
        <v>11</v>
      </c>
    </row>
    <row r="22" ht="13.5" customHeight="1">
      <c r="A22" s="40">
        <v>11.0</v>
      </c>
      <c r="B22" s="41" t="str">
        <f t="shared" si="1"/>
        <v>DwR - 11</v>
      </c>
      <c r="C22" s="41" t="s">
        <v>33</v>
      </c>
      <c r="D22" s="41" t="s">
        <v>80</v>
      </c>
      <c r="E22" s="41" t="s">
        <v>134</v>
      </c>
      <c r="F22" s="43" t="s">
        <v>155</v>
      </c>
      <c r="G22" s="57" t="s">
        <v>156</v>
      </c>
      <c r="H22" s="43" t="s">
        <v>77</v>
      </c>
      <c r="I22" s="45">
        <v>45318.0</v>
      </c>
      <c r="J22" s="58" t="s">
        <v>15</v>
      </c>
      <c r="K22" s="59">
        <v>45318.0</v>
      </c>
      <c r="L22" s="58" t="s">
        <v>15</v>
      </c>
      <c r="M22" s="40" t="s">
        <v>11</v>
      </c>
    </row>
    <row r="23" ht="13.5" customHeight="1">
      <c r="A23" s="32">
        <v>12.0</v>
      </c>
      <c r="B23" s="33" t="str">
        <f t="shared" si="1"/>
        <v>DwR - 12</v>
      </c>
      <c r="C23" s="33" t="s">
        <v>33</v>
      </c>
      <c r="D23" s="33" t="s">
        <v>85</v>
      </c>
      <c r="E23" s="33" t="s">
        <v>134</v>
      </c>
      <c r="F23" s="34" t="s">
        <v>86</v>
      </c>
      <c r="G23" s="60" t="s">
        <v>157</v>
      </c>
      <c r="H23" s="34" t="s">
        <v>88</v>
      </c>
      <c r="I23" s="18">
        <f>DATE(2024,1,27)</f>
        <v>45318</v>
      </c>
      <c r="J23" s="36" t="s">
        <v>15</v>
      </c>
      <c r="K23" s="18">
        <f>DATE(2024,1,27)</f>
        <v>45318</v>
      </c>
      <c r="L23" s="36" t="s">
        <v>15</v>
      </c>
      <c r="M23" s="32" t="s">
        <v>11</v>
      </c>
    </row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14 L12:L14">
    <cfRule type="containsText" dxfId="0" priority="1" operator="containsText" text="FAIL">
      <formula>NOT(ISERROR(SEARCH(("FAIL"),(J12))))</formula>
    </cfRule>
  </conditionalFormatting>
  <conditionalFormatting sqref="J12:J14 L12:L14">
    <cfRule type="containsText" dxfId="1" priority="2" operator="containsText" text="PASS">
      <formula>NOT(ISERROR(SEARCH(("PASS"),(J12))))</formula>
    </cfRule>
  </conditionalFormatting>
  <conditionalFormatting sqref="J12:J14 L12:L14">
    <cfRule type="containsText" dxfId="2" priority="3" operator="containsText" text="SKIPPED">
      <formula>NOT(ISERROR(SEARCH(("SKIPPED"),(J12))))</formula>
    </cfRule>
  </conditionalFormatting>
  <conditionalFormatting sqref="J12:J14 L12:L14">
    <cfRule type="containsText" dxfId="3" priority="4" operator="containsText" text="Not Implemented">
      <formula>NOT(ISERROR(SEARCH(("Not Implemented"),(J12))))</formula>
    </cfRule>
  </conditionalFormatting>
  <conditionalFormatting sqref="J13 L13">
    <cfRule type="containsText" dxfId="0" priority="5" operator="containsText" text="FAIL">
      <formula>NOT(ISERROR(SEARCH(("FAIL"),(J13))))</formula>
    </cfRule>
  </conditionalFormatting>
  <conditionalFormatting sqref="J13 L13">
    <cfRule type="containsText" dxfId="1" priority="6" operator="containsText" text="PASS">
      <formula>NOT(ISERROR(SEARCH(("PASS"),(J13))))</formula>
    </cfRule>
  </conditionalFormatting>
  <conditionalFormatting sqref="J13 L13">
    <cfRule type="containsText" dxfId="2" priority="7" operator="containsText" text="SKIPPED">
      <formula>NOT(ISERROR(SEARCH(("SKIPPED"),(J13))))</formula>
    </cfRule>
  </conditionalFormatting>
  <conditionalFormatting sqref="J13 L13">
    <cfRule type="containsText" dxfId="3" priority="8" operator="containsText" text="Not Implemented">
      <formula>NOT(ISERROR(SEARCH(("Not Implemented"),(J13))))</formula>
    </cfRule>
  </conditionalFormatting>
  <conditionalFormatting sqref="J14 L14">
    <cfRule type="containsText" dxfId="0" priority="9" operator="containsText" text="FAIL">
      <formula>NOT(ISERROR(SEARCH(("FAIL"),(J14))))</formula>
    </cfRule>
  </conditionalFormatting>
  <conditionalFormatting sqref="J14 L14">
    <cfRule type="containsText" dxfId="1" priority="10" operator="containsText" text="PASS">
      <formula>NOT(ISERROR(SEARCH(("PASS"),(J14))))</formula>
    </cfRule>
  </conditionalFormatting>
  <conditionalFormatting sqref="J14 L14">
    <cfRule type="containsText" dxfId="2" priority="11" operator="containsText" text="SKIPPED">
      <formula>NOT(ISERROR(SEARCH(("SKIPPED"),(J14))))</formula>
    </cfRule>
  </conditionalFormatting>
  <conditionalFormatting sqref="J14 L14">
    <cfRule type="containsText" dxfId="3" priority="12" operator="containsText" text="Not Implemented">
      <formula>NOT(ISERROR(SEARCH(("Not Implemented"),(J14))))</formula>
    </cfRule>
  </conditionalFormatting>
  <conditionalFormatting sqref="J23 L23">
    <cfRule type="containsText" dxfId="0" priority="13" operator="containsText" text="FAIL">
      <formula>NOT(ISERROR(SEARCH(("FAIL"),(J23))))</formula>
    </cfRule>
  </conditionalFormatting>
  <conditionalFormatting sqref="J23 L23">
    <cfRule type="containsText" dxfId="1" priority="14" operator="containsText" text="PASS">
      <formula>NOT(ISERROR(SEARCH(("PASS"),(J23))))</formula>
    </cfRule>
  </conditionalFormatting>
  <conditionalFormatting sqref="J23 L23">
    <cfRule type="containsText" dxfId="2" priority="15" operator="containsText" text="SKIPPED">
      <formula>NOT(ISERROR(SEARCH(("SKIPPED"),(J23))))</formula>
    </cfRule>
  </conditionalFormatting>
  <conditionalFormatting sqref="J23 L23">
    <cfRule type="containsText" dxfId="3" priority="16" operator="containsText" text="Not Implemented">
      <formula>NOT(ISERROR(SEARCH(("Not Implemented"),(J23))))</formula>
    </cfRule>
  </conditionalFormatting>
  <conditionalFormatting sqref="J23 L23">
    <cfRule type="containsText" dxfId="0" priority="17" operator="containsText" text="FAIL">
      <formula>NOT(ISERROR(SEARCH(("FAIL"),(J23))))</formula>
    </cfRule>
  </conditionalFormatting>
  <conditionalFormatting sqref="J23 L23">
    <cfRule type="containsText" dxfId="1" priority="18" operator="containsText" text="PASS">
      <formula>NOT(ISERROR(SEARCH(("PASS"),(J23))))</formula>
    </cfRule>
  </conditionalFormatting>
  <conditionalFormatting sqref="J23 L23">
    <cfRule type="containsText" dxfId="2" priority="19" operator="containsText" text="SKIPPED">
      <formula>NOT(ISERROR(SEARCH(("SKIPPED"),(J23))))</formula>
    </cfRule>
  </conditionalFormatting>
  <conditionalFormatting sqref="J23 L23">
    <cfRule type="containsText" dxfId="3" priority="20" operator="containsText" text="Not Implemented">
      <formula>NOT(ISERROR(SEARCH(("Not Implemented"),(J23))))</formula>
    </cfRule>
  </conditionalFormatting>
  <dataValidations>
    <dataValidation type="list" allowBlank="1" showErrorMessage="1" sqref="J12:J14 J23">
      <formula1>'Test report '!$B$14:$B$17</formula1>
    </dataValidation>
    <dataValidation type="list" allowBlank="1" showErrorMessage="1" sqref="C3:C4">
      <formula1>'Test report '!$B$8:$B$12</formula1>
    </dataValidation>
    <dataValidation type="list" allowBlank="1" showErrorMessage="1" sqref="L12:L14 L23">
      <formula1>$B$14:$B$17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2020-04-21T13:28:48Z</dcterms:created>
  <dc:creator>Thành Nghĩa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2c235aa4-139f-4027-9582-c1a7a5d4f7f3</vt:lpwstr>
  </property>
</Properties>
</file>