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\exam-assessments\Assessments\"/>
    </mc:Choice>
  </mc:AlternateContent>
  <xr:revisionPtr revIDLastSave="0" documentId="13_ncr:1_{A5253FF8-0B85-438E-A5A6-446201CA0EC3}" xr6:coauthVersionLast="47" xr6:coauthVersionMax="47" xr10:uidLastSave="{00000000-0000-0000-0000-000000000000}"/>
  <bookViews>
    <workbookView xWindow="-120" yWindow="-120" windowWidth="38640" windowHeight="21840" tabRatio="500" activeTab="1" xr2:uid="{00000000-000D-0000-FFFF-FFFF00000000}"/>
  </bookViews>
  <sheets>
    <sheet name="Assessment Overview" sheetId="3" r:id="rId1"/>
    <sheet name="Self Assessment" sheetId="5" r:id="rId2"/>
    <sheet name="Other Values" sheetId="2" r:id="rId3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1" i="5" l="1"/>
  <c r="D25" i="5"/>
  <c r="D16" i="5"/>
  <c r="D12" i="5"/>
  <c r="D32" i="5"/>
  <c r="D39" i="5"/>
  <c r="D52" i="5"/>
  <c r="D68" i="5"/>
  <c r="D96" i="5"/>
  <c r="D106" i="5"/>
  <c r="D78" i="5"/>
  <c r="D46" i="5"/>
  <c r="D45" i="5"/>
  <c r="D111" i="5"/>
  <c r="D117" i="5"/>
  <c r="D110" i="5"/>
  <c r="D86" i="5"/>
  <c r="D90" i="5"/>
  <c r="D100" i="5"/>
  <c r="D77" i="5"/>
  <c r="D24" i="5"/>
  <c r="D3" i="5"/>
  <c r="D2" i="5"/>
  <c r="B20" i="3"/>
  <c r="B19" i="3"/>
  <c r="B18" i="3"/>
  <c r="B17" i="3"/>
  <c r="B16" i="3"/>
  <c r="B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Ayre</author>
  </authors>
  <commentList>
    <comment ref="C3" authorId="0" shapeId="0" xr:uid="{00000000-0006-0000-0100-000001000000}">
      <text>
        <r>
          <rPr>
            <sz val="9"/>
            <color indexed="81"/>
            <rFont val="Tahoma"/>
            <charset val="1"/>
          </rPr>
          <t> NOT: Azure AD Connect; PIM</t>
        </r>
      </text>
    </comment>
    <comment ref="C61" authorId="0" shapeId="0" xr:uid="{00000000-0006-0000-0100-000002000000}">
      <text>
        <r>
          <rPr>
            <sz val="9"/>
            <color indexed="81"/>
            <rFont val="Tahoma"/>
            <charset val="1"/>
          </rPr>
          <t> NOT: selecting an container solution architecture or product; container registry settings</t>
        </r>
      </text>
    </comment>
    <comment ref="C90" authorId="0" shapeId="0" xr:uid="{00000000-0006-0000-0100-000003000000}">
      <text>
        <r>
          <rPr>
            <sz val="9"/>
            <color indexed="81"/>
            <rFont val="Tahoma"/>
            <charset val="1"/>
          </rPr>
          <t>NOT: Implement Application Security Groups; DDoS</t>
        </r>
      </text>
    </comment>
    <comment ref="C96" authorId="0" shapeId="0" xr:uid="{00000000-0006-0000-0100-000004000000}">
      <text>
        <r>
          <rPr>
            <sz val="9"/>
            <color indexed="81"/>
            <rFont val="Tahoma"/>
            <charset val="1"/>
          </rPr>
          <t>NOT: Traffic Manager and FrontDoor and PrivateLink</t>
        </r>
      </text>
    </comment>
    <comment ref="C111" authorId="0" shapeId="0" xr:uid="{00000000-0006-0000-0100-000005000000}">
      <text>
        <r>
          <rPr>
            <sz val="9"/>
            <color indexed="81"/>
            <rFont val="Tahoma"/>
            <charset val="1"/>
          </rPr>
          <t> NOT: Network monitoring</t>
        </r>
      </text>
    </comment>
    <comment ref="C117" authorId="0" shapeId="0" xr:uid="{00000000-0006-0000-0100-000006000000}">
      <text>
        <r>
          <rPr>
            <sz val="9"/>
            <color indexed="81"/>
            <rFont val="Tahoma"/>
            <charset val="1"/>
          </rPr>
          <t> NOT: SQL or HANA</t>
        </r>
      </text>
    </comment>
  </commentList>
</comments>
</file>

<file path=xl/sharedStrings.xml><?xml version="1.0" encoding="utf-8"?>
<sst xmlns="http://schemas.openxmlformats.org/spreadsheetml/2006/main" count="263" uniqueCount="160">
  <si>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</si>
  <si>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</si>
  <si>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</si>
  <si>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</si>
  <si>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</si>
  <si>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</si>
  <si>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</si>
  <si>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</si>
  <si>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</si>
  <si>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</si>
  <si>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</si>
  <si>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</si>
  <si>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</si>
  <si>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</si>
  <si>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</si>
  <si>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</si>
  <si>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</si>
  <si>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</si>
  <si>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</si>
  <si>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</si>
  <si>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</si>
  <si>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</si>
  <si>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</si>
  <si>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</si>
  <si>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</si>
  <si>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</si>
  <si>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</si>
  <si>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</si>
  <si>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configure resource locks</t>
  </si>
  <si>
    <t>Manage role based access control (RBAC)</t>
  </si>
  <si>
    <t>create a custom role</t>
  </si>
  <si>
    <t>manage access keys</t>
  </si>
  <si>
    <t>implement Azure storage replication</t>
  </si>
  <si>
    <t>configure and review backup reports</t>
  </si>
  <si>
    <t>create and configure backup policy</t>
  </si>
  <si>
    <t>configure high availability</t>
  </si>
  <si>
    <t>deploy and configure scale sets</t>
  </si>
  <si>
    <t>deploy from template</t>
  </si>
  <si>
    <t>add data discs</t>
  </si>
  <si>
    <t>manage VM sizes</t>
  </si>
  <si>
    <t>move VMs from one resource group to another</t>
  </si>
  <si>
    <t>redeploy VMs</t>
  </si>
  <si>
    <t>Implement and manage virtual networking</t>
  </si>
  <si>
    <t>Configure name resolution</t>
  </si>
  <si>
    <t>configure custom DNS settings</t>
  </si>
  <si>
    <t>create security rules</t>
  </si>
  <si>
    <t>associate NSG to a subnet or network interface</t>
  </si>
  <si>
    <t>evaluate effective security rules</t>
  </si>
  <si>
    <t>Montior and troubleshoot virtual networking</t>
  </si>
  <si>
    <t>configure self-service password reset</t>
  </si>
  <si>
    <t>manage user and group properties</t>
  </si>
  <si>
    <t>manage device settings</t>
  </si>
  <si>
    <t>perform bulk user updates</t>
  </si>
  <si>
    <t>manage guest accounts</t>
  </si>
  <si>
    <t>Self-Assessment Categories</t>
  </si>
  <si>
    <t>Know Well</t>
  </si>
  <si>
    <t>Know a Little</t>
  </si>
  <si>
    <t>Implement and manage storage (10-15%)</t>
  </si>
  <si>
    <t>Configure and manage virtual networking (30-35%)</t>
  </si>
  <si>
    <t>Monitor and back up Azure resources (10 - 15%)</t>
  </si>
  <si>
    <t>Exam AZ-104: Azure Administrator</t>
  </si>
  <si>
    <t>https://docs.microsoft.com/en-us/learn/certifications/exams/az-104</t>
  </si>
  <si>
    <t>Self Assessment last updated July 12, 2020</t>
  </si>
  <si>
    <t>Manage Azure identities and governance (15-20%)</t>
  </si>
  <si>
    <t>Deploy and manage Azure compute resources (25-30%)</t>
  </si>
  <si>
    <t>Manage Azure AD objects</t>
  </si>
  <si>
    <t>create user and groups</t>
  </si>
  <si>
    <t>configure Azure AD Join</t>
  </si>
  <si>
    <t>interpret access assignments</t>
  </si>
  <si>
    <t>Manage subscriptions and governance</t>
  </si>
  <si>
    <t>configure Azure policies</t>
  </si>
  <si>
    <t>manage subscriptions</t>
  </si>
  <si>
    <t>configure management groups</t>
  </si>
  <si>
    <t>configure network access to the storage accounts</t>
  </si>
  <si>
    <t>create and configure storage accounts</t>
  </si>
  <si>
    <t>export from Azure job</t>
  </si>
  <si>
    <t>import into Azure job</t>
  </si>
  <si>
    <t>copy data by using AZCopy</t>
  </si>
  <si>
    <t>Configure Azure files and Azure blob storage</t>
  </si>
  <si>
    <t>create an Azure file share</t>
  </si>
  <si>
    <t>create and configure Azure File Sync service</t>
  </si>
  <si>
    <t>configure Azure blob storage</t>
  </si>
  <si>
    <t>configure Azure Disk Encryption</t>
  </si>
  <si>
    <t>configure networking</t>
  </si>
  <si>
    <t>create and configure Azure Kubernetes Service (AKS)</t>
  </si>
  <si>
    <t>Create and configure containers</t>
  </si>
  <si>
    <t>create and configure App Service</t>
  </si>
  <si>
    <t>configure a private or public DNS zone</t>
  </si>
  <si>
    <t>Secure access to virtual networks</t>
  </si>
  <si>
    <t>Configure load balancing</t>
  </si>
  <si>
    <t>configure Application Gateway</t>
  </si>
  <si>
    <t>troubleshoot load balancing</t>
  </si>
  <si>
    <t>monitor on-premises connectivity</t>
  </si>
  <si>
    <t>use Network Watcher</t>
  </si>
  <si>
    <t>troubleshoot external networking</t>
  </si>
  <si>
    <t>troubleshoot virtual network connectivity</t>
  </si>
  <si>
    <t>Integrate on premises network with an Azure virtual network</t>
  </si>
  <si>
    <t>create and configure Azure VPN Gateway</t>
  </si>
  <si>
    <t>configure Azure Virtual WAN</t>
  </si>
  <si>
    <t>Monitor resources by using Azure Monitor</t>
  </si>
  <si>
    <t>configure and interpret metrics (analyze metrics across subscriptions)</t>
  </si>
  <si>
    <t>configure Log Analytics (implement a Log Analytics workspace, configure diagnostic settings)</t>
  </si>
  <si>
    <t>query and analyze logs (create a query, save a query to the dashboard, interpret graphs)</t>
  </si>
  <si>
    <t>set up alerts and actions (create and test alerts, create action groups, view alerts in Azure Monitor, analyze alerts across subscriptions)</t>
  </si>
  <si>
    <t>configure Applications Insights</t>
  </si>
  <si>
    <t>Implement backup and recovery</t>
  </si>
  <si>
    <t>perform site-to-site recovery by using Azure Site Recovery</t>
  </si>
  <si>
    <t>Mark Ayre - @markayre</t>
  </si>
  <si>
    <t>This was created by:</t>
  </si>
  <si>
    <t>https://markayre.com</t>
  </si>
  <si>
    <t>Based on the self-assessment tool by:</t>
  </si>
  <si>
    <t>configure Azure DNS</t>
  </si>
  <si>
    <t>install and use Azure Storage Explorer</t>
  </si>
  <si>
    <t>create administrative units</t>
  </si>
  <si>
    <t>provide access to Azure resources by assigning roles at different scopes (subscriptions, resource groups, resources (VM, disk, etc.)</t>
  </si>
  <si>
    <t>apply and manage tags on resources</t>
  </si>
  <si>
    <t>manage resource groups (move resources, remove RGs)</t>
  </si>
  <si>
    <t>manage costs</t>
  </si>
  <si>
    <t>generate shared access signature (SAS) tokens</t>
  </si>
  <si>
    <t>Secure Storage</t>
  </si>
  <si>
    <t>Manage Storage</t>
  </si>
  <si>
    <t>configure Azure AD authentication for a storage account</t>
  </si>
  <si>
    <t>configure access to Azure Files</t>
  </si>
  <si>
    <t>configure blob object replication</t>
  </si>
  <si>
    <t>configure storage tiers</t>
  </si>
  <si>
    <t>configure blob lifecycle management</t>
  </si>
  <si>
    <t>Create and configure Azure App Service</t>
  </si>
  <si>
    <t>configure a virtual hard disk (VHD) template</t>
  </si>
  <si>
    <t>save a deployment as an Azure Resource Manager template</t>
  </si>
  <si>
    <t xml:space="preserve"> deploy virtual machine extensions</t>
  </si>
  <si>
    <t>Automate deployment of virtual machines (VMs) by using Azure Resource Manager templates</t>
  </si>
  <si>
    <t>modify an Azure Resource Manager template</t>
  </si>
  <si>
    <t>Configure VMs</t>
  </si>
  <si>
    <t>configure sizing and scaling for Azure Container Instances</t>
  </si>
  <si>
    <t>configure container groups for Azure Container Instances</t>
  </si>
  <si>
    <t>configure scaling for AKS</t>
  </si>
  <si>
    <t>configure network connections for AKS</t>
  </si>
  <si>
    <t>upgrade an AKS cluster</t>
  </si>
  <si>
    <t>configure scaling settings in an App Service plan</t>
  </si>
  <si>
    <t>create an App Service</t>
  </si>
  <si>
    <t>secure an App Service</t>
  </si>
  <si>
    <t>configure custom domain names</t>
  </si>
  <si>
    <t>configure backup for an App Service</t>
  </si>
  <si>
    <t>configure networking settings</t>
  </si>
  <si>
    <t>configure deployment settings</t>
  </si>
  <si>
    <t>create and configure Express Route</t>
  </si>
  <si>
    <t xml:space="preserve"> create and configure virtual networks, including peering</t>
  </si>
  <si>
    <t xml:space="preserve"> configure private and public IP addresses</t>
  </si>
  <si>
    <t>configure user-defined network routes</t>
  </si>
  <si>
    <t>implement subnets</t>
  </si>
  <si>
    <t>configure endpoints on subnets</t>
  </si>
  <si>
    <t>configure private endpoints</t>
  </si>
  <si>
    <t>configure Azure DNS, including custom DNS settings and private or public DNS zones</t>
  </si>
  <si>
    <t>implement Azure Bastion</t>
  </si>
  <si>
    <t>implement Azure Firewall</t>
  </si>
  <si>
    <t>configure an internal or public load balancer</t>
  </si>
  <si>
    <t>configure and use Azure Monitor for Networks</t>
  </si>
  <si>
    <t>create a Recovery Services Vault (use soft delete to recover Azure VM's)</t>
  </si>
  <si>
    <t>perform backup and restore operations by using Azure Backup</t>
  </si>
  <si>
    <t>Updated on 6/6/2021 by Michael Bender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</si>
</sst>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1" fillId="0" borderId="0" xfId="0" quotePrefix="1" applyFont="1"/>
    <xf numFmtId="0" fontId="11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12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az-104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markayre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F45" sqref="F45"/>
    </sheetView>
  </sheetViews>
  <sheetFormatPr defaultRowHeight="15.75" x14ac:dyDescent="0.25"/>
  <cols>
    <col min="1" max="1" width="52.25" customWidth="1"/>
    <col min="2" max="2" width="19.25" bestFit="1" customWidth="1"/>
    <col min="3" max="3" width="16.5" customWidth="1"/>
    <col min="4" max="4" width="24.625" bestFit="1" customWidth="1"/>
  </cols>
  <sheetData>
    <row r="1" spans="1:2" ht="18.75" x14ac:dyDescent="0.3">
      <c r="A1" s="5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10" spans="1:2" x14ac:dyDescent="0.25">
      <c r="A10" t="s">
        <v>8</v>
      </c>
    </row>
    <row r="12" spans="1:2" s="7" customFormat="1" ht="21" x14ac:dyDescent="0.35">
      <c r="A12" s="17" t="s">
        <v>60</v>
      </c>
    </row>
    <row r="13" spans="1:2" x14ac:dyDescent="0.25">
      <c r="A13" s="10" t="s">
        <v>61</v>
      </c>
    </row>
    <row r="15" spans="1:2" x14ac:dyDescent="0.25">
      <c r="A15" s="16" t="s">
        <v>9</v>
      </c>
      <c r="B15" s="16" t="s">
        <v>10</v>
      </c>
    </row>
    <row r="16" spans="1:2" ht="18.75" x14ac:dyDescent="0.3">
      <c r="A16" s="9" t="s">
        <v>63</v>
      </c>
      <c r="B16" s="8">
        <f>'Self Assessment'!D2</f>
        <v>0</v>
      </c>
    </row>
    <row r="17" spans="1:4" ht="18.75" x14ac:dyDescent="0.3">
      <c r="A17" s="9" t="s">
        <v>57</v>
      </c>
      <c r="B17" s="8">
        <f>'Self Assessment'!D24</f>
        <v>0</v>
      </c>
    </row>
    <row r="18" spans="1:4" ht="18.75" x14ac:dyDescent="0.3">
      <c r="A18" s="9" t="s">
        <v>64</v>
      </c>
      <c r="B18" s="8">
        <f>'Self Assessment'!D45</f>
        <v>0</v>
      </c>
    </row>
    <row r="19" spans="1:4" ht="18.75" x14ac:dyDescent="0.3">
      <c r="A19" s="15" t="s">
        <v>58</v>
      </c>
      <c r="B19" s="8">
        <f>'Self Assessment'!D77</f>
        <v>0</v>
      </c>
    </row>
    <row r="20" spans="1:4" ht="18.75" x14ac:dyDescent="0.3">
      <c r="A20" s="9" t="s">
        <v>59</v>
      </c>
      <c r="B20" s="8">
        <f>'Self Assessment'!D110</f>
        <v>0</v>
      </c>
    </row>
    <row r="21" spans="1:4" ht="26.25" x14ac:dyDescent="0.4">
      <c r="A21" s="12" t="s">
        <v>11</v>
      </c>
      <c r="B21" s="13">
        <f>SUM(B16:B20)/5</f>
        <v>0</v>
      </c>
    </row>
    <row r="23" spans="1:4" ht="21" x14ac:dyDescent="0.35">
      <c r="A23" s="6" t="s">
        <v>108</v>
      </c>
    </row>
    <row r="24" spans="1:4" x14ac:dyDescent="0.25">
      <c r="A24" s="22" t="s">
        <v>107</v>
      </c>
      <c r="B24" s="10" t="s">
        <v>109</v>
      </c>
    </row>
    <row r="25" spans="1:4" ht="21" x14ac:dyDescent="0.35">
      <c r="A25" s="6"/>
    </row>
    <row r="26" spans="1:4" ht="21" x14ac:dyDescent="0.35">
      <c r="A26" s="6" t="s">
        <v>110</v>
      </c>
    </row>
    <row r="27" spans="1:4" ht="21" x14ac:dyDescent="0.35">
      <c r="A27" s="6"/>
    </row>
    <row r="28" spans="1:4" x14ac:dyDescent="0.25">
      <c r="A28" s="1" t="s">
        <v>12</v>
      </c>
      <c r="D28" s="10" t="s">
        <v>13</v>
      </c>
    </row>
    <row r="29" spans="1:4" x14ac:dyDescent="0.25">
      <c r="A29" s="1" t="s">
        <v>14</v>
      </c>
      <c r="D29" s="10" t="s">
        <v>15</v>
      </c>
    </row>
    <row r="31" spans="1:4" ht="21" x14ac:dyDescent="0.35">
      <c r="A31" s="17" t="s">
        <v>16</v>
      </c>
    </row>
    <row r="32" spans="1:4" x14ac:dyDescent="0.25">
      <c r="A32" t="s">
        <v>17</v>
      </c>
    </row>
    <row r="33" spans="1:1" x14ac:dyDescent="0.25">
      <c r="A33" s="10" t="s">
        <v>18</v>
      </c>
    </row>
    <row r="35" spans="1:1" ht="21" x14ac:dyDescent="0.35">
      <c r="A35" s="17" t="s">
        <v>19</v>
      </c>
    </row>
    <row r="36" spans="1:1" x14ac:dyDescent="0.25">
      <c r="A36" t="s">
        <v>20</v>
      </c>
    </row>
    <row r="37" spans="1:1" x14ac:dyDescent="0.25">
      <c r="A37" s="10" t="s">
        <v>21</v>
      </c>
    </row>
    <row r="38" spans="1:1" x14ac:dyDescent="0.25">
      <c r="A38" t="s">
        <v>22</v>
      </c>
    </row>
    <row r="40" spans="1:1" x14ac:dyDescent="0.25">
      <c r="A40" s="18" t="s">
        <v>62</v>
      </c>
    </row>
    <row r="41" spans="1:1" x14ac:dyDescent="0.25">
      <c r="A41" t="s">
        <v>159</v>
      </c>
    </row>
  </sheetData>
  <conditionalFormatting sqref="B16:B18 B20">
    <cfRule type="cellIs" dxfId="125" priority="9" operator="greaterThan">
      <formula>0.7</formula>
    </cfRule>
  </conditionalFormatting>
  <conditionalFormatting sqref="B16:B18 B20">
    <cfRule type="cellIs" dxfId="124" priority="8" operator="lessThan">
      <formula>0.5</formula>
    </cfRule>
  </conditionalFormatting>
  <conditionalFormatting sqref="B16:B18 B20">
    <cfRule type="cellIs" dxfId="123" priority="7" operator="between">
      <formula>0.5</formula>
      <formula>0.7</formula>
    </cfRule>
  </conditionalFormatting>
  <conditionalFormatting sqref="B21">
    <cfRule type="cellIs" dxfId="122" priority="6" operator="greaterThan">
      <formula>0.7</formula>
    </cfRule>
  </conditionalFormatting>
  <conditionalFormatting sqref="B21">
    <cfRule type="cellIs" dxfId="121" priority="5" operator="lessThan">
      <formula>0.5</formula>
    </cfRule>
  </conditionalFormatting>
  <conditionalFormatting sqref="B21">
    <cfRule type="cellIs" dxfId="120" priority="4" operator="between">
      <formula>0.5</formula>
      <formula>0.7</formula>
    </cfRule>
  </conditionalFormatting>
  <conditionalFormatting sqref="B19">
    <cfRule type="cellIs" dxfId="119" priority="3" operator="greaterThan">
      <formula>0.7</formula>
    </cfRule>
  </conditionalFormatting>
  <conditionalFormatting sqref="B19">
    <cfRule type="cellIs" dxfId="118" priority="2" operator="lessThan">
      <formula>0.5</formula>
    </cfRule>
  </conditionalFormatting>
  <conditionalFormatting sqref="B19">
    <cfRule type="cellIs" dxfId="117" priority="1" operator="between">
      <formula>0.5</formula>
      <formula>0.7</formula>
    </cfRule>
  </conditionalFormatting>
  <hyperlinks>
    <hyperlink ref="D28" r:id="rId1" xr:uid="{00000000-0004-0000-0000-000000000000}"/>
    <hyperlink ref="D29" r:id="rId2" xr:uid="{00000000-0004-0000-0000-000001000000}"/>
    <hyperlink ref="A13" r:id="rId3" xr:uid="{00000000-0004-0000-0000-000002000000}"/>
    <hyperlink ref="A33" r:id="rId4" xr:uid="{00000000-0004-0000-0000-000003000000}"/>
    <hyperlink ref="A37" r:id="rId5" xr:uid="{00000000-0004-0000-0000-000004000000}"/>
    <hyperlink ref="B24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2"/>
  <sheetViews>
    <sheetView tabSelected="1" topLeftCell="B86" workbookViewId="0">
      <selection activeCell="D123" sqref="D123"/>
    </sheetView>
  </sheetViews>
  <sheetFormatPr defaultColWidth="11" defaultRowHeight="15.75" x14ac:dyDescent="0.25"/>
  <cols>
    <col min="1" max="1" width="19.25" customWidth="1"/>
    <col min="2" max="2" width="38.875" customWidth="1"/>
    <col min="3" max="3" width="37.125" style="26" bestFit="1" customWidth="1"/>
    <col min="4" max="4" width="15.5" bestFit="1" customWidth="1"/>
  </cols>
  <sheetData>
    <row r="1" spans="1:5" s="14" customFormat="1" ht="18.75" x14ac:dyDescent="0.3">
      <c r="A1" s="14" t="s">
        <v>23</v>
      </c>
      <c r="B1" s="14" t="s">
        <v>24</v>
      </c>
      <c r="C1" s="23" t="s">
        <v>25</v>
      </c>
      <c r="D1" s="14" t="s">
        <v>26</v>
      </c>
    </row>
    <row r="2" spans="1:5" s="6" customFormat="1" ht="21" x14ac:dyDescent="0.35">
      <c r="A2" s="6" t="s">
        <v>63</v>
      </c>
      <c r="C2" s="24"/>
      <c r="D2" s="11">
        <f>SUM(D3:D23)/3</f>
        <v>0</v>
      </c>
    </row>
    <row r="3" spans="1:5" s="7" customFormat="1" ht="18.75" x14ac:dyDescent="0.3">
      <c r="B3" s="7" t="s">
        <v>65</v>
      </c>
      <c r="C3" s="25"/>
      <c r="D3" s="8">
        <f>(IF(D4="Know Well", 1, IF(D4="Know a Little", 0.5, 0))+IF(D6="Know Well", 1, IF(D6="Know a Little", 0.5, 0))+IF(D7="Know Well", 1, IF(D7="Know a Little", 0.5, 0))+IF(D8="Know Well", 1, IF(D8="Know a Little", 0.5, 0))+IF(D9="Know Well", 1, IF(D9="Know a Little", 0.5, 0))+IF(D10="Know Well", 1, IF(D10="Know a Little", 0.5, 0))+IF(D11="Know Well", 1, IF(D11="Know a Little", 0.5, 0)))/7</f>
        <v>0</v>
      </c>
      <c r="E3" s="19"/>
    </row>
    <row r="4" spans="1:5" x14ac:dyDescent="0.25">
      <c r="C4" s="26" t="s">
        <v>66</v>
      </c>
      <c r="D4" t="s">
        <v>27</v>
      </c>
    </row>
    <row r="5" spans="1:5" x14ac:dyDescent="0.25">
      <c r="C5" s="26" t="s">
        <v>113</v>
      </c>
      <c r="D5" t="s">
        <v>27</v>
      </c>
    </row>
    <row r="6" spans="1:5" x14ac:dyDescent="0.25">
      <c r="C6" s="26" t="s">
        <v>50</v>
      </c>
      <c r="D6" t="s">
        <v>27</v>
      </c>
    </row>
    <row r="7" spans="1:5" x14ac:dyDescent="0.25">
      <c r="C7" s="26" t="s">
        <v>51</v>
      </c>
      <c r="D7" t="s">
        <v>27</v>
      </c>
    </row>
    <row r="8" spans="1:5" x14ac:dyDescent="0.25">
      <c r="C8" s="26" t="s">
        <v>52</v>
      </c>
      <c r="D8" t="s">
        <v>27</v>
      </c>
    </row>
    <row r="9" spans="1:5" x14ac:dyDescent="0.25">
      <c r="C9" s="26" t="s">
        <v>53</v>
      </c>
      <c r="D9" t="s">
        <v>27</v>
      </c>
    </row>
    <row r="10" spans="1:5" x14ac:dyDescent="0.25">
      <c r="C10" s="26" t="s">
        <v>67</v>
      </c>
      <c r="D10" t="s">
        <v>27</v>
      </c>
    </row>
    <row r="11" spans="1:5" x14ac:dyDescent="0.25">
      <c r="C11" s="26" t="s">
        <v>49</v>
      </c>
      <c r="D11" t="s">
        <v>27</v>
      </c>
    </row>
    <row r="12" spans="1:5" s="7" customFormat="1" ht="18.75" x14ac:dyDescent="0.3">
      <c r="B12" s="7" t="s">
        <v>29</v>
      </c>
      <c r="C12" s="25"/>
      <c r="D12" s="8">
        <f>(IF(D13="Know Well", 1, IF(D13="Know a Little", 0.5, 0))+IF(D14="Know Well", 1, IF(D14="Know a Little", 0.5, 0))+IF(D15="Know Well", 1, IF(D15="Know a Little", 0.5, 0)))/3</f>
        <v>0</v>
      </c>
      <c r="E12" s="19"/>
    </row>
    <row r="13" spans="1:5" x14ac:dyDescent="0.25">
      <c r="C13" s="26" t="s">
        <v>30</v>
      </c>
      <c r="D13" t="s">
        <v>27</v>
      </c>
    </row>
    <row r="14" spans="1:5" ht="63" x14ac:dyDescent="0.25">
      <c r="C14" s="26" t="s">
        <v>114</v>
      </c>
      <c r="D14" t="s">
        <v>27</v>
      </c>
    </row>
    <row r="15" spans="1:5" x14ac:dyDescent="0.25">
      <c r="C15" s="26" t="s">
        <v>68</v>
      </c>
      <c r="D15" t="s">
        <v>27</v>
      </c>
    </row>
    <row r="16" spans="1:5" ht="18.75" x14ac:dyDescent="0.3">
      <c r="B16" s="7" t="s">
        <v>69</v>
      </c>
      <c r="D16" s="8">
        <f>(IF(D17="Know Well", 1, IF(D17="Know a Little", 0.5, 0))+IF(D18="Know Well", 1, IF(D18="Know a Little", 0.5, 0))+IF(D19="Know Well", 1, IF(D19="Know a Little", 0.5, 0))+IF(D20="Know Well", 1, IF(D20="Know a Little", 0.5, 0))+IF(D21="Know Well", 1, IF(D21="Know a Little", 0.5, 0))+IF(D22="Know Well", 1, IF(D22="Know a Little", 0.5, 0))+IF(D23="Know Well", 1, IF(D23="Know a Little", 0.5, 0)))/7</f>
        <v>0</v>
      </c>
      <c r="E16" s="21"/>
    </row>
    <row r="17" spans="1:5" x14ac:dyDescent="0.25">
      <c r="C17" s="26" t="s">
        <v>70</v>
      </c>
      <c r="D17" t="s">
        <v>27</v>
      </c>
    </row>
    <row r="18" spans="1:5" x14ac:dyDescent="0.25">
      <c r="C18" s="26" t="s">
        <v>28</v>
      </c>
      <c r="D18" t="s">
        <v>27</v>
      </c>
    </row>
    <row r="19" spans="1:5" x14ac:dyDescent="0.25">
      <c r="C19" s="26" t="s">
        <v>115</v>
      </c>
      <c r="D19" t="s">
        <v>27</v>
      </c>
    </row>
    <row r="20" spans="1:5" ht="31.5" x14ac:dyDescent="0.25">
      <c r="C20" s="26" t="s">
        <v>116</v>
      </c>
      <c r="D20" t="s">
        <v>27</v>
      </c>
    </row>
    <row r="21" spans="1:5" x14ac:dyDescent="0.25">
      <c r="C21" s="26" t="s">
        <v>71</v>
      </c>
      <c r="D21" t="s">
        <v>27</v>
      </c>
    </row>
    <row r="22" spans="1:5" x14ac:dyDescent="0.25">
      <c r="C22" s="26" t="s">
        <v>117</v>
      </c>
      <c r="D22" t="s">
        <v>27</v>
      </c>
    </row>
    <row r="23" spans="1:5" x14ac:dyDescent="0.25">
      <c r="C23" s="26" t="s">
        <v>72</v>
      </c>
      <c r="D23" t="s">
        <v>27</v>
      </c>
    </row>
    <row r="24" spans="1:5" s="6" customFormat="1" ht="21" x14ac:dyDescent="0.35">
      <c r="A24" s="6" t="s">
        <v>57</v>
      </c>
      <c r="C24" s="24"/>
      <c r="D24" s="11">
        <f>SUM(D25:D43)/3</f>
        <v>0</v>
      </c>
      <c r="E24" s="20"/>
    </row>
    <row r="25" spans="1:5" s="7" customFormat="1" ht="18.75" x14ac:dyDescent="0.3">
      <c r="B25" s="7" t="s">
        <v>119</v>
      </c>
      <c r="C25" s="25"/>
      <c r="D25" s="8">
        <f>(IF(D26="Know Well", 1, IF(D26="Know a Little", 0.5, 0))+IF(D27="Know Well", 1, IF(D27="Know a Little", 0.5, 0))+IF(D28="Know Well", 1, IF(D28="Know a Little", 0.5, 0))+IF(D29="Know Well", 1, IF(D29="Know a Little", 0.5, 0))+IF(D31="Know Well", 1, IF(D31="Know a Little", 0.5, 0))+IF(D30="Know Well", 1, IF(D30="Know a Little", 0.5, 0)))/6</f>
        <v>0</v>
      </c>
      <c r="E25" s="19"/>
    </row>
    <row r="26" spans="1:5" ht="31.5" x14ac:dyDescent="0.25">
      <c r="C26" s="26" t="s">
        <v>73</v>
      </c>
      <c r="D26" t="s">
        <v>27</v>
      </c>
    </row>
    <row r="27" spans="1:5" x14ac:dyDescent="0.25">
      <c r="C27" s="26" t="s">
        <v>74</v>
      </c>
      <c r="D27" t="s">
        <v>27</v>
      </c>
    </row>
    <row r="28" spans="1:5" ht="31.5" x14ac:dyDescent="0.25">
      <c r="C28" s="26" t="s">
        <v>118</v>
      </c>
      <c r="D28" t="s">
        <v>27</v>
      </c>
    </row>
    <row r="29" spans="1:5" x14ac:dyDescent="0.25">
      <c r="C29" s="26" t="s">
        <v>31</v>
      </c>
      <c r="D29" t="s">
        <v>27</v>
      </c>
    </row>
    <row r="30" spans="1:5" ht="31.5" x14ac:dyDescent="0.25">
      <c r="C30" s="26" t="s">
        <v>121</v>
      </c>
      <c r="D30" t="s">
        <v>27</v>
      </c>
    </row>
    <row r="31" spans="1:5" x14ac:dyDescent="0.25">
      <c r="C31" s="26" t="s">
        <v>122</v>
      </c>
      <c r="D31" t="s">
        <v>27</v>
      </c>
    </row>
    <row r="32" spans="1:5" s="7" customFormat="1" ht="18.75" x14ac:dyDescent="0.3">
      <c r="B32" s="7" t="s">
        <v>120</v>
      </c>
      <c r="C32" s="25"/>
      <c r="D32" s="8">
        <f>(IF(D33="Know Well", 1, IF(D33="Know a Little", 0.5, 0))+IF(D34="Know Well", 1, IF(D34="Know a Little", 0.5, 0))+IF(D35="Know Well", 1, IF(D35="Know a Little", 0.5, 0))+IF(D37="Know Well", 1, IF(D37="Know a Little", 0.5, 0))+IF(D38="Know Well", 1, IF(D38="Know a Little", 0.5, 0))+IF(D36="Know Well", 1, IF(D36="Know a Little", 0.5, 0)))/6</f>
        <v>0</v>
      </c>
      <c r="E32" s="19"/>
    </row>
    <row r="33" spans="1:5" x14ac:dyDescent="0.25">
      <c r="C33" s="26" t="s">
        <v>75</v>
      </c>
      <c r="D33" t="s">
        <v>27</v>
      </c>
    </row>
    <row r="34" spans="1:5" x14ac:dyDescent="0.25">
      <c r="C34" s="26" t="s">
        <v>76</v>
      </c>
      <c r="D34" t="s">
        <v>27</v>
      </c>
    </row>
    <row r="35" spans="1:5" x14ac:dyDescent="0.25">
      <c r="C35" s="26" t="s">
        <v>112</v>
      </c>
      <c r="D35" t="s">
        <v>27</v>
      </c>
    </row>
    <row r="36" spans="1:5" x14ac:dyDescent="0.25">
      <c r="C36" s="26" t="s">
        <v>32</v>
      </c>
      <c r="D36" t="s">
        <v>27</v>
      </c>
    </row>
    <row r="37" spans="1:5" x14ac:dyDescent="0.25">
      <c r="C37" s="26" t="s">
        <v>77</v>
      </c>
      <c r="D37" t="s">
        <v>27</v>
      </c>
    </row>
    <row r="38" spans="1:5" x14ac:dyDescent="0.25">
      <c r="C38" s="26" t="s">
        <v>123</v>
      </c>
      <c r="D38" t="s">
        <v>27</v>
      </c>
    </row>
    <row r="39" spans="1:5" s="7" customFormat="1" ht="18.75" x14ac:dyDescent="0.3">
      <c r="B39" s="7" t="s">
        <v>78</v>
      </c>
      <c r="C39" s="25"/>
      <c r="D39" s="8">
        <f>(IF(D40="Know Well", 1, IF(D40="Know a Little", 0.5, 0))+IF(D41="Know Well", 1, IF(D41="Know a Little", 0.5, 0))+IF(D42="Know Well", 1, IF(D42="Know a Little", 0.5, 0))+IF(D43="Know Well", 1, IF(D43="Know a Little", 0.5, 0))+IF(D44="Know Well", 1, IF(D44="Know a Little", 0.5, 0)))/5</f>
        <v>0</v>
      </c>
      <c r="E39" s="19"/>
    </row>
    <row r="40" spans="1:5" x14ac:dyDescent="0.25">
      <c r="C40" s="26" t="s">
        <v>79</v>
      </c>
      <c r="D40" t="s">
        <v>27</v>
      </c>
    </row>
    <row r="41" spans="1:5" x14ac:dyDescent="0.25">
      <c r="C41" s="26" t="s">
        <v>80</v>
      </c>
      <c r="D41" t="s">
        <v>27</v>
      </c>
    </row>
    <row r="42" spans="1:5" x14ac:dyDescent="0.25">
      <c r="C42" s="26" t="s">
        <v>81</v>
      </c>
      <c r="D42" t="s">
        <v>27</v>
      </c>
    </row>
    <row r="43" spans="1:5" x14ac:dyDescent="0.25">
      <c r="C43" s="26" t="s">
        <v>124</v>
      </c>
      <c r="D43" t="s">
        <v>27</v>
      </c>
    </row>
    <row r="44" spans="1:5" x14ac:dyDescent="0.25">
      <c r="C44" s="26" t="s">
        <v>125</v>
      </c>
      <c r="D44" t="s">
        <v>27</v>
      </c>
    </row>
    <row r="45" spans="1:5" s="6" customFormat="1" ht="21" x14ac:dyDescent="0.35">
      <c r="A45" s="6" t="s">
        <v>64</v>
      </c>
      <c r="C45" s="24"/>
      <c r="D45" s="11">
        <f>SUM(D46:D70)/5</f>
        <v>0</v>
      </c>
      <c r="E45" s="20"/>
    </row>
    <row r="46" spans="1:5" s="7" customFormat="1" ht="18.75" x14ac:dyDescent="0.3">
      <c r="B46" s="7" t="s">
        <v>130</v>
      </c>
      <c r="C46" s="25"/>
      <c r="D46" s="8">
        <f>(IF(D47="Know Well", 1, IF(D47="Know a Little", 0.5, 0))+IF(D48="Know Well", 1, IF(D48="Know a Little", 0.5, 0))+IF(D49="Know Well", 1, IF(D49="Know a Little", 0.5, 0))+IF(D50="Know Well", 1, IF(D50="Know a Little", 0.5, 0))+IF(D51="Know Well", 1, IF(D51="Know a Little", 0.5, 0)))/5</f>
        <v>0</v>
      </c>
    </row>
    <row r="47" spans="1:5" ht="31.5" x14ac:dyDescent="0.25">
      <c r="C47" s="26" t="s">
        <v>131</v>
      </c>
      <c r="D47" t="s">
        <v>27</v>
      </c>
    </row>
    <row r="48" spans="1:5" ht="31.5" x14ac:dyDescent="0.25">
      <c r="C48" s="26" t="s">
        <v>127</v>
      </c>
      <c r="D48" t="s">
        <v>27</v>
      </c>
    </row>
    <row r="49" spans="2:5" x14ac:dyDescent="0.25">
      <c r="C49" s="26" t="s">
        <v>37</v>
      </c>
      <c r="D49" t="s">
        <v>27</v>
      </c>
    </row>
    <row r="50" spans="2:5" ht="31.5" x14ac:dyDescent="0.25">
      <c r="C50" s="26" t="s">
        <v>128</v>
      </c>
      <c r="D50" t="s">
        <v>27</v>
      </c>
    </row>
    <row r="51" spans="2:5" x14ac:dyDescent="0.25">
      <c r="C51" s="26" t="s">
        <v>129</v>
      </c>
      <c r="D51" t="s">
        <v>27</v>
      </c>
    </row>
    <row r="52" spans="2:5" s="7" customFormat="1" ht="18.75" x14ac:dyDescent="0.3">
      <c r="B52" s="7" t="s">
        <v>132</v>
      </c>
      <c r="C52" s="25"/>
      <c r="D52" s="8">
        <f>(IF(D53="Know Well", 1, IF(D53="Know a Little", 0.5, 0))+IF(D54="Know Well", 1, IF(D54="Know a Little", 0.5, 0))+IF(D55="Know Well", 1, IF(D55="Know a Little", 0.5, 0))+IF(D56="Know Well", 1, IF(D56="Know a Little", 0.5, 0))+IF(D57="Know Well", 1, IF(D57="Know a Little", 0.5, 0))+IF(D58="Know Well", 1, IF(D58="Know a Little", 0.5, 0))+IF(D59="Know Well", 1, IF(D59="Know a Little", 0.5, 0))+IF(D60="Know Well", 1, IF(D60="Know a Little", 0.5, 0)))/8</f>
        <v>0</v>
      </c>
      <c r="E52" s="19"/>
    </row>
    <row r="53" spans="2:5" x14ac:dyDescent="0.25">
      <c r="C53" s="26" t="s">
        <v>82</v>
      </c>
      <c r="D53" t="s">
        <v>27</v>
      </c>
    </row>
    <row r="54" spans="2:5" ht="31.5" x14ac:dyDescent="0.25">
      <c r="C54" s="26" t="s">
        <v>40</v>
      </c>
      <c r="D54" t="s">
        <v>27</v>
      </c>
    </row>
    <row r="55" spans="2:5" x14ac:dyDescent="0.25">
      <c r="C55" s="26" t="s">
        <v>39</v>
      </c>
      <c r="D55" t="s">
        <v>27</v>
      </c>
    </row>
    <row r="56" spans="2:5" x14ac:dyDescent="0.25">
      <c r="C56" s="26" t="s">
        <v>38</v>
      </c>
      <c r="D56" t="s">
        <v>27</v>
      </c>
    </row>
    <row r="57" spans="2:5" x14ac:dyDescent="0.25">
      <c r="C57" s="26" t="s">
        <v>83</v>
      </c>
      <c r="D57" t="s">
        <v>27</v>
      </c>
    </row>
    <row r="58" spans="2:5" x14ac:dyDescent="0.25">
      <c r="C58" s="26" t="s">
        <v>41</v>
      </c>
      <c r="D58" t="s">
        <v>27</v>
      </c>
    </row>
    <row r="59" spans="2:5" x14ac:dyDescent="0.25">
      <c r="C59" s="26" t="s">
        <v>35</v>
      </c>
      <c r="D59" t="s">
        <v>27</v>
      </c>
    </row>
    <row r="60" spans="2:5" x14ac:dyDescent="0.25">
      <c r="C60" s="26" t="s">
        <v>36</v>
      </c>
      <c r="D60" t="s">
        <v>27</v>
      </c>
    </row>
    <row r="61" spans="2:5" s="7" customFormat="1" ht="18.75" x14ac:dyDescent="0.3">
      <c r="B61" s="7" t="s">
        <v>85</v>
      </c>
      <c r="C61" s="25"/>
      <c r="D61" s="8">
        <f>(IF(D62="Know Well", 1, IF(D62="Know a Little", 0.5, 0))+IF(D63="Know Well", 1, IF(D63="Know a Little", 0.5, 0))+IF(D64="Know Well", 1, IF(D64="Know a Little", 0.5, 0))+IF(D65="Know Well", 1, IF(D65="Know a Little", 0.5, 0))+IF(D66="Know Well", 1, IF(D66="Know a Little", 0.5, 0))+IF(D67="Know Well", 1, IF(D67="Know a Little", 0.5, 0)))/6</f>
        <v>0</v>
      </c>
      <c r="E61" s="19"/>
    </row>
    <row r="62" spans="2:5" s="7" customFormat="1" ht="32.25" x14ac:dyDescent="0.3">
      <c r="C62" s="26" t="s">
        <v>133</v>
      </c>
      <c r="D62" t="s">
        <v>27</v>
      </c>
      <c r="E62" s="19"/>
    </row>
    <row r="63" spans="2:5" s="7" customFormat="1" ht="32.25" x14ac:dyDescent="0.3">
      <c r="C63" s="26" t="s">
        <v>134</v>
      </c>
      <c r="D63" t="s">
        <v>27</v>
      </c>
      <c r="E63" s="19"/>
    </row>
    <row r="64" spans="2:5" ht="31.5" x14ac:dyDescent="0.25">
      <c r="C64" s="26" t="s">
        <v>84</v>
      </c>
      <c r="D64" t="s">
        <v>27</v>
      </c>
    </row>
    <row r="65" spans="1:5" x14ac:dyDescent="0.25">
      <c r="C65" s="26" t="s">
        <v>135</v>
      </c>
      <c r="D65" t="s">
        <v>27</v>
      </c>
    </row>
    <row r="66" spans="1:5" x14ac:dyDescent="0.25">
      <c r="C66" s="26" t="s">
        <v>136</v>
      </c>
      <c r="D66" t="s">
        <v>27</v>
      </c>
    </row>
    <row r="67" spans="1:5" x14ac:dyDescent="0.25">
      <c r="C67" s="26" t="s">
        <v>137</v>
      </c>
      <c r="D67" t="s">
        <v>27</v>
      </c>
    </row>
    <row r="68" spans="1:5" ht="18.75" x14ac:dyDescent="0.3">
      <c r="B68" s="7" t="s">
        <v>126</v>
      </c>
      <c r="D68" s="8">
        <f>(IF(D69="Know Well", 1, IF(D69="Know a Little", 0.5, 0))+IF(D70="Know Well", 1, IF(D70="Know a Little", 0.5, 0))+IF(D71="Know Well", 1, IF(D71="Know a Little", 0.5, 0))+IF(D72="Know Well", 1, IF(D72="Know a Little", 0.5, 0))+IF(D73="Know Well", 1, IF(D73="Know a Little", 0.5, 0))+IF(D74="Know Well", 1, IF(D74="Know a Little", 0.5, 0))+IF(D75="Know Well", 1, IF(D75="Know a Little", 0.5, 0))+IF(D76="Know Well", 1, IF(D76="Know a Little", 0.5, 0)))/8</f>
        <v>0</v>
      </c>
      <c r="E68" s="21"/>
    </row>
    <row r="69" spans="1:5" x14ac:dyDescent="0.25">
      <c r="C69" s="26" t="s">
        <v>86</v>
      </c>
      <c r="D69" t="s">
        <v>27</v>
      </c>
    </row>
    <row r="70" spans="1:5" ht="31.5" x14ac:dyDescent="0.25">
      <c r="C70" s="26" t="s">
        <v>138</v>
      </c>
      <c r="D70" t="s">
        <v>27</v>
      </c>
    </row>
    <row r="71" spans="1:5" x14ac:dyDescent="0.25">
      <c r="C71" s="26" t="s">
        <v>139</v>
      </c>
      <c r="D71" t="s">
        <v>27</v>
      </c>
    </row>
    <row r="72" spans="1:5" x14ac:dyDescent="0.25">
      <c r="C72" s="26" t="s">
        <v>140</v>
      </c>
      <c r="D72" t="s">
        <v>27</v>
      </c>
    </row>
    <row r="73" spans="1:5" x14ac:dyDescent="0.25">
      <c r="C73" s="26" t="s">
        <v>141</v>
      </c>
      <c r="D73" t="s">
        <v>27</v>
      </c>
    </row>
    <row r="74" spans="1:5" x14ac:dyDescent="0.25">
      <c r="C74" s="26" t="s">
        <v>142</v>
      </c>
      <c r="D74" t="s">
        <v>27</v>
      </c>
    </row>
    <row r="75" spans="1:5" x14ac:dyDescent="0.25">
      <c r="C75" s="26" t="s">
        <v>143</v>
      </c>
      <c r="D75" t="s">
        <v>27</v>
      </c>
    </row>
    <row r="76" spans="1:5" x14ac:dyDescent="0.25">
      <c r="C76" s="26" t="s">
        <v>144</v>
      </c>
      <c r="D76" t="s">
        <v>27</v>
      </c>
    </row>
    <row r="77" spans="1:5" s="6" customFormat="1" ht="21" x14ac:dyDescent="0.35">
      <c r="A77" s="6" t="s">
        <v>58</v>
      </c>
      <c r="C77" s="24"/>
      <c r="D77" s="11">
        <f>SUM(D78:D109)/6</f>
        <v>0</v>
      </c>
      <c r="E77" s="20"/>
    </row>
    <row r="78" spans="1:5" s="7" customFormat="1" ht="18.75" x14ac:dyDescent="0.3">
      <c r="B78" s="7" t="s">
        <v>42</v>
      </c>
      <c r="C78" s="25"/>
      <c r="D78" s="8">
        <f>(IF(D79="Know Well", 1, IF(D79="Know a Little", 0.5, 0))+IF(D80="Know Well", 1, IF(D80="Know a Little", 0.5, 0))+IF(D81="Know Well", 1, IF(D81="Know a Little", 0.5, 0))+IF(D82="Know Well", 1, IF(D82="Know a Little", 0.5, 0))+IF(D83="Know Well", 1, IF(D83="Know a Little", 0.5, 0))+IF(D84="Know Well", 1, IF(D84="Know a Little", 0.5, 0))+IF(D85="Know Well", 1, IF(D85="Know a Little", 0.5, 0)))/7</f>
        <v>0</v>
      </c>
      <c r="E78" s="19"/>
    </row>
    <row r="79" spans="1:5" ht="31.5" x14ac:dyDescent="0.25">
      <c r="C79" s="26" t="s">
        <v>146</v>
      </c>
      <c r="D79" t="s">
        <v>27</v>
      </c>
    </row>
    <row r="80" spans="1:5" x14ac:dyDescent="0.25">
      <c r="C80" s="26" t="s">
        <v>147</v>
      </c>
      <c r="D80" t="s">
        <v>27</v>
      </c>
    </row>
    <row r="81" spans="2:5" x14ac:dyDescent="0.25">
      <c r="C81" s="26" t="s">
        <v>148</v>
      </c>
      <c r="D81" t="s">
        <v>27</v>
      </c>
    </row>
    <row r="82" spans="2:5" x14ac:dyDescent="0.25">
      <c r="C82" s="26" t="s">
        <v>149</v>
      </c>
      <c r="D82" t="s">
        <v>27</v>
      </c>
    </row>
    <row r="83" spans="2:5" x14ac:dyDescent="0.25">
      <c r="C83" s="26" t="s">
        <v>150</v>
      </c>
      <c r="D83" t="s">
        <v>27</v>
      </c>
    </row>
    <row r="84" spans="2:5" x14ac:dyDescent="0.25">
      <c r="C84" s="26" t="s">
        <v>151</v>
      </c>
      <c r="D84" t="s">
        <v>27</v>
      </c>
    </row>
    <row r="85" spans="2:5" ht="31.5" x14ac:dyDescent="0.25">
      <c r="C85" s="26" t="s">
        <v>152</v>
      </c>
      <c r="D85" t="s">
        <v>27</v>
      </c>
    </row>
    <row r="86" spans="2:5" s="7" customFormat="1" ht="18.75" x14ac:dyDescent="0.3">
      <c r="B86" s="7" t="s">
        <v>43</v>
      </c>
      <c r="C86" s="25"/>
      <c r="D86" s="8">
        <f>(IF(D87="Know Well", 1, IF(D87="Know a Little", 0.5, 0))+IF(D88="Know Well", 1, IF(D88="Know a Little", 0.5, 0))+IF(D89="Know Well", 1, IF(D89="Know a Little", 0.5, 0)))/3</f>
        <v>0</v>
      </c>
      <c r="E86" s="19"/>
    </row>
    <row r="87" spans="2:5" x14ac:dyDescent="0.25">
      <c r="C87" s="26" t="s">
        <v>111</v>
      </c>
      <c r="D87" t="s">
        <v>27</v>
      </c>
    </row>
    <row r="88" spans="2:5" x14ac:dyDescent="0.25">
      <c r="C88" s="26" t="s">
        <v>44</v>
      </c>
      <c r="D88" t="s">
        <v>27</v>
      </c>
    </row>
    <row r="89" spans="2:5" x14ac:dyDescent="0.25">
      <c r="C89" s="26" t="s">
        <v>87</v>
      </c>
      <c r="D89" t="s">
        <v>27</v>
      </c>
    </row>
    <row r="90" spans="2:5" s="7" customFormat="1" ht="18.75" x14ac:dyDescent="0.3">
      <c r="B90" s="7" t="s">
        <v>88</v>
      </c>
      <c r="C90" s="25"/>
      <c r="D90" s="8">
        <f>(IF(D91="Know Well", 1, IF(D91="Know a Little", 0.5, 0))+IF(D92="Know Well", 1, IF(D92="Know a Little", 0.5, 0))+IF(D93="Know Well", 1, IF(D93="Know a Little", 0.5, 0))+IF(D94="Know Well", 1, IF(D94="Know a Little", 0.5, 0))+IF(D95="Know Well", 1, IF(D95="Know a Little", 0.5, 0)))/5</f>
        <v>0</v>
      </c>
      <c r="E90" s="19"/>
    </row>
    <row r="91" spans="2:5" x14ac:dyDescent="0.25">
      <c r="C91" s="26" t="s">
        <v>45</v>
      </c>
      <c r="D91" t="s">
        <v>27</v>
      </c>
    </row>
    <row r="92" spans="2:5" ht="31.5" x14ac:dyDescent="0.25">
      <c r="C92" s="26" t="s">
        <v>46</v>
      </c>
      <c r="D92" t="s">
        <v>27</v>
      </c>
    </row>
    <row r="93" spans="2:5" x14ac:dyDescent="0.25">
      <c r="C93" s="26" t="s">
        <v>47</v>
      </c>
      <c r="D93" t="s">
        <v>27</v>
      </c>
    </row>
    <row r="94" spans="2:5" x14ac:dyDescent="0.25">
      <c r="C94" s="26" t="s">
        <v>154</v>
      </c>
      <c r="D94" t="s">
        <v>27</v>
      </c>
    </row>
    <row r="95" spans="2:5" x14ac:dyDescent="0.25">
      <c r="C95" s="26" t="s">
        <v>153</v>
      </c>
      <c r="D95" t="s">
        <v>27</v>
      </c>
    </row>
    <row r="96" spans="2:5" s="7" customFormat="1" ht="18.75" x14ac:dyDescent="0.3">
      <c r="B96" s="7" t="s">
        <v>89</v>
      </c>
      <c r="C96" s="25"/>
      <c r="D96" s="8">
        <f>(IF(D97="Know Well", 1, IF(D97="Know a Little", 0.5, 0))+IF(D98="Know Well", 1, IF(D98="Know a Little", 0.5, 0))+IF(D99="Know Well", 1, IF(D99="Know a Little", 0.5, 0)))/3</f>
        <v>0</v>
      </c>
      <c r="E96" s="19"/>
    </row>
    <row r="97" spans="1:4" x14ac:dyDescent="0.25">
      <c r="C97" s="26" t="s">
        <v>90</v>
      </c>
      <c r="D97" t="s">
        <v>27</v>
      </c>
    </row>
    <row r="98" spans="1:4" ht="31.5" x14ac:dyDescent="0.25">
      <c r="C98" s="26" t="s">
        <v>155</v>
      </c>
      <c r="D98" t="s">
        <v>27</v>
      </c>
    </row>
    <row r="99" spans="1:4" x14ac:dyDescent="0.25">
      <c r="C99" s="26" t="s">
        <v>91</v>
      </c>
      <c r="D99" t="s">
        <v>27</v>
      </c>
    </row>
    <row r="100" spans="1:4" s="7" customFormat="1" ht="18.75" x14ac:dyDescent="0.3">
      <c r="B100" s="7" t="s">
        <v>48</v>
      </c>
      <c r="C100" s="25"/>
      <c r="D100" s="8">
        <f>(IF(D101="Know Well", 1, IF(D101="Know a Little", 0.5, 0))+IF(D102="Know Well", 1, IF(D102="Know a Little", 0.5, 0))+IF(D103="Know Well", 1, IF(D103="Know a Little", 0.5, 0))+IF(D104="Know Well", 1, IF(D104="Know a Little", 0.5, 0))+IF(D105="Know Well", 1, IF(D105="Know a Little", 0.5, 0)))/5</f>
        <v>0</v>
      </c>
    </row>
    <row r="101" spans="1:4" x14ac:dyDescent="0.25">
      <c r="C101" s="26" t="s">
        <v>92</v>
      </c>
      <c r="D101" t="s">
        <v>27</v>
      </c>
    </row>
    <row r="102" spans="1:4" ht="31.5" x14ac:dyDescent="0.25">
      <c r="C102" s="26" t="s">
        <v>156</v>
      </c>
      <c r="D102" t="s">
        <v>27</v>
      </c>
    </row>
    <row r="103" spans="1:4" x14ac:dyDescent="0.25">
      <c r="C103" s="26" t="s">
        <v>93</v>
      </c>
      <c r="D103" t="s">
        <v>27</v>
      </c>
    </row>
    <row r="104" spans="1:4" x14ac:dyDescent="0.25">
      <c r="C104" s="26" t="s">
        <v>94</v>
      </c>
      <c r="D104" t="s">
        <v>27</v>
      </c>
    </row>
    <row r="105" spans="1:4" x14ac:dyDescent="0.25">
      <c r="C105" s="26" t="s">
        <v>95</v>
      </c>
      <c r="D105" t="s">
        <v>27</v>
      </c>
    </row>
    <row r="106" spans="1:4" s="7" customFormat="1" ht="18.75" x14ac:dyDescent="0.3">
      <c r="B106" s="7" t="s">
        <v>96</v>
      </c>
      <c r="C106" s="25"/>
      <c r="D106" s="8">
        <f>(IF(D107="Know Well", 1, IF(D107="Know a Little", 0.5, 0))+IF(D108="Know Well", 1, IF(D108="Know a Little", 0.5, 0))+IF(D109="Know Well", 1, IF(D109="Know a Little", 0.5, 0)))/3</f>
        <v>0</v>
      </c>
    </row>
    <row r="107" spans="1:4" x14ac:dyDescent="0.25">
      <c r="C107" s="26" t="s">
        <v>97</v>
      </c>
      <c r="D107" t="s">
        <v>27</v>
      </c>
    </row>
    <row r="108" spans="1:4" x14ac:dyDescent="0.25">
      <c r="C108" s="26" t="s">
        <v>145</v>
      </c>
      <c r="D108" t="s">
        <v>27</v>
      </c>
    </row>
    <row r="109" spans="1:4" x14ac:dyDescent="0.25">
      <c r="C109" s="26" t="s">
        <v>98</v>
      </c>
      <c r="D109" t="s">
        <v>27</v>
      </c>
    </row>
    <row r="110" spans="1:4" s="6" customFormat="1" ht="21" x14ac:dyDescent="0.35">
      <c r="A110" s="6" t="s">
        <v>59</v>
      </c>
      <c r="C110" s="24"/>
      <c r="D110" s="11">
        <f>SUM(D111:D122)/2</f>
        <v>0</v>
      </c>
    </row>
    <row r="111" spans="1:4" s="7" customFormat="1" ht="18.75" x14ac:dyDescent="0.3">
      <c r="B111" s="7" t="s">
        <v>99</v>
      </c>
      <c r="C111" s="25"/>
      <c r="D111" s="8">
        <f>(IF(D112="Know Well", 1, IF(D112="Know a Little", 0.5, 0))+IF(D113="Know Well", 1, IF(D113="Know a Little", 0.5, 0))+IF(D114="Know Well", 1, IF(D114="Know a Little", 0.5, 0))+IF(D115="Know Well", 1, IF(D115="Know a Little", 0.5, 0))+IF(D116="Know Well", 1, IF(D116="Know a Little", 0.5, 0)))/5</f>
        <v>0</v>
      </c>
    </row>
    <row r="112" spans="1:4" ht="31.5" x14ac:dyDescent="0.25">
      <c r="C112" s="26" t="s">
        <v>100</v>
      </c>
      <c r="D112" t="s">
        <v>27</v>
      </c>
    </row>
    <row r="113" spans="2:4" ht="47.25" x14ac:dyDescent="0.25">
      <c r="C113" s="26" t="s">
        <v>101</v>
      </c>
      <c r="D113" t="s">
        <v>27</v>
      </c>
    </row>
    <row r="114" spans="2:4" ht="47.25" x14ac:dyDescent="0.25">
      <c r="C114" s="26" t="s">
        <v>102</v>
      </c>
      <c r="D114" t="s">
        <v>27</v>
      </c>
    </row>
    <row r="115" spans="2:4" ht="63" x14ac:dyDescent="0.25">
      <c r="C115" s="26" t="s">
        <v>103</v>
      </c>
      <c r="D115" t="s">
        <v>27</v>
      </c>
    </row>
    <row r="116" spans="2:4" x14ac:dyDescent="0.25">
      <c r="C116" s="26" t="s">
        <v>104</v>
      </c>
      <c r="D116" t="s">
        <v>27</v>
      </c>
    </row>
    <row r="117" spans="2:4" s="7" customFormat="1" ht="18.75" x14ac:dyDescent="0.3">
      <c r="B117" s="7" t="s">
        <v>105</v>
      </c>
      <c r="C117" s="25"/>
      <c r="D117" s="8">
        <f>(IF(D118="Know Well", 1, IF(D118="Know a Little", 0.5, 0))+IF(D119="Know Well", 1, IF(D119="Know a Little", 0.5, 0))+IF(D120="Know Well", 1, IF(D120="Know a Little", 0.5, 0))+IF(D121="Know Well", 1, IF(D121="Know a Little", 0.5, 0))+IF(D122="Know Well", 1, IF(D122="Know a Little", 0.5, 0)))/5</f>
        <v>0</v>
      </c>
    </row>
    <row r="118" spans="2:4" x14ac:dyDescent="0.25">
      <c r="C118" s="26" t="s">
        <v>33</v>
      </c>
      <c r="D118" t="s">
        <v>27</v>
      </c>
    </row>
    <row r="119" spans="2:4" ht="31.5" x14ac:dyDescent="0.25">
      <c r="C119" s="26" t="s">
        <v>158</v>
      </c>
      <c r="D119" t="s">
        <v>27</v>
      </c>
    </row>
    <row r="120" spans="2:4" ht="31.5" x14ac:dyDescent="0.25">
      <c r="C120" s="26" t="s">
        <v>157</v>
      </c>
      <c r="D120" t="s">
        <v>27</v>
      </c>
    </row>
    <row r="121" spans="2:4" x14ac:dyDescent="0.25">
      <c r="C121" s="26" t="s">
        <v>34</v>
      </c>
      <c r="D121" t="s">
        <v>27</v>
      </c>
    </row>
    <row r="122" spans="2:4" ht="31.5" x14ac:dyDescent="0.25">
      <c r="C122" s="26" t="s">
        <v>106</v>
      </c>
      <c r="D122" t="s">
        <v>27</v>
      </c>
    </row>
  </sheetData>
  <conditionalFormatting sqref="D4:D11 D36 D26:D31 D107:D109 D97:D99">
    <cfRule type="cellIs" dxfId="116" priority="276" operator="equal">
      <formula>"No Idea"</formula>
    </cfRule>
  </conditionalFormatting>
  <conditionalFormatting sqref="D4:D11 D36 D26:D31 D107:D109 D97:D99">
    <cfRule type="cellIs" dxfId="115" priority="275" operator="equal">
      <formula>"Know a Little"</formula>
    </cfRule>
  </conditionalFormatting>
  <conditionalFormatting sqref="D4:D11 D36 D26:D31 D107:D109 D97:D99">
    <cfRule type="cellIs" dxfId="114" priority="274" operator="equal">
      <formula>"Know Well"</formula>
    </cfRule>
  </conditionalFormatting>
  <conditionalFormatting sqref="D52">
    <cfRule type="cellIs" dxfId="113" priority="174" operator="greaterThan">
      <formula>0.7</formula>
    </cfRule>
  </conditionalFormatting>
  <conditionalFormatting sqref="D52">
    <cfRule type="cellIs" dxfId="112" priority="173" operator="lessThan">
      <formula>0.5</formula>
    </cfRule>
  </conditionalFormatting>
  <conditionalFormatting sqref="D52">
    <cfRule type="cellIs" dxfId="111" priority="172" operator="between">
      <formula>0.5</formula>
      <formula>0.7</formula>
    </cfRule>
  </conditionalFormatting>
  <conditionalFormatting sqref="D39">
    <cfRule type="cellIs" dxfId="110" priority="186" operator="greaterThan">
      <formula>0.7</formula>
    </cfRule>
  </conditionalFormatting>
  <conditionalFormatting sqref="D39">
    <cfRule type="cellIs" dxfId="109" priority="185" operator="lessThan">
      <formula>0.5</formula>
    </cfRule>
  </conditionalFormatting>
  <conditionalFormatting sqref="D39">
    <cfRule type="cellIs" dxfId="108" priority="184" operator="between">
      <formula>0.5</formula>
      <formula>0.7</formula>
    </cfRule>
  </conditionalFormatting>
  <conditionalFormatting sqref="D117">
    <cfRule type="cellIs" dxfId="107" priority="141" operator="greaterThan">
      <formula>0.7</formula>
    </cfRule>
  </conditionalFormatting>
  <conditionalFormatting sqref="D117">
    <cfRule type="cellIs" dxfId="106" priority="140" operator="lessThan">
      <formula>0.5</formula>
    </cfRule>
  </conditionalFormatting>
  <conditionalFormatting sqref="D117">
    <cfRule type="cellIs" dxfId="105" priority="139" operator="between">
      <formula>0.5</formula>
      <formula>0.7</formula>
    </cfRule>
  </conditionalFormatting>
  <conditionalFormatting sqref="D2">
    <cfRule type="cellIs" dxfId="104" priority="135" operator="greaterThan">
      <formula>0.7</formula>
    </cfRule>
  </conditionalFormatting>
  <conditionalFormatting sqref="D2">
    <cfRule type="cellIs" dxfId="103" priority="134" operator="lessThan">
      <formula>0.5</formula>
    </cfRule>
  </conditionalFormatting>
  <conditionalFormatting sqref="D2">
    <cfRule type="cellIs" dxfId="102" priority="133" operator="between">
      <formula>0.5</formula>
      <formula>0.7</formula>
    </cfRule>
  </conditionalFormatting>
  <conditionalFormatting sqref="D77">
    <cfRule type="cellIs" dxfId="101" priority="126" operator="greaterThan">
      <formula>0.7</formula>
    </cfRule>
  </conditionalFormatting>
  <conditionalFormatting sqref="D77">
    <cfRule type="cellIs" dxfId="100" priority="125" operator="lessThan">
      <formula>0.5</formula>
    </cfRule>
  </conditionalFormatting>
  <conditionalFormatting sqref="D77">
    <cfRule type="cellIs" dxfId="99" priority="124" operator="between">
      <formula>0.5</formula>
      <formula>0.7</formula>
    </cfRule>
  </conditionalFormatting>
  <conditionalFormatting sqref="D110">
    <cfRule type="cellIs" dxfId="98" priority="123" operator="greaterThan">
      <formula>0.7</formula>
    </cfRule>
  </conditionalFormatting>
  <conditionalFormatting sqref="D110">
    <cfRule type="cellIs" dxfId="97" priority="122" operator="lessThan">
      <formula>0.5</formula>
    </cfRule>
  </conditionalFormatting>
  <conditionalFormatting sqref="D110">
    <cfRule type="cellIs" dxfId="96" priority="121" operator="between">
      <formula>0.5</formula>
      <formula>0.7</formula>
    </cfRule>
  </conditionalFormatting>
  <conditionalFormatting sqref="D13:D15">
    <cfRule type="cellIs" dxfId="95" priority="120" operator="equal">
      <formula>"No Idea"</formula>
    </cfRule>
  </conditionalFormatting>
  <conditionalFormatting sqref="D13:D15">
    <cfRule type="cellIs" dxfId="94" priority="119" operator="equal">
      <formula>"Know a Little"</formula>
    </cfRule>
  </conditionalFormatting>
  <conditionalFormatting sqref="D13:D15">
    <cfRule type="cellIs" dxfId="93" priority="118" operator="equal">
      <formula>"Know Well"</formula>
    </cfRule>
  </conditionalFormatting>
  <conditionalFormatting sqref="D17:D23">
    <cfRule type="cellIs" dxfId="92" priority="117" operator="equal">
      <formula>"No Idea"</formula>
    </cfRule>
  </conditionalFormatting>
  <conditionalFormatting sqref="D17:D23">
    <cfRule type="cellIs" dxfId="91" priority="116" operator="equal">
      <formula>"Know a Little"</formula>
    </cfRule>
  </conditionalFormatting>
  <conditionalFormatting sqref="D17:D23">
    <cfRule type="cellIs" dxfId="90" priority="115" operator="equal">
      <formula>"Know Well"</formula>
    </cfRule>
  </conditionalFormatting>
  <conditionalFormatting sqref="D33:D38">
    <cfRule type="cellIs" dxfId="89" priority="108" operator="equal">
      <formula>"No Idea"</formula>
    </cfRule>
  </conditionalFormatting>
  <conditionalFormatting sqref="D33:D38">
    <cfRule type="cellIs" dxfId="88" priority="107" operator="equal">
      <formula>"Know a Little"</formula>
    </cfRule>
  </conditionalFormatting>
  <conditionalFormatting sqref="D33:D38">
    <cfRule type="cellIs" dxfId="87" priority="106" operator="equal">
      <formula>"Know Well"</formula>
    </cfRule>
  </conditionalFormatting>
  <conditionalFormatting sqref="D40:D44">
    <cfRule type="cellIs" dxfId="86" priority="105" operator="equal">
      <formula>"No Idea"</formula>
    </cfRule>
  </conditionalFormatting>
  <conditionalFormatting sqref="D40:D44">
    <cfRule type="cellIs" dxfId="85" priority="104" operator="equal">
      <formula>"Know a Little"</formula>
    </cfRule>
  </conditionalFormatting>
  <conditionalFormatting sqref="D40:D44">
    <cfRule type="cellIs" dxfId="84" priority="103" operator="equal">
      <formula>"Know Well"</formula>
    </cfRule>
  </conditionalFormatting>
  <conditionalFormatting sqref="D59:D60">
    <cfRule type="cellIs" dxfId="83" priority="102" operator="equal">
      <formula>"No Idea"</formula>
    </cfRule>
  </conditionalFormatting>
  <conditionalFormatting sqref="D59:D60">
    <cfRule type="cellIs" dxfId="82" priority="101" operator="equal">
      <formula>"Know a Little"</formula>
    </cfRule>
  </conditionalFormatting>
  <conditionalFormatting sqref="D59:D60">
    <cfRule type="cellIs" dxfId="81" priority="100" operator="equal">
      <formula>"Know Well"</formula>
    </cfRule>
  </conditionalFormatting>
  <conditionalFormatting sqref="D47:D51">
    <cfRule type="cellIs" dxfId="80" priority="99" operator="equal">
      <formula>"No Idea"</formula>
    </cfRule>
  </conditionalFormatting>
  <conditionalFormatting sqref="D47:D51">
    <cfRule type="cellIs" dxfId="79" priority="98" operator="equal">
      <formula>"Know a Little"</formula>
    </cfRule>
  </conditionalFormatting>
  <conditionalFormatting sqref="D47:D51">
    <cfRule type="cellIs" dxfId="78" priority="97" operator="equal">
      <formula>"Know Well"</formula>
    </cfRule>
  </conditionalFormatting>
  <conditionalFormatting sqref="D53:D60">
    <cfRule type="cellIs" dxfId="77" priority="96" operator="equal">
      <formula>"No Idea"</formula>
    </cfRule>
  </conditionalFormatting>
  <conditionalFormatting sqref="D53:D60">
    <cfRule type="cellIs" dxfId="76" priority="95" operator="equal">
      <formula>"Know a Little"</formula>
    </cfRule>
  </conditionalFormatting>
  <conditionalFormatting sqref="D53:D60">
    <cfRule type="cellIs" dxfId="75" priority="94" operator="equal">
      <formula>"Know Well"</formula>
    </cfRule>
  </conditionalFormatting>
  <conditionalFormatting sqref="D62:D67">
    <cfRule type="cellIs" dxfId="74" priority="93" operator="equal">
      <formula>"No Idea"</formula>
    </cfRule>
  </conditionalFormatting>
  <conditionalFormatting sqref="D62:D67">
    <cfRule type="cellIs" dxfId="73" priority="92" operator="equal">
      <formula>"Know a Little"</formula>
    </cfRule>
  </conditionalFormatting>
  <conditionalFormatting sqref="D62:D67">
    <cfRule type="cellIs" dxfId="72" priority="91" operator="equal">
      <formula>"Know Well"</formula>
    </cfRule>
  </conditionalFormatting>
  <conditionalFormatting sqref="D106">
    <cfRule type="cellIs" dxfId="71" priority="54" operator="greaterThan">
      <formula>0.7</formula>
    </cfRule>
  </conditionalFormatting>
  <conditionalFormatting sqref="D106">
    <cfRule type="cellIs" dxfId="70" priority="53" operator="lessThan">
      <formula>0.5</formula>
    </cfRule>
  </conditionalFormatting>
  <conditionalFormatting sqref="D106">
    <cfRule type="cellIs" dxfId="69" priority="52" operator="between">
      <formula>0.5</formula>
      <formula>0.7</formula>
    </cfRule>
  </conditionalFormatting>
  <conditionalFormatting sqref="D69:D76">
    <cfRule type="cellIs" dxfId="68" priority="87" operator="equal">
      <formula>"No Idea"</formula>
    </cfRule>
  </conditionalFormatting>
  <conditionalFormatting sqref="D69:D76">
    <cfRule type="cellIs" dxfId="67" priority="86" operator="equal">
      <formula>"Know a Little"</formula>
    </cfRule>
  </conditionalFormatting>
  <conditionalFormatting sqref="D69:D76">
    <cfRule type="cellIs" dxfId="66" priority="85" operator="equal">
      <formula>"Know Well"</formula>
    </cfRule>
  </conditionalFormatting>
  <conditionalFormatting sqref="D79:D85">
    <cfRule type="cellIs" dxfId="65" priority="84" operator="equal">
      <formula>"No Idea"</formula>
    </cfRule>
  </conditionalFormatting>
  <conditionalFormatting sqref="D79:D85">
    <cfRule type="cellIs" dxfId="64" priority="83" operator="equal">
      <formula>"Know a Little"</formula>
    </cfRule>
  </conditionalFormatting>
  <conditionalFormatting sqref="D79:D85">
    <cfRule type="cellIs" dxfId="63" priority="82" operator="equal">
      <formula>"Know Well"</formula>
    </cfRule>
  </conditionalFormatting>
  <conditionalFormatting sqref="D87:D89">
    <cfRule type="cellIs" dxfId="62" priority="81" operator="equal">
      <formula>"No Idea"</formula>
    </cfRule>
  </conditionalFormatting>
  <conditionalFormatting sqref="D87:D89">
    <cfRule type="cellIs" dxfId="61" priority="80" operator="equal">
      <formula>"Know a Little"</formula>
    </cfRule>
  </conditionalFormatting>
  <conditionalFormatting sqref="D87:D89">
    <cfRule type="cellIs" dxfId="60" priority="79" operator="equal">
      <formula>"Know Well"</formula>
    </cfRule>
  </conditionalFormatting>
  <conditionalFormatting sqref="D91:D95">
    <cfRule type="cellIs" dxfId="59" priority="78" operator="equal">
      <formula>"No Idea"</formula>
    </cfRule>
  </conditionalFormatting>
  <conditionalFormatting sqref="D91:D95">
    <cfRule type="cellIs" dxfId="58" priority="77" operator="equal">
      <formula>"Know a Little"</formula>
    </cfRule>
  </conditionalFormatting>
  <conditionalFormatting sqref="D91:D95">
    <cfRule type="cellIs" dxfId="57" priority="76" operator="equal">
      <formula>"Know Well"</formula>
    </cfRule>
  </conditionalFormatting>
  <conditionalFormatting sqref="D101:D105">
    <cfRule type="cellIs" dxfId="56" priority="72" operator="equal">
      <formula>"No Idea"</formula>
    </cfRule>
  </conditionalFormatting>
  <conditionalFormatting sqref="D101:D105">
    <cfRule type="cellIs" dxfId="55" priority="71" operator="equal">
      <formula>"Know a Little"</formula>
    </cfRule>
  </conditionalFormatting>
  <conditionalFormatting sqref="D101:D105">
    <cfRule type="cellIs" dxfId="54" priority="70" operator="equal">
      <formula>"Know Well"</formula>
    </cfRule>
  </conditionalFormatting>
  <conditionalFormatting sqref="D112:D116">
    <cfRule type="cellIs" dxfId="53" priority="66" operator="equal">
      <formula>"No Idea"</formula>
    </cfRule>
  </conditionalFormatting>
  <conditionalFormatting sqref="D112:D116">
    <cfRule type="cellIs" dxfId="52" priority="65" operator="equal">
      <formula>"Know a Little"</formula>
    </cfRule>
  </conditionalFormatting>
  <conditionalFormatting sqref="D112:D116">
    <cfRule type="cellIs" dxfId="51" priority="64" operator="equal">
      <formula>"Know Well"</formula>
    </cfRule>
  </conditionalFormatting>
  <conditionalFormatting sqref="D118:D122">
    <cfRule type="cellIs" dxfId="50" priority="63" operator="equal">
      <formula>"No Idea"</formula>
    </cfRule>
  </conditionalFormatting>
  <conditionalFormatting sqref="D118:D122">
    <cfRule type="cellIs" dxfId="49" priority="62" operator="equal">
      <formula>"Know a Little"</formula>
    </cfRule>
  </conditionalFormatting>
  <conditionalFormatting sqref="D118:D122">
    <cfRule type="cellIs" dxfId="48" priority="61" operator="equal">
      <formula>"Know Well"</formula>
    </cfRule>
  </conditionalFormatting>
  <conditionalFormatting sqref="D100">
    <cfRule type="cellIs" dxfId="47" priority="51" operator="greaterThan">
      <formula>0.7</formula>
    </cfRule>
  </conditionalFormatting>
  <conditionalFormatting sqref="D100">
    <cfRule type="cellIs" dxfId="46" priority="50" operator="lessThan">
      <formula>0.5</formula>
    </cfRule>
  </conditionalFormatting>
  <conditionalFormatting sqref="D100">
    <cfRule type="cellIs" dxfId="45" priority="49" operator="between">
      <formula>0.5</formula>
      <formula>0.7</formula>
    </cfRule>
  </conditionalFormatting>
  <conditionalFormatting sqref="D3">
    <cfRule type="cellIs" dxfId="44" priority="1" operator="between">
      <formula>0.5</formula>
      <formula>0.7</formula>
    </cfRule>
  </conditionalFormatting>
  <conditionalFormatting sqref="D111">
    <cfRule type="cellIs" dxfId="43" priority="57" operator="greaterThan">
      <formula>0.7</formula>
    </cfRule>
  </conditionalFormatting>
  <conditionalFormatting sqref="D111">
    <cfRule type="cellIs" dxfId="42" priority="56" operator="lessThan">
      <formula>0.5</formula>
    </cfRule>
  </conditionalFormatting>
  <conditionalFormatting sqref="D111">
    <cfRule type="cellIs" dxfId="41" priority="55" operator="between">
      <formula>0.5</formula>
      <formula>0.7</formula>
    </cfRule>
  </conditionalFormatting>
  <conditionalFormatting sqref="D96">
    <cfRule type="cellIs" dxfId="40" priority="48" operator="greaterThan">
      <formula>0.7</formula>
    </cfRule>
  </conditionalFormatting>
  <conditionalFormatting sqref="D96">
    <cfRule type="cellIs" dxfId="39" priority="47" operator="lessThan">
      <formula>0.5</formula>
    </cfRule>
  </conditionalFormatting>
  <conditionalFormatting sqref="D96">
    <cfRule type="cellIs" dxfId="38" priority="46" operator="between">
      <formula>0.5</formula>
      <formula>0.7</formula>
    </cfRule>
  </conditionalFormatting>
  <conditionalFormatting sqref="D90">
    <cfRule type="cellIs" dxfId="37" priority="45" operator="greaterThan">
      <formula>0.7</formula>
    </cfRule>
  </conditionalFormatting>
  <conditionalFormatting sqref="D90">
    <cfRule type="cellIs" dxfId="36" priority="44" operator="lessThan">
      <formula>0.5</formula>
    </cfRule>
  </conditionalFormatting>
  <conditionalFormatting sqref="D90">
    <cfRule type="cellIs" dxfId="35" priority="43" operator="between">
      <formula>0.5</formula>
      <formula>0.7</formula>
    </cfRule>
  </conditionalFormatting>
  <conditionalFormatting sqref="D86">
    <cfRule type="cellIs" dxfId="34" priority="42" operator="greaterThan">
      <formula>0.7</formula>
    </cfRule>
  </conditionalFormatting>
  <conditionalFormatting sqref="D86">
    <cfRule type="cellIs" dxfId="33" priority="41" operator="lessThan">
      <formula>0.5</formula>
    </cfRule>
  </conditionalFormatting>
  <conditionalFormatting sqref="D86">
    <cfRule type="cellIs" dxfId="32" priority="40" operator="between">
      <formula>0.5</formula>
      <formula>0.7</formula>
    </cfRule>
  </conditionalFormatting>
  <conditionalFormatting sqref="D78">
    <cfRule type="cellIs" dxfId="31" priority="39" operator="greaterThan">
      <formula>0.7</formula>
    </cfRule>
  </conditionalFormatting>
  <conditionalFormatting sqref="D78">
    <cfRule type="cellIs" dxfId="30" priority="38" operator="lessThan">
      <formula>0.5</formula>
    </cfRule>
  </conditionalFormatting>
  <conditionalFormatting sqref="D78">
    <cfRule type="cellIs" dxfId="29" priority="37" operator="between">
      <formula>0.5</formula>
      <formula>0.7</formula>
    </cfRule>
  </conditionalFormatting>
  <conditionalFormatting sqref="D68">
    <cfRule type="cellIs" dxfId="28" priority="36" operator="greaterThan">
      <formula>0.7</formula>
    </cfRule>
  </conditionalFormatting>
  <conditionalFormatting sqref="D68">
    <cfRule type="cellIs" dxfId="27" priority="35" operator="lessThan">
      <formula>0.5</formula>
    </cfRule>
  </conditionalFormatting>
  <conditionalFormatting sqref="D68">
    <cfRule type="cellIs" dxfId="26" priority="34" operator="between">
      <formula>0.5</formula>
      <formula>0.7</formula>
    </cfRule>
  </conditionalFormatting>
  <conditionalFormatting sqref="D61">
    <cfRule type="cellIs" dxfId="25" priority="33" operator="greaterThan">
      <formula>0.7</formula>
    </cfRule>
  </conditionalFormatting>
  <conditionalFormatting sqref="D61">
    <cfRule type="cellIs" dxfId="24" priority="32" operator="lessThan">
      <formula>0.5</formula>
    </cfRule>
  </conditionalFormatting>
  <conditionalFormatting sqref="D61">
    <cfRule type="cellIs" dxfId="23" priority="31" operator="between">
      <formula>0.5</formula>
      <formula>0.7</formula>
    </cfRule>
  </conditionalFormatting>
  <conditionalFormatting sqref="D46">
    <cfRule type="cellIs" dxfId="22" priority="30" operator="greaterThan">
      <formula>0.7</formula>
    </cfRule>
  </conditionalFormatting>
  <conditionalFormatting sqref="D46">
    <cfRule type="cellIs" dxfId="21" priority="29" operator="lessThan">
      <formula>0.5</formula>
    </cfRule>
  </conditionalFormatting>
  <conditionalFormatting sqref="D46">
    <cfRule type="cellIs" dxfId="20" priority="28" operator="between">
      <formula>0.5</formula>
      <formula>0.7</formula>
    </cfRule>
  </conditionalFormatting>
  <conditionalFormatting sqref="D12">
    <cfRule type="cellIs" dxfId="19" priority="24" operator="greaterThan">
      <formula>0.7</formula>
    </cfRule>
  </conditionalFormatting>
  <conditionalFormatting sqref="D12">
    <cfRule type="cellIs" dxfId="18" priority="23" operator="lessThan">
      <formula>0.5</formula>
    </cfRule>
  </conditionalFormatting>
  <conditionalFormatting sqref="D12">
    <cfRule type="cellIs" dxfId="17" priority="22" operator="between">
      <formula>0.5</formula>
      <formula>0.7</formula>
    </cfRule>
  </conditionalFormatting>
  <conditionalFormatting sqref="D45">
    <cfRule type="cellIs" dxfId="16" priority="21" operator="greaterThan">
      <formula>0.7</formula>
    </cfRule>
  </conditionalFormatting>
  <conditionalFormatting sqref="D45">
    <cfRule type="cellIs" dxfId="15" priority="20" operator="lessThan">
      <formula>0.5</formula>
    </cfRule>
  </conditionalFormatting>
  <conditionalFormatting sqref="D45">
    <cfRule type="cellIs" dxfId="14" priority="19" operator="between">
      <formula>0.5</formula>
      <formula>0.7</formula>
    </cfRule>
  </conditionalFormatting>
  <conditionalFormatting sqref="D24">
    <cfRule type="cellIs" dxfId="13" priority="18" operator="greaterThan">
      <formula>0.7</formula>
    </cfRule>
  </conditionalFormatting>
  <conditionalFormatting sqref="D24">
    <cfRule type="cellIs" dxfId="12" priority="17" operator="lessThan">
      <formula>0.5</formula>
    </cfRule>
  </conditionalFormatting>
  <conditionalFormatting sqref="D24">
    <cfRule type="cellIs" dxfId="11" priority="16" operator="between">
      <formula>0.5</formula>
      <formula>0.7</formula>
    </cfRule>
  </conditionalFormatting>
  <conditionalFormatting sqref="D32">
    <cfRule type="cellIs" dxfId="10" priority="15" operator="greaterThan">
      <formula>0.7</formula>
    </cfRule>
  </conditionalFormatting>
  <conditionalFormatting sqref="D32">
    <cfRule type="cellIs" dxfId="9" priority="14" operator="lessThan">
      <formula>0.5</formula>
    </cfRule>
  </conditionalFormatting>
  <conditionalFormatting sqref="D32">
    <cfRule type="cellIs" dxfId="8" priority="13" operator="between">
      <formula>0.5</formula>
      <formula>0.7</formula>
    </cfRule>
  </conditionalFormatting>
  <conditionalFormatting sqref="D25">
    <cfRule type="cellIs" dxfId="7" priority="12" operator="greaterThan">
      <formula>0.7</formula>
    </cfRule>
  </conditionalFormatting>
  <conditionalFormatting sqref="D25">
    <cfRule type="cellIs" dxfId="6" priority="11" operator="lessThan">
      <formula>0.5</formula>
    </cfRule>
  </conditionalFormatting>
  <conditionalFormatting sqref="D25">
    <cfRule type="cellIs" dxfId="5" priority="10" operator="between">
      <formula>0.5</formula>
      <formula>0.7</formula>
    </cfRule>
  </conditionalFormatting>
  <conditionalFormatting sqref="D3">
    <cfRule type="cellIs" dxfId="4" priority="3" operator="greaterThan">
      <formula>0.7</formula>
    </cfRule>
  </conditionalFormatting>
  <conditionalFormatting sqref="D3">
    <cfRule type="cellIs" dxfId="3" priority="2" operator="lessThan">
      <formula>0.5</formula>
    </cfRule>
  </conditionalFormatting>
  <conditionalFormatting sqref="D16">
    <cfRule type="cellIs" dxfId="2" priority="6" operator="greaterThan">
      <formula>0.7</formula>
    </cfRule>
  </conditionalFormatting>
  <conditionalFormatting sqref="D16">
    <cfRule type="cellIs" dxfId="1" priority="5" operator="lessThan">
      <formula>0.5</formula>
    </cfRule>
  </conditionalFormatting>
  <conditionalFormatting sqref="D16">
    <cfRule type="cellIs" dxfId="0" priority="4" operator="between">
      <formula>0.5</formula>
      <formula>0.7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'Other Values'!$A$2:$A$4</xm:f>
          </x14:formula1>
          <xm:sqref>D118:D122 D13:D15 D17:D23 D33:D38 D47:D51 D53:D60 D40:D44 D97:D99 D107:D109 D87:D89 D91:D95 D101:D105 D112:D116 D4:D11 D26:D31 D62:D67 D79:D85 D69:D76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2" sqref="A2"/>
    </sheetView>
  </sheetViews>
  <sheetFormatPr defaultColWidth="11" defaultRowHeight="15.75" x14ac:dyDescent="0.25"/>
  <cols>
    <col min="1" max="1" width="23.375" bestFit="1" customWidth="1"/>
  </cols>
  <sheetData>
    <row r="1" spans="1:1" x14ac:dyDescent="0.25">
      <c r="A1" s="1" t="s">
        <v>54</v>
      </c>
    </row>
    <row r="2" spans="1:1" x14ac:dyDescent="0.25">
      <c r="A2" s="4" t="s">
        <v>55</v>
      </c>
    </row>
    <row r="3" spans="1:1" x14ac:dyDescent="0.25">
      <c r="A3" s="2" t="s">
        <v>56</v>
      </c>
    </row>
    <row r="4" spans="1:1" x14ac:dyDescent="0.25">
      <c r="A4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Michael Bender</cp:lastModifiedBy>
  <cp:revision/>
  <dcterms:created xsi:type="dcterms:W3CDTF">2019-11-07T16:20:49Z</dcterms:created>
  <dcterms:modified xsi:type="dcterms:W3CDTF">2021-06-06T13:37:11Z</dcterms:modified>
  <cp:category/>
  <cp:contentStatus/>
</cp:coreProperties>
</file>