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60" windowWidth="33600" windowHeight="18940" firstSheet="3" activeTab="3"/>
  </bookViews>
  <sheets>
    <sheet name="(1) population &amp; households" sheetId="1" r:id="rId1"/>
    <sheet name="(2) type of housing" sheetId="2" r:id="rId2"/>
    <sheet name="(3) housing completions" sheetId="3" r:id="rId3"/>
    <sheet name="Charts In Use" sheetId="32" r:id="rId4"/>
    <sheet name="(4) social housing completions" sheetId="4" r:id="rId5"/>
    <sheet name="(5) house prices" sheetId="5" r:id="rId6"/>
    <sheet name="(6) property price index" sheetId="13" r:id="rId7"/>
    <sheet name="(7) rent" sheetId="26" r:id="rId8"/>
    <sheet name="(8) mortgages arrears" sheetId="7" r:id="rId9"/>
    <sheet name="(9) BTL arrears" sheetId="8" r:id="rId10"/>
    <sheet name="(10) residential mortgage debt" sheetId="9" r:id="rId11"/>
    <sheet name="(11) traveller accommodation" sheetId="10" r:id="rId12"/>
    <sheet name="(12) serviced zoned land" sheetId="11" r:id="rId13"/>
    <sheet name="(13) social affordable housing" sheetId="12" r:id="rId14"/>
    <sheet name="(14) SH waiting list" sheetId="19" r:id="rId15"/>
    <sheet name="(15) SH sales" sheetId="20" r:id="rId16"/>
    <sheet name="(16) LA rentals" sheetId="21" r:id="rId17"/>
    <sheet name="(17) housing vacancy" sheetId="22" r:id="rId18"/>
    <sheet name="(18) housing tenure" sheetId="23" r:id="rId19"/>
    <sheet name="(19) homeless" sheetId="24" r:id="rId20"/>
    <sheet name="(20) PPPs housing ests" sheetId="25" r:id="rId21"/>
    <sheet name="(21) Sales of Soc Housing" sheetId="27" r:id="rId22"/>
    <sheet name="(22) Property related tax" sheetId="28" r:id="rId23"/>
    <sheet name="(23) LA housing build acq" sheetId="29" r:id="rId24"/>
  </sheets>
  <externalReferences>
    <externalReference r:id="rId2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Q16" i="27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K24" i="3"/>
  <c r="G24" i="3"/>
  <c r="L24" i="3"/>
  <c r="Q21" i="3"/>
  <c r="P16" i="3"/>
  <c r="P17" i="3"/>
  <c r="P18" i="3"/>
  <c r="P19" i="3"/>
  <c r="P20" i="3"/>
  <c r="P21" i="3"/>
  <c r="P22" i="3"/>
  <c r="P15" i="3"/>
  <c r="Q18" i="3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  <c r="H7" i="2"/>
  <c r="H51" i="2"/>
  <c r="H45" i="2"/>
  <c r="H39" i="2"/>
  <c r="H26" i="2"/>
  <c r="H20" i="2"/>
  <c r="I13" i="2"/>
  <c r="I14" i="2"/>
  <c r="I15" i="2"/>
  <c r="I16" i="2"/>
  <c r="I21" i="2"/>
  <c r="I22" i="2"/>
  <c r="I23" i="2"/>
  <c r="I27" i="2"/>
  <c r="I28" i="2"/>
  <c r="I29" i="2"/>
  <c r="I33" i="2"/>
  <c r="I34" i="2"/>
  <c r="I35" i="2"/>
  <c r="I40" i="2"/>
  <c r="I41" i="2"/>
  <c r="I42" i="2"/>
  <c r="I46" i="2"/>
  <c r="I47" i="2"/>
  <c r="I48" i="2"/>
  <c r="I52" i="2"/>
  <c r="I53" i="2"/>
  <c r="I54" i="2"/>
  <c r="I9" i="2"/>
  <c r="I10" i="2"/>
  <c r="I8" i="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<sst xmlns="http://schemas.openxmlformats.org/spreadsheetml/2006/main" count="1889" uniqueCount="568">
  <si>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</si>
  <si>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</si>
  <si>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</si>
  <si>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</si>
  <si>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</si>
  <si>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</si>
  <si>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</si>
  <si>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</si>
  <si>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</si>
  <si>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</si>
  <si>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</si>
  <si>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</si>
  <si>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</si>
  <si>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</si>
  <si>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</si>
  <si>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</si>
  <si>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Bed-sit</t>
  </si>
  <si>
    <t>Flat or apartment in a converted house or commercial building</t>
  </si>
  <si>
    <t>Flat or apartment in a purpose- built block</t>
  </si>
  <si>
    <t>Terraced house</t>
  </si>
  <si>
    <t>Semi- detached house</t>
  </si>
  <si>
    <t>Detached house</t>
  </si>
  <si>
    <t>Accommodation</t>
  </si>
  <si>
    <t>County and City, Census Year, Nature of Occupancy and Type of Private</t>
  </si>
  <si>
    <t>Private Households in Permanent Housing Units 2011 to 2016 (Number) by</t>
  </si>
  <si>
    <t>Caravan, mobile or other temporary structure</t>
  </si>
  <si>
    <t>Flat or apartment in a converted house or commercial building and bedsits</t>
  </si>
  <si>
    <t>Private Households in Permanent Housing Units 2002 to 2016 (Number) by</t>
  </si>
  <si>
    <t>ESB Connections (Number) by Housing Sector, Local Authority and Year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</si>
  <si>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</si>
  <si>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</si>
  <si>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</si>
  <si>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</si>
  <si>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</si>
  <si>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</si>
  <si>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</si>
  <si>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</si>
  <si>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Social housing completions</t>
  </si>
  <si>
    <t>Dun Laoire/Rathdown</t>
  </si>
  <si>
    <t xml:space="preserve">South Dublin </t>
  </si>
  <si>
    <t xml:space="preserve">Wicklow </t>
  </si>
  <si>
    <t>All housing sectors (private + social)</t>
  </si>
  <si>
    <t>Average Price of Houses by Area, statistical indicator and Year</t>
  </si>
  <si>
    <t>National</t>
  </si>
  <si>
    <t>New House Prices (Euro)</t>
  </si>
  <si>
    <t>Second Hand House Prices (Euro)</t>
  </si>
  <si>
    <t>Dublin</t>
  </si>
  <si>
    <t xml:space="preserve">Average house prices are derived from data supplied by the mortgage </t>
  </si>
  <si>
    <t xml:space="preserve">lending agencies on all loans approved by them. In comparing house </t>
  </si>
  <si>
    <t xml:space="preserve">prices figures from one period to another, account should be taken of </t>
  </si>
  <si>
    <t xml:space="preserve">the fact that changes in the mix of dwellings will affect the average </t>
  </si>
  <si>
    <t xml:space="preserve">figures.         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</si>
  <si>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</si>
  <si>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</si>
  <si>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</si>
  <si>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</si>
  <si>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</si>
  <si>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</si>
  <si>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</si>
  <si>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</si>
  <si>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</si>
  <si>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</si>
  <si>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DECLG vis CSO</t>
  </si>
  <si>
    <t>Buy to Let mortgages</t>
  </si>
  <si>
    <t>Home mortgages</t>
  </si>
  <si>
    <t>Table A.6 Loans to Irish Residents - Outstanding Amounts (Incl. Securitised Loans)</t>
  </si>
  <si>
    <t>Loans for house purchase</t>
  </si>
  <si>
    <t>On-balance sheet</t>
  </si>
  <si>
    <t xml:space="preserve">Securitised </t>
  </si>
  <si>
    <t>Outstanding amounts - € million</t>
  </si>
  <si>
    <t/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</si>
  <si>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</si>
  <si>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</si>
  <si>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</si>
  <si>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</si>
  <si>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</si>
  <si>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</si>
  <si>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</si>
  <si>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</si>
  <si>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</si>
  <si>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</si>
  <si>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</si>
  <si>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</si>
  <si>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</si>
  <si>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</si>
  <si>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</si>
  <si>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</si>
  <si>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</si>
  <si>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</si>
  <si>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</si>
  <si>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</si>
  <si>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</si>
  <si>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</si>
  <si>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</si>
  <si>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</si>
  <si>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</si>
  <si>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</si>
  <si>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</si>
  <si>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</si>
  <si>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</si>
  <si>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</si>
  <si>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</si>
  <si>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</si>
  <si>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</si>
  <si>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</si>
  <si>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</si>
  <si>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</si>
  <si>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</si>
  <si>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</si>
  <si>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</si>
  <si>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</si>
  <si>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</si>
  <si>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</si>
  <si>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</si>
  <si>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</si>
  <si>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</si>
  <si>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</si>
  <si>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</si>
  <si>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</si>
  <si>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</si>
  <si>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</si>
  <si>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</si>
  <si>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</si>
  <si>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</si>
  <si>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</si>
  <si>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</si>
  <si>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</si>
  <si>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</si>
  <si>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</si>
  <si>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</si>
  <si>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</si>
  <si>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</si>
  <si>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</si>
  <si>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</si>
  <si>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</si>
  <si>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</si>
  <si>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</si>
  <si>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</si>
  <si>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</si>
  <si>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</si>
  <si>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</si>
  <si>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</si>
  <si>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</si>
  <si>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</si>
  <si>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</si>
  <si>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</si>
  <si>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</si>
  <si>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</si>
  <si>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</si>
  <si>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</si>
  <si>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</si>
  <si>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</si>
  <si>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</si>
  <si>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</si>
  <si>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</si>
  <si>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</si>
  <si>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</si>
  <si>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</si>
  <si>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</si>
  <si>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</si>
  <si>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</si>
  <si>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</si>
  <si>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</si>
  <si>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</si>
  <si>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</si>
  <si>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</si>
  <si>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</si>
  <si>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</si>
  <si>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</si>
  <si>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</si>
  <si>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</si>
  <si>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</si>
  <si>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</si>
  <si>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</si>
  <si>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</si>
  <si>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</si>
  <si>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</si>
  <si>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</si>
  <si>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</si>
  <si>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</si>
  <si>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</si>
  <si>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</si>
  <si>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</si>
  <si>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</si>
  <si>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</si>
  <si>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</si>
  <si>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</si>
  <si>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</si>
  <si>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</si>
  <si>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</si>
  <si>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</si>
  <si>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</si>
  <si>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</si>
  <si>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</si>
  <si>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</si>
  <si>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</si>
  <si>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</si>
  <si>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</si>
  <si>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</si>
  <si>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</si>
  <si>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</si>
  <si>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</si>
  <si>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</si>
  <si>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</si>
  <si>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</si>
  <si>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</si>
  <si>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</si>
  <si>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</si>
  <si>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</si>
  <si>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</si>
  <si>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</si>
  <si>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</si>
  <si>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</si>
  <si>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</si>
  <si>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</si>
  <si>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</si>
  <si>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</si>
  <si>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</si>
  <si>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</si>
  <si>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</si>
  <si>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</si>
  <si>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</si>
  <si>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</si>
  <si>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</si>
  <si>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</si>
  <si>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</si>
  <si>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</si>
  <si>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</si>
  <si>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</si>
  <si>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</si>
  <si>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</si>
  <si>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</si>
  <si>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</si>
  <si>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</si>
  <si>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</si>
  <si>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</si>
  <si>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</si>
  <si>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</si>
  <si>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</si>
  <si>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</si>
  <si>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</si>
  <si>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</si>
  <si>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</si>
  <si>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</si>
  <si>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</si>
  <si>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</si>
  <si>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</si>
  <si>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</si>
  <si>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</si>
  <si>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</si>
  <si>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</si>
  <si>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</si>
  <si>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</si>
  <si>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</si>
  <si>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</si>
  <si>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</si>
  <si>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</si>
  <si>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</si>
  <si>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</si>
  <si>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</si>
  <si>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</si>
  <si>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</si>
  <si>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</si>
  <si>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</si>
  <si>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</si>
  <si>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</si>
  <si>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</si>
  <si>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</si>
  <si>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</si>
  <si>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</si>
  <si>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</si>
  <si>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</si>
  <si>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</si>
  <si>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</si>
  <si>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</si>
  <si>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</si>
  <si>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</si>
  <si>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</si>
  <si>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</si>
  <si>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</si>
  <si>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</si>
  <si>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</si>
  <si>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</si>
  <si>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</si>
  <si>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</si>
  <si>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</si>
  <si>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</si>
  <si>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</si>
  <si>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</si>
  <si>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</si>
  <si>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</si>
  <si>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</si>
  <si>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</si>
  <si>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</si>
  <si>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</si>
  <si>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</si>
  <si>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</si>
  <si>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</si>
  <si>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</si>
  <si>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</si>
  <si>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</si>
  <si>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</si>
  <si>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</si>
  <si>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</si>
  <si>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</si>
  <si>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</si>
  <si>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</si>
  <si>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</si>
  <si>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</si>
  <si>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</si>
  <si>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</si>
  <si>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</si>
  <si>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</si>
  <si>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</si>
  <si>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</si>
  <si>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</si>
  <si>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</si>
  <si>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</si>
  <si>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</si>
  <si>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</si>
  <si>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</si>
  <si>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</si>
  <si>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</si>
  <si>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</si>
  <si>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</si>
  <si>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</si>
  <si>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</si>
  <si>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</si>
  <si>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</si>
  <si>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</si>
  <si>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</si>
  <si>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</si>
  <si>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</si>
  <si>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</si>
  <si>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</si>
  <si>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</si>
  <si>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</si>
  <si>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</si>
  <si>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</si>
  <si>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</si>
  <si>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</si>
  <si>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</si>
  <si>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</si>
  <si>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</si>
  <si>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</si>
  <si>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</si>
  <si>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</si>
  <si>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</si>
  <si>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</si>
  <si>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</si>
  <si>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</si>
  <si>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</si>
  <si>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</si>
  <si>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</si>
  <si>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</si>
  <si>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</si>
  <si>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</si>
  <si>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</si>
  <si>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</si>
  <si>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</si>
  <si>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</si>
  <si>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</si>
  <si>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</si>
  <si>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</si>
  <si>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</si>
  <si>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</si>
  <si>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</si>
  <si>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</si>
  <si>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</si>
  <si>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</si>
  <si>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total 1994-2006</t>
  </si>
  <si>
    <t>Arrears: Total mortgage accounts in arrears</t>
  </si>
  <si>
    <t>No data prior to 2002?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</si>
  <si>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</si>
  <si>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</si>
  <si>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</si>
  <si>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</si>
  <si>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</si>
  <si>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</si>
  <si>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</si>
  <si>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</si>
  <si>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</si>
  <si>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</si>
  <si>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</si>
  <si>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</si>
  <si>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</si>
  <si>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</si>
  <si>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</si>
  <si>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</si>
  <si>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</si>
  <si>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</si>
  <si>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</si>
  <si>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</si>
  <si>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</si>
  <si>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</si>
  <si>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</si>
  <si>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</si>
  <si>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</si>
  <si>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</si>
  <si>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Mortgage Debt and Loans paid out</t>
  </si>
  <si>
    <t>Residential mortgage lending 2002-2007</t>
  </si>
  <si>
    <t>Unit</t>
  </si>
  <si>
    <t>Value of Mortgage Debt</t>
  </si>
  <si>
    <t>€m</t>
  </si>
  <si>
    <t>Annual Change</t>
  </si>
  <si>
    <t>%</t>
  </si>
  <si>
    <t>Source: Central Bank and Financial Services Authority of Ireland</t>
  </si>
  <si>
    <t>http://www.eirestat.cso.ie/releasespublications/documents/construction/current/constructhousing.pdf</t>
  </si>
  <si>
    <t>Loans paid out every year 2002-2007</t>
  </si>
  <si>
    <t>Value of loans</t>
  </si>
  <si>
    <t>Number of loans</t>
  </si>
  <si>
    <t>No.</t>
  </si>
  <si>
    <t>Average loan</t>
  </si>
  <si>
    <t>€</t>
  </si>
  <si>
    <t>Data used in Austerity Paper</t>
  </si>
  <si>
    <t>Property Related Tax Revenue</t>
  </si>
  <si>
    <t>Davy Research</t>
  </si>
  <si>
    <t>Total Tax Revenue</t>
  </si>
  <si>
    <t>% Property Related</t>
  </si>
  <si>
    <t>2009E</t>
  </si>
  <si>
    <t>courtesy of Rossa White, Davy</t>
  </si>
  <si>
    <t>Department for Finance</t>
  </si>
  <si>
    <t>http://www.finance.gov.ie/documents/publications/other/2009/BES2009.pdf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</si>
  <si>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</si>
  <si>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</si>
  <si>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</si>
  <si>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</si>
  <si>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</si>
  <si>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</si>
  <si>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</si>
  <si>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</si>
  <si>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</si>
  <si>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</si>
  <si>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</si>
  <si>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</si>
  <si>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</si>
  <si>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</si>
  <si>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</si>
  <si>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</si>
  <si>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</si>
  <si>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</si>
  <si>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</si>
  <si>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</si>
  <si>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</si>
  <si>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</si>
  <si>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</si>
  <si>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</si>
  <si>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</si>
  <si>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</si>
  <si>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</si>
  <si>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</si>
  <si>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</si>
  <si>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</si>
  <si>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</si>
  <si>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</si>
  <si>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</si>
  <si>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</si>
  <si>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</si>
  <si>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</si>
  <si>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</si>
  <si>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</si>
  <si>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</si>
  <si>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</si>
  <si>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</si>
  <si>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</si>
  <si>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</si>
  <si>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</si>
  <si>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</si>
  <si>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</si>
  <si>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</si>
  <si>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</si>
  <si>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</si>
  <si>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</si>
  <si>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</si>
  <si>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</si>
  <si>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</si>
  <si>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</si>
  <si>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</si>
  <si>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</si>
  <si>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</si>
  <si>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</si>
  <si>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</si>
  <si>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</si>
  <si>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</si>
  <si>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</si>
  <si>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</si>
  <si>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</si>
  <si>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</si>
  <si>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</si>
  <si>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</si>
  <si>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</si>
  <si>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</si>
  <si>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</si>
  <si>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</si>
  <si>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</si>
  <si>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</si>
  <si>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</si>
  <si>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</si>
  <si>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</si>
  <si>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</si>
  <si>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</si>
  <si>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</si>
  <si>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</si>
  <si>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</si>
  <si>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</si>
  <si>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</si>
  <si>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</si>
  <si>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</si>
  <si>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</si>
  <si>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</si>
  <si>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</si>
  <si>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</si>
  <si>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</si>
  <si>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STACKED BAR CHART</t>
  </si>
  <si>
    <t>BAR CHART BY ESTATE</t>
  </si>
  <si>
    <t>date</t>
  </si>
  <si>
    <t>region</t>
  </si>
  <si>
    <t>households_rate</t>
  </si>
  <si>
    <t>population_rate</t>
  </si>
  <si>
    <t>The new data csv to be used</t>
  </si>
  <si>
    <t xml:space="preserve">Location </t>
  </si>
  <si>
    <t>Local file</t>
  </si>
  <si>
    <t>Original Source</t>
  </si>
  <si>
    <t>Figure 1: House price index from 2005-2018 – national/Dublin housing/apartments - CSO.</t>
  </si>
  <si>
    <t>stories/housing-dublin-phase-2/#ppi-monthly-chart</t>
  </si>
  <si>
    <t>Comments</t>
  </si>
  <si>
    <t>public/data/Housing/HPM06.csv</t>
  </si>
  <si>
    <t>Olly has updated this already. Still to automate service</t>
  </si>
  <si>
    <t>https://statbank.cso.ie/px/pxeirestat/Statire/SelectVarVal/Define.asp?maintable=HPM06&amp;PLanguage=0</t>
  </si>
  <si>
    <t>Figure 2: Vacant housing 1991-2016.</t>
  </si>
  <si>
    <t>Figure 3: Map of unfinished estates.</t>
  </si>
  <si>
    <t>#vacant-housing-chart</t>
  </si>
  <si>
    <t>#unfinished-estates-map</t>
  </si>
  <si>
    <t>#btl-mortgage-arrears-chart</t>
  </si>
  <si>
    <t>Serviced Land Available for Housing by statistical indicator, Year and LA</t>
  </si>
  <si>
    <t>#serviced-land-available-chart</t>
  </si>
  <si>
    <t>#serviced-land-expected-units-chart</t>
  </si>
  <si>
    <t>Home mortgage arrears graph (total, total over 90 days &amp; % over 90 days)</t>
  </si>
  <si>
    <t>#home-mortgage-arrears-chart</t>
  </si>
  <si>
    <r>
      <t>Buy-to-let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mortgage arrears graph (total, total over 90 days &amp; % over 90 days)</t>
    </r>
  </si>
  <si>
    <t xml:space="preserve">Vacant housing 1991-2016 [line graph] – nationwide (one tab – needs numbers and %) and 4 Dublin LAs and Meath, Kildare and Wicklow (another tab)  </t>
  </si>
  <si>
    <r>
      <t>Tab 17,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CSO various censuses</t>
    </r>
  </si>
  <si>
    <t>Map of unfinished estates in four Dublin LAs, and Meath, Kildare and Wicklow in 2010 &amp; 2017</t>
  </si>
  <si>
    <t>Needs proportional circle to represent number of units in each estate.</t>
  </si>
  <si>
    <t>Data in two excel separate files</t>
  </si>
  <si>
    <t>Data provided</t>
  </si>
  <si>
    <t>Time-seried graph of serviced and unserviced zone land in four Dublin LAs, and Meath, Kildare and Wicklow in 2008</t>
  </si>
  <si>
    <t>Entry</t>
  </si>
  <si>
    <t>Title</t>
  </si>
  <si>
    <t>Tab 12, DEHLG</t>
  </si>
  <si>
    <t xml:space="preserve">Map of zoned areas in Dublin </t>
  </si>
  <si>
    <t>AIRO</t>
  </si>
  <si>
    <t>#zoned-areas-map</t>
  </si>
  <si>
    <t>Home mortgage arrears</t>
  </si>
  <si>
    <t>Tab 8 – Central Bank</t>
  </si>
  <si>
    <t>Buy-to-let mortgage arrears</t>
  </si>
  <si>
    <t>Social housing waiting list data 1991-present</t>
  </si>
  <si>
    <t>Tab 14 - DECLG</t>
  </si>
  <si>
    <t>Rent supplement figures – numbers and costs</t>
  </si>
  <si>
    <t>Need to find source – probably https://www.welfare.ie/en/Pages/Annual-SWS-Statistical-Information-Report.aspx</t>
  </si>
  <si>
    <t>Figures relating to different PPP schemes</t>
  </si>
  <si>
    <t xml:space="preserve">Tab 20 - Spatial justice chapter  </t>
  </si>
  <si>
    <t>Traveller accommodation figures</t>
  </si>
  <si>
    <t>Tab 11 - DECLG</t>
  </si>
  <si>
    <t>#social-housing-wait-chart</t>
  </si>
  <si>
    <t>#rent-suppliment-chart</t>
  </si>
  <si>
    <t>#ppp-schemes-chart</t>
  </si>
  <si>
    <t>#traveller-accomodation-chart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</si>
</sst>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164" formatCode="_-* #,##0.00_-;\-* #,##0.00_-;_-* &quot;-&quot;??_-;_-@_-"/>
    <numFmt numFmtId="165" formatCode="yyyy"/>
    <numFmt numFmtId="166" formatCode="mmm"/>
    <numFmt numFmtId="167" formatCode="_-* #,##0_-;\-* #,##0_-;_-* &quot;-&quot;??_-;_-@_-"/>
    <numFmt numFmtId="168" formatCode="_-\ #,##0_-;\-\ #,##0_-;_-\ &quot;-&quot;??_-;_-@_-"/>
    <numFmt numFmtId="169" formatCode="0000"/>
    <numFmt numFmtId="170" formatCode="_(* #,##0.0_);_(* \(#,##0.0\);_(* &quot;-&quot;_);_(@_)"/>
    <numFmt numFmtId="171" formatCode="_-* #,##0_-;\-* #,##0_-;_-* &quot;-&quot;?_-;_-@_-"/>
    <numFmt numFmtId="172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77111117893"/>
      </right>
      <top style="medium">
        <color theme="6" tint="-0.24994659260841701"/>
      </top>
      <bottom style="hair">
        <color theme="6" tint="-0.24994659260841701"/>
      </bottom>
      <diagonal/>
    </border>
    <border>
      <left style="hair">
        <color theme="6" tint="-0.249977111117893"/>
      </left>
      <right/>
      <top style="hair">
        <color theme="6" tint="-0.24994659260841701"/>
      </top>
      <bottom/>
      <diagonal/>
    </border>
    <border>
      <left style="hair">
        <color theme="6" tint="-0.249977111117893"/>
      </left>
      <right style="medium">
        <color theme="6" tint="-0.249977111117893"/>
      </right>
      <top style="hair">
        <color theme="6" tint="-0.24994659260841701"/>
      </top>
      <bottom/>
      <diagonal/>
    </border>
    <border>
      <left style="hair">
        <color theme="6" tint="-0.249977111117893"/>
      </left>
      <right/>
      <top/>
      <bottom style="medium">
        <color theme="6" tint="-0.249977111117893"/>
      </bottom>
      <diagonal/>
    </border>
    <border>
      <left style="hair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4659260841701"/>
      </left>
      <right style="thin">
        <color theme="0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hair">
        <color theme="6" tint="-0.249977111117893"/>
      </right>
      <top/>
      <bottom/>
      <diagonal/>
    </border>
    <border>
      <left style="medium">
        <color theme="6" tint="-0.249977111117893"/>
      </left>
      <right style="hair">
        <color theme="6" tint="-0.249977111117893"/>
      </right>
      <top/>
      <bottom style="medium">
        <color theme="6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3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7" fillId="0" borderId="0" xfId="2" applyNumberFormat="1" applyFont="1" applyFill="1" applyBorder="1" applyAlignment="1" applyProtection="1"/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/>
    <xf numFmtId="0" fontId="8" fillId="0" borderId="0" xfId="260" applyFont="1" applyFill="1" applyAlignment="1">
      <alignment horizontal="left" vertical="top"/>
    </xf>
    <xf numFmtId="0" fontId="12" fillId="0" borderId="0" xfId="260" applyFont="1" applyFill="1" applyAlignment="1">
      <alignment horizontal="left" vertical="top"/>
    </xf>
    <xf numFmtId="0" fontId="7" fillId="0" borderId="0" xfId="2" applyNumberFormat="1" applyFont="1" applyFill="1" applyBorder="1" applyAlignment="1" applyProtection="1">
      <alignment horizontal="left" vertical="top"/>
    </xf>
    <xf numFmtId="168" fontId="6" fillId="0" borderId="0" xfId="260" applyNumberFormat="1" applyFont="1" applyFill="1" applyAlignment="1">
      <alignment horizontal="right" vertical="top"/>
    </xf>
    <xf numFmtId="0" fontId="9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165" fontId="12" fillId="0" borderId="0" xfId="257" applyNumberFormat="1" applyFont="1" applyFill="1" applyAlignment="1">
      <alignment horizontal="right" vertical="top"/>
    </xf>
    <xf numFmtId="166" fontId="12" fillId="0" borderId="0" xfId="257" applyNumberFormat="1" applyFont="1" applyFill="1" applyAlignment="1">
      <alignment horizontal="right" vertical="top"/>
    </xf>
    <xf numFmtId="168" fontId="7" fillId="0" borderId="0" xfId="2" applyNumberFormat="1" applyFont="1" applyFill="1" applyBorder="1" applyAlignment="1" applyProtection="1">
      <alignment horizontal="right" vertical="top"/>
    </xf>
    <xf numFmtId="166" fontId="7" fillId="0" borderId="0" xfId="2" applyNumberFormat="1" applyFont="1" applyFill="1" applyBorder="1" applyAlignment="1" applyProtection="1">
      <alignment horizontal="right" vertical="top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4" borderId="23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center"/>
    </xf>
    <xf numFmtId="0" fontId="6" fillId="4" borderId="24" xfId="2" applyFont="1" applyFill="1" applyBorder="1" applyAlignment="1">
      <alignment horizontal="left" vertical="top" wrapText="1"/>
    </xf>
    <xf numFmtId="0" fontId="7" fillId="4" borderId="25" xfId="2" applyFont="1" applyFill="1" applyBorder="1" applyAlignment="1">
      <alignment horizontal="left" vertical="top"/>
    </xf>
    <xf numFmtId="0" fontId="6" fillId="5" borderId="26" xfId="2" applyFont="1" applyFill="1" applyBorder="1" applyAlignment="1">
      <alignment horizontal="left" vertical="top" wrapText="1"/>
    </xf>
    <xf numFmtId="0" fontId="6" fillId="5" borderId="27" xfId="2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 applyProtection="1">
      <alignment horizontal="left"/>
    </xf>
    <xf numFmtId="0" fontId="6" fillId="5" borderId="28" xfId="2" applyFont="1" applyFill="1" applyBorder="1" applyAlignment="1">
      <alignment horizontal="left" vertical="top" wrapText="1"/>
    </xf>
    <xf numFmtId="0" fontId="6" fillId="5" borderId="29" xfId="2" applyFont="1" applyFill="1" applyBorder="1" applyAlignment="1">
      <alignment horizontal="left" vertical="top" wrapText="1"/>
    </xf>
    <xf numFmtId="0" fontId="6" fillId="6" borderId="30" xfId="2" applyFont="1" applyFill="1" applyBorder="1" applyAlignment="1">
      <alignment horizontal="left" vertical="top"/>
    </xf>
    <xf numFmtId="165" fontId="7" fillId="0" borderId="0" xfId="2" applyNumberFormat="1" applyFont="1" applyFill="1" applyBorder="1" applyAlignment="1" applyProtection="1">
      <alignment horizontal="right" vertical="top"/>
    </xf>
    <xf numFmtId="0" fontId="6" fillId="0" borderId="31" xfId="2" applyFont="1" applyFill="1" applyBorder="1" applyAlignment="1">
      <alignment horizontal="left" vertical="top" wrapText="1"/>
    </xf>
    <xf numFmtId="0" fontId="6" fillId="6" borderId="32" xfId="2" applyFont="1" applyFill="1" applyBorder="1" applyAlignment="1">
      <alignment horizontal="left" vertical="top" wrapText="1"/>
    </xf>
    <xf numFmtId="0" fontId="6" fillId="6" borderId="33" xfId="2" applyFont="1" applyFill="1" applyBorder="1" applyAlignment="1">
      <alignment horizontal="left" vertical="top" wrapText="1"/>
    </xf>
    <xf numFmtId="0" fontId="12" fillId="7" borderId="0" xfId="260" applyFont="1" applyFill="1" applyAlignment="1">
      <alignment horizontal="left" vertical="top"/>
    </xf>
    <xf numFmtId="0" fontId="13" fillId="8" borderId="0" xfId="0" applyFont="1" applyFill="1" applyBorder="1"/>
    <xf numFmtId="169" fontId="14" fillId="0" borderId="43" xfId="0" applyNumberFormat="1" applyFont="1" applyBorder="1"/>
    <xf numFmtId="169" fontId="14" fillId="0" borderId="44" xfId="0" applyNumberFormat="1" applyFont="1" applyBorder="1"/>
    <xf numFmtId="169" fontId="14" fillId="0" borderId="45" xfId="0" applyNumberFormat="1" applyFont="1" applyBorder="1"/>
    <xf numFmtId="3" fontId="13" fillId="0" borderId="46" xfId="0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3" fontId="13" fillId="0" borderId="48" xfId="0" applyNumberFormat="1" applyFont="1" applyBorder="1"/>
    <xf numFmtId="0" fontId="13" fillId="0" borderId="0" xfId="0" applyFont="1" applyFill="1" applyBorder="1"/>
    <xf numFmtId="0" fontId="13" fillId="0" borderId="47" xfId="0" applyFont="1" applyFill="1" applyBorder="1"/>
    <xf numFmtId="3" fontId="14" fillId="0" borderId="49" xfId="0" applyNumberFormat="1" applyFont="1" applyBorder="1"/>
    <xf numFmtId="3" fontId="14" fillId="0" borderId="50" xfId="0" applyNumberFormat="1" applyFont="1" applyBorder="1"/>
    <xf numFmtId="3" fontId="14" fillId="0" borderId="50" xfId="0" applyNumberFormat="1" applyFont="1" applyBorder="1" applyAlignment="1">
      <alignment horizontal="right"/>
    </xf>
    <xf numFmtId="3" fontId="14" fillId="0" borderId="51" xfId="0" applyNumberFormat="1" applyFont="1" applyBorder="1" applyAlignment="1">
      <alignment horizontal="right"/>
    </xf>
    <xf numFmtId="3" fontId="14" fillId="0" borderId="52" xfId="0" applyNumberFormat="1" applyFont="1" applyBorder="1"/>
    <xf numFmtId="3" fontId="14" fillId="0" borderId="51" xfId="0" applyNumberFormat="1" applyFont="1" applyBorder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53" xfId="0" applyNumberFormat="1" applyFont="1" applyBorder="1"/>
    <xf numFmtId="41" fontId="3" fillId="0" borderId="54" xfId="0" applyNumberFormat="1" applyFont="1" applyBorder="1"/>
    <xf numFmtId="170" fontId="3" fillId="0" borderId="0" xfId="0" applyNumberFormat="1" applyFont="1" applyBorder="1"/>
    <xf numFmtId="170" fontId="3" fillId="0" borderId="6" xfId="0" applyNumberFormat="1" applyFont="1" applyBorder="1"/>
    <xf numFmtId="171" fontId="3" fillId="0" borderId="8" xfId="0" applyNumberFormat="1" applyFont="1" applyBorder="1"/>
    <xf numFmtId="171" fontId="3" fillId="0" borderId="9" xfId="0" applyNumberFormat="1" applyFont="1" applyBorder="1"/>
    <xf numFmtId="0" fontId="15" fillId="0" borderId="0" xfId="0" applyFont="1" applyAlignment="1">
      <alignment vertical="center"/>
    </xf>
    <xf numFmtId="0" fontId="17" fillId="0" borderId="0" xfId="0" applyFont="1"/>
    <xf numFmtId="0" fontId="0" fillId="0" borderId="0" xfId="0" applyFont="1"/>
    <xf numFmtId="167" fontId="0" fillId="0" borderId="0" xfId="1" applyNumberFormat="1" applyFont="1"/>
    <xf numFmtId="172" fontId="0" fillId="0" borderId="0" xfId="0" applyNumberFormat="1"/>
    <xf numFmtId="0" fontId="0" fillId="0" borderId="0" xfId="0" applyAlignment="1"/>
    <xf numFmtId="0" fontId="18" fillId="0" borderId="49" xfId="0" applyFont="1" applyBorder="1" applyAlignment="1">
      <alignment horizontal="justify" vertical="center" wrapText="1"/>
    </xf>
    <xf numFmtId="0" fontId="18" fillId="0" borderId="51" xfId="0" applyFont="1" applyBorder="1" applyAlignment="1">
      <alignment horizontal="justify" vertical="center" wrapText="1"/>
    </xf>
    <xf numFmtId="0" fontId="16" fillId="0" borderId="42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9" fillId="0" borderId="0" xfId="728"/>
    <xf numFmtId="0" fontId="2" fillId="7" borderId="0" xfId="0" applyFont="1" applyFill="1"/>
    <xf numFmtId="0" fontId="20" fillId="0" borderId="0" xfId="0" applyFont="1"/>
    <xf numFmtId="0" fontId="19" fillId="0" borderId="0" xfId="728" applyAlignment="1" applyProtection="1"/>
    <xf numFmtId="0" fontId="21" fillId="7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167" fontId="0" fillId="10" borderId="0" xfId="1" applyNumberFormat="1" applyFont="1" applyFill="1"/>
    <xf numFmtId="0" fontId="0" fillId="10" borderId="0" xfId="0" applyFill="1"/>
    <xf numFmtId="3" fontId="0" fillId="10" borderId="0" xfId="0" applyNumberFormat="1" applyFill="1"/>
    <xf numFmtId="172" fontId="0" fillId="9" borderId="0" xfId="0" applyNumberFormat="1" applyFill="1"/>
    <xf numFmtId="41" fontId="3" fillId="0" borderId="0" xfId="0" applyNumberFormat="1" applyFont="1" applyBorder="1" applyAlignment="1">
      <alignment horizont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7" xfId="0" applyBorder="1"/>
    <xf numFmtId="0" fontId="0" fillId="0" borderId="45" xfId="0" applyBorder="1"/>
    <xf numFmtId="0" fontId="2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6" fillId="6" borderId="34" xfId="2" applyFont="1" applyFill="1" applyBorder="1" applyAlignment="1">
      <alignment horizontal="left" vertical="top"/>
    </xf>
    <xf numFmtId="0" fontId="6" fillId="6" borderId="35" xfId="2" applyFont="1" applyFill="1" applyBorder="1" applyAlignment="1">
      <alignment horizontal="left" vertical="top"/>
    </xf>
    <xf numFmtId="0" fontId="6" fillId="4" borderId="36" xfId="2" applyFont="1" applyFill="1" applyBorder="1" applyAlignment="1">
      <alignment horizontal="left" vertical="top"/>
    </xf>
    <xf numFmtId="0" fontId="6" fillId="4" borderId="37" xfId="2" applyFont="1" applyFill="1" applyBorder="1" applyAlignment="1">
      <alignment horizontal="left" vertical="top"/>
    </xf>
    <xf numFmtId="0" fontId="6" fillId="0" borderId="31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wrapText="1"/>
    </xf>
    <xf numFmtId="3" fontId="14" fillId="0" borderId="0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3" fontId="14" fillId="0" borderId="39" xfId="0" applyNumberFormat="1" applyFont="1" applyBorder="1" applyAlignment="1">
      <alignment horizontal="center"/>
    </xf>
    <xf numFmtId="3" fontId="14" fillId="0" borderId="40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/>
    <xf numFmtId="0" fontId="2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9" fillId="0" borderId="0" xfId="728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wrapText="1"/>
    </xf>
    <xf numFmtId="0" fontId="16" fillId="0" borderId="0" xfId="0" applyFont="1" applyAlignment="1">
      <alignment vertical="center" wrapText="1"/>
    </xf>
    <xf numFmtId="0" fontId="2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2" fillId="0" borderId="0" xfId="0" applyFont="1" applyAlignment="1">
      <alignment vertical="center" wrapText="1"/>
    </xf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30" Type="http://schemas.openxmlformats.org/officeDocument/2006/relationships/customXml" Target="../customXml/item1.xml"/><Relationship Id="rId31" Type="http://schemas.openxmlformats.org/officeDocument/2006/relationships/customXml" Target="../customXml/item2.xml"/><Relationship Id="rId3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'[1]19 (2)'!$A$6:$A$18</c:f>
              <c:strCache>
                <c:ptCount val="13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39083.13333</c:v>
                </c:pt>
                <c:pt idx="11">
                  <c:v>39448.37576</c:v>
                </c:pt>
                <c:pt idx="12">
                  <c:v>2009E</c:v>
                </c:pt>
              </c:strCache>
            </c:strRef>
          </c:cat>
          <c:val>
            <c:numRef>
              <c:f>'[1]19 (2)'!$B$6:$B$18</c:f>
              <c:numCache>
                <c:formatCode>General</c:formatCode>
                <c:ptCount val="13"/>
                <c:pt idx="0">
                  <c:v>858.5633626858187</c:v>
                </c:pt>
                <c:pt idx="1">
                  <c:v>1110.046176504043</c:v>
                </c:pt>
                <c:pt idx="2">
                  <c:v>1596.006118611575</c:v>
                </c:pt>
                <c:pt idx="3">
                  <c:v>2132.073581339517</c:v>
                </c:pt>
                <c:pt idx="4">
                  <c:v>2402.664280189359</c:v>
                </c:pt>
                <c:pt idx="5">
                  <c:v>2395.733267151365</c:v>
                </c:pt>
                <c:pt idx="6">
                  <c:v>3750.990761606821</c:v>
                </c:pt>
                <c:pt idx="7">
                  <c:v>4641.668105314353</c:v>
                </c:pt>
                <c:pt idx="8">
                  <c:v>5949.499112501746</c:v>
                </c:pt>
                <c:pt idx="9">
                  <c:v>8084.4846028055</c:v>
                </c:pt>
                <c:pt idx="10">
                  <c:v>6062.98201118143</c:v>
                </c:pt>
                <c:pt idx="11">
                  <c:v>2596.194626246074</c:v>
                </c:pt>
                <c:pt idx="12">
                  <c:v>911.9982504984298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848856448"/>
        <c:axId val="-1848854128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'[1]19 (2)'!$D$6:$D$18</c:f>
              <c:numCache>
                <c:formatCode>General</c:formatCode>
                <c:ptCount val="13"/>
                <c:pt idx="0">
                  <c:v>4.737162672069182</c:v>
                </c:pt>
                <c:pt idx="1">
                  <c:v>5.420147346211148</c:v>
                </c:pt>
                <c:pt idx="2">
                  <c:v>6.772782171065458</c:v>
                </c:pt>
                <c:pt idx="3">
                  <c:v>7.875567306957436</c:v>
                </c:pt>
                <c:pt idx="4">
                  <c:v>8.603990260302092</c:v>
                </c:pt>
                <c:pt idx="5">
                  <c:v>8.178238776375248</c:v>
                </c:pt>
                <c:pt idx="6">
                  <c:v>11.68423749059845</c:v>
                </c:pt>
                <c:pt idx="7">
                  <c:v>13.04535596333536</c:v>
                </c:pt>
                <c:pt idx="8">
                  <c:v>15.1564149195031</c:v>
                </c:pt>
                <c:pt idx="9">
                  <c:v>17.7528812727673</c:v>
                </c:pt>
                <c:pt idx="10">
                  <c:v>12.83197953645882</c:v>
                </c:pt>
                <c:pt idx="11">
                  <c:v>6.366941790419702</c:v>
                </c:pt>
                <c:pt idx="12">
                  <c:v>2.760034653325756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8851296"/>
        <c:axId val="-1848848976"/>
      </c:lineChart>
      <c:catAx>
        <c:axId val="-18488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8854128"/>
        <c:crosses val="autoZero"/>
        <c:auto val="1"/>
        <c:lblAlgn val="ctr"/>
        <c:lblOffset val="100"/>
        <c:noMultiLvlLbl val="0"/>
      </c:catAx>
      <c:valAx>
        <c:axId val="-1848854128"/>
        <c:scaling>
          <c:orientation val="minMax"/>
          <c:max val="8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8856448"/>
        <c:crosses val="autoZero"/>
        <c:crossBetween val="between"/>
      </c:valAx>
      <c:catAx>
        <c:axId val="-184885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1848848976"/>
        <c:crosses val="autoZero"/>
        <c:auto val="1"/>
        <c:lblAlgn val="ctr"/>
        <c:lblOffset val="100"/>
        <c:noMultiLvlLbl val="0"/>
      </c:catAx>
      <c:valAx>
        <c:axId val="-1848848976"/>
        <c:scaling>
          <c:orientation val="minMax"/>
          <c:max val="18.0"/>
          <c:min val="2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8851296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16</xdr:col>
      <xdr:colOff>428625</xdr:colOff>
      <xdr:row>20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xmlns="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kitchin/OneDrive%20-%20Maynooth%20University/Documents/papers/2014/housing%20in%20Ireland/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restat.cso.ie/releasespublications/documents/construction/current/constructhousi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nance.gov.ie/documents/publications/other/2009/BES2009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bank.cso.ie/px/pxeirestat/Statire/SelectVarVal/Define.asp?maintable=HPM06&amp;PLanguage=0" TargetMode="External"/><Relationship Id="rId2" Type="http://schemas.openxmlformats.org/officeDocument/2006/relationships/hyperlink" Target="https://www.centralbank.ie/statistics/data-and-analysis/credit-and-banking-statistics/mortgage-arrears" TargetMode="External"/><Relationship Id="rId3" Type="http://schemas.openxmlformats.org/officeDocument/2006/relationships/hyperlink" Target="https://www.centralbank.ie/statistics/data-and-analysis/credit-and-banking-statistics/mortgage-arrear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8" workbookViewId="0">
      <selection activeCell="S25" sqref="S25"/>
    </sheetView>
  </sheetViews>
  <sheetFormatPr baseColWidth="10" defaultColWidth="8.83203125" defaultRowHeight="15" x14ac:dyDescent="0.2"/>
  <cols>
    <col min="3" max="3" width="12.1640625" customWidth="1"/>
    <col min="10" max="10" width="8" customWidth="1"/>
    <col min="11" max="11" width="6.5" customWidth="1"/>
    <col min="12" max="12" width="18.1640625" customWidth="1"/>
    <col min="13" max="13" width="19.5" customWidth="1"/>
    <col min="14" max="14" width="13.6640625" customWidth="1"/>
  </cols>
  <sheetData>
    <row r="1" spans="1:21" x14ac:dyDescent="0.2">
      <c r="B1" s="108" t="s">
        <v>1</v>
      </c>
    </row>
    <row r="2" spans="1:21" ht="30" x14ac:dyDescent="0.2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">
      <c r="A11" t="s">
        <v>11</v>
      </c>
    </row>
    <row r="13" spans="1:21" x14ac:dyDescent="0.2">
      <c r="B13" s="108" t="s">
        <v>12</v>
      </c>
    </row>
    <row r="14" spans="1:21" ht="30" x14ac:dyDescent="0.2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ht="16" thickBot="1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  <c r="L20" s="125" t="s">
        <v>515</v>
      </c>
      <c r="M20" s="126" t="s">
        <v>516</v>
      </c>
      <c r="N20" s="126" t="s">
        <v>518</v>
      </c>
      <c r="O20" s="126" t="s">
        <v>517</v>
      </c>
      <c r="P20" s="127"/>
    </row>
    <row r="21" spans="1:19" x14ac:dyDescent="0.2">
      <c r="L21" s="128">
        <v>1991</v>
      </c>
      <c r="M21" s="129" t="s">
        <v>6</v>
      </c>
      <c r="N21" s="130">
        <v>0</v>
      </c>
      <c r="O21" s="130">
        <v>0</v>
      </c>
      <c r="P21" s="131"/>
    </row>
    <row r="22" spans="1:19" ht="30" x14ac:dyDescent="0.2">
      <c r="L22" s="128">
        <v>1991</v>
      </c>
      <c r="M22" s="129" t="s">
        <v>7</v>
      </c>
      <c r="N22" s="130">
        <v>0</v>
      </c>
      <c r="O22" s="130">
        <v>0</v>
      </c>
      <c r="P22" s="131"/>
    </row>
    <row r="23" spans="1:19" x14ac:dyDescent="0.2">
      <c r="L23" s="128">
        <v>1991</v>
      </c>
      <c r="M23" s="129" t="s">
        <v>0</v>
      </c>
      <c r="N23" s="130">
        <v>0</v>
      </c>
      <c r="O23" s="130">
        <v>0</v>
      </c>
      <c r="P23" s="131"/>
    </row>
    <row r="24" spans="1:19" x14ac:dyDescent="0.2">
      <c r="L24" s="128">
        <v>1991</v>
      </c>
      <c r="M24" s="129" t="s">
        <v>8</v>
      </c>
      <c r="N24" s="130">
        <v>0</v>
      </c>
      <c r="O24" s="130">
        <v>0</v>
      </c>
      <c r="P24" s="131"/>
    </row>
    <row r="25" spans="1:19" x14ac:dyDescent="0.2">
      <c r="L25" s="128">
        <v>1991</v>
      </c>
      <c r="M25" s="129" t="s">
        <v>2</v>
      </c>
      <c r="N25" s="130">
        <v>0</v>
      </c>
      <c r="O25" s="130">
        <v>0</v>
      </c>
      <c r="P25" s="131"/>
    </row>
    <row r="26" spans="1:19" x14ac:dyDescent="0.2">
      <c r="L26" s="128">
        <v>1991</v>
      </c>
      <c r="M26" s="129" t="s">
        <v>3</v>
      </c>
      <c r="N26" s="130">
        <v>0</v>
      </c>
      <c r="O26" s="130">
        <v>0</v>
      </c>
      <c r="P26" s="131"/>
    </row>
    <row r="27" spans="1:19" x14ac:dyDescent="0.2">
      <c r="L27" s="128">
        <v>1991</v>
      </c>
      <c r="M27" s="129" t="s">
        <v>4</v>
      </c>
      <c r="N27" s="130">
        <v>0</v>
      </c>
      <c r="O27" s="130">
        <v>0</v>
      </c>
      <c r="P27" s="131"/>
    </row>
    <row r="28" spans="1:19" x14ac:dyDescent="0.2">
      <c r="L28" s="128">
        <v>1991</v>
      </c>
      <c r="M28" s="129" t="s">
        <v>9</v>
      </c>
      <c r="N28" s="130">
        <v>0</v>
      </c>
      <c r="O28" s="130">
        <v>0</v>
      </c>
      <c r="P28" s="131"/>
    </row>
    <row r="29" spans="1:19" x14ac:dyDescent="0.2">
      <c r="L29" s="128">
        <v>2006</v>
      </c>
      <c r="M29" s="129" t="s">
        <v>6</v>
      </c>
      <c r="N29" s="130">
        <v>5.8157691752945819</v>
      </c>
      <c r="O29" s="130">
        <v>19.992711873990814</v>
      </c>
      <c r="P29" s="131"/>
    </row>
    <row r="30" spans="1:19" ht="30" x14ac:dyDescent="0.2">
      <c r="L30" s="128">
        <v>2006</v>
      </c>
      <c r="M30" s="129" t="s">
        <v>7</v>
      </c>
      <c r="N30" s="130">
        <v>4.6534706865864841</v>
      </c>
      <c r="O30" s="130">
        <v>21.401192504258944</v>
      </c>
      <c r="P30" s="131"/>
      <c r="R30" t="s">
        <v>519</v>
      </c>
    </row>
    <row r="31" spans="1:19" x14ac:dyDescent="0.2">
      <c r="L31" s="128">
        <v>2006</v>
      </c>
      <c r="M31" s="129" t="s">
        <v>0</v>
      </c>
      <c r="N31" s="130">
        <v>57.097783538221861</v>
      </c>
      <c r="O31" s="130">
        <v>97.586749238179493</v>
      </c>
      <c r="P31" s="131"/>
    </row>
    <row r="32" spans="1:19" x14ac:dyDescent="0.2">
      <c r="L32" s="128">
        <v>2006</v>
      </c>
      <c r="M32" s="129" t="s">
        <v>8</v>
      </c>
      <c r="N32" s="130">
        <v>18.298449259601703</v>
      </c>
      <c r="O32" s="130">
        <v>47.131491551403229</v>
      </c>
      <c r="P32" s="131"/>
    </row>
    <row r="33" spans="12:16" x14ac:dyDescent="0.2">
      <c r="L33" s="128">
        <v>2006</v>
      </c>
      <c r="M33" s="129" t="s">
        <v>2</v>
      </c>
      <c r="N33" s="130">
        <v>51.91674276024002</v>
      </c>
      <c r="O33" s="130">
        <v>84.964801553586597</v>
      </c>
      <c r="P33" s="131"/>
    </row>
    <row r="34" spans="12:16" x14ac:dyDescent="0.2">
      <c r="L34" s="128">
        <v>2006</v>
      </c>
      <c r="M34" s="129" t="s">
        <v>3</v>
      </c>
      <c r="N34" s="130">
        <v>54.532599411597225</v>
      </c>
      <c r="O34" s="130">
        <v>87.245712698743318</v>
      </c>
      <c r="P34" s="131"/>
    </row>
    <row r="35" spans="12:16" x14ac:dyDescent="0.2">
      <c r="L35" s="128">
        <v>2006</v>
      </c>
      <c r="M35" s="129" t="s">
        <v>4</v>
      </c>
      <c r="N35" s="130">
        <v>29.742456176425229</v>
      </c>
      <c r="O35" s="130">
        <v>52.747096130549423</v>
      </c>
      <c r="P35" s="131"/>
    </row>
    <row r="36" spans="12:16" x14ac:dyDescent="0.2">
      <c r="L36" s="128">
        <v>2006</v>
      </c>
      <c r="M36" s="129" t="s">
        <v>9</v>
      </c>
      <c r="N36" s="130">
        <v>20.254847309158784</v>
      </c>
      <c r="O36" s="130">
        <v>42.798935752572191</v>
      </c>
      <c r="P36" s="131"/>
    </row>
    <row r="37" spans="12:16" x14ac:dyDescent="0.2">
      <c r="L37" s="128">
        <v>2016</v>
      </c>
      <c r="M37" s="129" t="s">
        <v>6</v>
      </c>
      <c r="N37" s="130">
        <v>15.921143671781751</v>
      </c>
      <c r="O37" s="130">
        <v>33.037829143708024</v>
      </c>
      <c r="P37" s="131"/>
    </row>
    <row r="38" spans="12:16" ht="30" x14ac:dyDescent="0.2">
      <c r="L38" s="128">
        <v>2016</v>
      </c>
      <c r="M38" s="129" t="s">
        <v>7</v>
      </c>
      <c r="N38" s="130">
        <v>17.586969419125182</v>
      </c>
      <c r="O38" s="130">
        <v>39.482183418512207</v>
      </c>
      <c r="P38" s="131"/>
    </row>
    <row r="39" spans="12:16" x14ac:dyDescent="0.2">
      <c r="L39" s="128">
        <v>2016</v>
      </c>
      <c r="M39" s="129" t="s">
        <v>0</v>
      </c>
      <c r="N39" s="130">
        <v>93.773483628556093</v>
      </c>
      <c r="O39" s="130">
        <v>137.91408630689079</v>
      </c>
      <c r="P39" s="131"/>
    </row>
    <row r="40" spans="12:16" x14ac:dyDescent="0.2">
      <c r="L40" s="128">
        <v>2016</v>
      </c>
      <c r="M40" s="129" t="s">
        <v>8</v>
      </c>
      <c r="N40" s="130">
        <v>33.548115110257307</v>
      </c>
      <c r="O40" s="130">
        <v>68.831429509871896</v>
      </c>
      <c r="P40" s="131"/>
    </row>
    <row r="41" spans="12:16" x14ac:dyDescent="0.2">
      <c r="L41" s="128">
        <v>2016</v>
      </c>
      <c r="M41" s="129" t="s">
        <v>2</v>
      </c>
      <c r="N41" s="130">
        <v>81.404904774328202</v>
      </c>
      <c r="O41" s="130">
        <v>123.31593640004854</v>
      </c>
      <c r="P41" s="131"/>
    </row>
    <row r="42" spans="12:16" x14ac:dyDescent="0.2">
      <c r="L42" s="128">
        <v>2016</v>
      </c>
      <c r="M42" s="129" t="s">
        <v>3</v>
      </c>
      <c r="N42" s="130">
        <v>85.103919521685484</v>
      </c>
      <c r="O42" s="130">
        <v>122.98826633340276</v>
      </c>
      <c r="P42" s="131"/>
    </row>
    <row r="43" spans="12:16" x14ac:dyDescent="0.2">
      <c r="L43" s="128">
        <v>2016</v>
      </c>
      <c r="M43" s="129" t="s">
        <v>4</v>
      </c>
      <c r="N43" s="130">
        <v>46.429856577391661</v>
      </c>
      <c r="O43" s="130">
        <v>75.340269365068053</v>
      </c>
      <c r="P43" s="131"/>
    </row>
    <row r="44" spans="12:16" ht="16" thickBot="1" x14ac:dyDescent="0.25">
      <c r="L44" s="132">
        <v>2016</v>
      </c>
      <c r="M44" s="133" t="s">
        <v>9</v>
      </c>
      <c r="N44" s="134">
        <v>35.060820218514294</v>
      </c>
      <c r="O44" s="134">
        <v>65.417886197822526</v>
      </c>
      <c r="P44" s="135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63</v>
      </c>
      <c r="E1" t="s">
        <v>507</v>
      </c>
      <c r="G1" t="s">
        <v>508</v>
      </c>
    </row>
    <row r="2" spans="3:29" x14ac:dyDescent="0.2">
      <c r="C2" t="s">
        <v>60</v>
      </c>
    </row>
    <row r="3" spans="3:29" x14ac:dyDescent="0.2">
      <c r="C3" t="s">
        <v>61</v>
      </c>
    </row>
    <row r="6" spans="3:29" x14ac:dyDescent="0.2">
      <c r="C6" t="s">
        <v>52</v>
      </c>
      <c r="E6" t="s">
        <v>53</v>
      </c>
    </row>
    <row r="7" spans="3:29" x14ac:dyDescent="0.2">
      <c r="E7" s="24">
        <v>41089</v>
      </c>
      <c r="F7" s="24">
        <v>41180</v>
      </c>
      <c r="G7" s="24">
        <v>41274</v>
      </c>
      <c r="H7" s="24">
        <v>41361</v>
      </c>
      <c r="I7" s="24">
        <v>41453</v>
      </c>
      <c r="J7" s="24">
        <v>41547</v>
      </c>
      <c r="K7" s="24">
        <v>41639</v>
      </c>
      <c r="L7" s="24">
        <v>41729</v>
      </c>
      <c r="M7" s="24">
        <v>41820</v>
      </c>
      <c r="N7" s="24">
        <v>41912</v>
      </c>
      <c r="O7" s="24">
        <v>42004</v>
      </c>
      <c r="P7" s="24">
        <v>42094</v>
      </c>
      <c r="Q7" s="24">
        <v>42185</v>
      </c>
      <c r="R7" s="24">
        <v>42277</v>
      </c>
      <c r="S7" s="24">
        <v>42369</v>
      </c>
      <c r="T7" s="24">
        <v>42460</v>
      </c>
      <c r="U7" s="24">
        <v>42551</v>
      </c>
      <c r="V7" s="24">
        <v>42643</v>
      </c>
      <c r="W7" s="24">
        <v>42734</v>
      </c>
      <c r="X7" s="24">
        <v>42825</v>
      </c>
      <c r="Y7" s="24">
        <v>42916</v>
      </c>
      <c r="Z7" s="24">
        <v>43007</v>
      </c>
      <c r="AA7" s="24">
        <v>43098</v>
      </c>
      <c r="AB7" s="24">
        <v>43188</v>
      </c>
      <c r="AC7" s="90">
        <v>43280</v>
      </c>
    </row>
    <row r="8" spans="3:29" x14ac:dyDescent="0.2">
      <c r="C8" t="s">
        <v>54</v>
      </c>
      <c r="D8" t="s">
        <v>55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3:29" x14ac:dyDescent="0.2">
      <c r="C9" t="s">
        <v>290</v>
      </c>
    </row>
    <row r="10" spans="3:29" x14ac:dyDescent="0.2">
      <c r="C10">
        <v>1</v>
      </c>
      <c r="D10" t="s">
        <v>289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57</v>
      </c>
      <c r="D11" t="s">
        <v>371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91">
        <v>21317</v>
      </c>
    </row>
    <row r="12" spans="3:29" x14ac:dyDescent="0.2">
      <c r="C12">
        <v>9</v>
      </c>
      <c r="D12" t="s">
        <v>58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59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5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8" sqref="K8"/>
    </sheetView>
  </sheetViews>
  <sheetFormatPr baseColWidth="10" defaultColWidth="8.83203125" defaultRowHeight="15" x14ac:dyDescent="0.2"/>
  <cols>
    <col min="10" max="10" width="30.5" customWidth="1"/>
  </cols>
  <sheetData>
    <row r="1" spans="1:17" x14ac:dyDescent="0.2">
      <c r="J1" t="s">
        <v>505</v>
      </c>
    </row>
    <row r="4" spans="1:17" x14ac:dyDescent="0.2">
      <c r="A4" t="s">
        <v>65</v>
      </c>
    </row>
    <row r="5" spans="1:17" x14ac:dyDescent="0.2">
      <c r="A5" s="141"/>
      <c r="B5" s="141"/>
      <c r="C5" s="141"/>
      <c r="D5" s="141"/>
      <c r="E5" s="141"/>
      <c r="F5" s="141"/>
      <c r="G5" s="141"/>
    </row>
    <row r="6" spans="1:17" x14ac:dyDescent="0.2">
      <c r="A6" s="44"/>
      <c r="B6" s="44"/>
      <c r="C6" s="44"/>
      <c r="D6" s="44"/>
      <c r="E6" s="44"/>
      <c r="F6" s="44"/>
      <c r="G6" s="44"/>
    </row>
    <row r="7" spans="1:17" ht="20" thickBot="1" x14ac:dyDescent="0.3">
      <c r="A7" s="44"/>
      <c r="B7" s="44"/>
      <c r="C7" s="44"/>
      <c r="D7" s="44"/>
      <c r="E7" s="44"/>
      <c r="F7" s="44"/>
      <c r="G7" s="44"/>
      <c r="J7" s="111" t="s">
        <v>414</v>
      </c>
    </row>
    <row r="8" spans="1:17" ht="27" thickBot="1" x14ac:dyDescent="0.25">
      <c r="A8" s="45"/>
      <c r="B8" s="45"/>
      <c r="C8" s="64" t="s">
        <v>12</v>
      </c>
      <c r="D8" s="65"/>
      <c r="E8" s="65"/>
      <c r="F8" s="65"/>
      <c r="G8" s="63"/>
      <c r="J8" s="109" t="s">
        <v>399</v>
      </c>
    </row>
    <row r="9" spans="1:17" x14ac:dyDescent="0.2">
      <c r="A9" s="45"/>
      <c r="B9" s="45"/>
      <c r="C9" s="61"/>
      <c r="D9" s="52" t="s">
        <v>66</v>
      </c>
      <c r="E9" s="54"/>
      <c r="F9" s="55"/>
      <c r="G9" s="50"/>
    </row>
    <row r="10" spans="1:17" ht="39" x14ac:dyDescent="0.2">
      <c r="A10" s="45"/>
      <c r="B10" s="45"/>
      <c r="C10" s="136"/>
      <c r="D10" s="138"/>
      <c r="E10" s="56" t="s">
        <v>67</v>
      </c>
      <c r="F10" s="57" t="s">
        <v>68</v>
      </c>
      <c r="G10" s="140"/>
      <c r="J10" t="s">
        <v>400</v>
      </c>
    </row>
    <row r="11" spans="1:17" ht="16" thickBot="1" x14ac:dyDescent="0.25">
      <c r="A11" s="58"/>
      <c r="B11" s="58"/>
      <c r="C11" s="137"/>
      <c r="D11" s="139"/>
      <c r="E11" s="59"/>
      <c r="F11" s="60"/>
      <c r="G11" s="140"/>
      <c r="K11" t="s">
        <v>401</v>
      </c>
      <c r="L11">
        <v>2002</v>
      </c>
      <c r="M11">
        <v>2003</v>
      </c>
      <c r="N11">
        <v>2004</v>
      </c>
      <c r="O11">
        <v>2005</v>
      </c>
      <c r="P11">
        <v>2006</v>
      </c>
      <c r="Q11">
        <v>2007</v>
      </c>
    </row>
    <row r="12" spans="1:17" x14ac:dyDescent="0.2">
      <c r="A12" s="53"/>
      <c r="B12" s="53"/>
      <c r="C12" s="51">
        <v>1965</v>
      </c>
      <c r="D12" s="51">
        <v>1939</v>
      </c>
      <c r="E12" s="51">
        <v>2</v>
      </c>
      <c r="F12" s="51">
        <v>112</v>
      </c>
      <c r="G12" s="51"/>
      <c r="J12" s="117" t="s">
        <v>402</v>
      </c>
      <c r="K12" s="117" t="s">
        <v>403</v>
      </c>
      <c r="L12" s="118">
        <v>47212</v>
      </c>
      <c r="M12" s="118">
        <v>59242</v>
      </c>
      <c r="N12" s="118">
        <v>77029</v>
      </c>
      <c r="O12" s="118">
        <v>98956</v>
      </c>
      <c r="P12" s="118">
        <v>123288</v>
      </c>
      <c r="Q12" s="118">
        <v>139842</v>
      </c>
    </row>
    <row r="13" spans="1:17" x14ac:dyDescent="0.2">
      <c r="A13" s="39"/>
      <c r="B13" s="39"/>
      <c r="C13" s="38"/>
      <c r="D13" s="38"/>
      <c r="E13" s="38"/>
      <c r="F13" s="38"/>
      <c r="G13" s="38"/>
      <c r="J13" t="s">
        <v>404</v>
      </c>
      <c r="K13" t="s">
        <v>405</v>
      </c>
      <c r="L13">
        <v>23.1</v>
      </c>
      <c r="M13">
        <v>25.5</v>
      </c>
      <c r="N13">
        <v>26.5</v>
      </c>
      <c r="O13">
        <v>27.1</v>
      </c>
      <c r="P13">
        <v>24.2</v>
      </c>
      <c r="Q13">
        <v>13.4</v>
      </c>
    </row>
    <row r="14" spans="1:17" x14ac:dyDescent="0.2">
      <c r="A14" s="40" t="s">
        <v>69</v>
      </c>
      <c r="B14" s="39"/>
      <c r="C14" s="38"/>
      <c r="D14" s="38"/>
      <c r="E14" s="38"/>
      <c r="F14" s="38"/>
      <c r="G14" s="38"/>
    </row>
    <row r="15" spans="1:17" x14ac:dyDescent="0.2">
      <c r="A15" s="37"/>
      <c r="B15" s="41"/>
      <c r="C15" s="41"/>
      <c r="D15" s="66"/>
      <c r="E15" s="41"/>
      <c r="F15" s="41"/>
      <c r="G15" s="42"/>
      <c r="J15" t="s">
        <v>406</v>
      </c>
    </row>
    <row r="16" spans="1:17" x14ac:dyDescent="0.2">
      <c r="A16" s="46">
        <v>37652</v>
      </c>
      <c r="B16" s="47">
        <v>37652</v>
      </c>
      <c r="C16" s="43">
        <v>60704</v>
      </c>
      <c r="D16" s="43">
        <v>47592</v>
      </c>
      <c r="E16" s="43">
        <v>43837</v>
      </c>
      <c r="F16" s="43">
        <v>3755</v>
      </c>
      <c r="G16" s="43"/>
      <c r="J16" s="110" t="s">
        <v>407</v>
      </c>
    </row>
    <row r="17" spans="1:17" x14ac:dyDescent="0.2">
      <c r="A17" s="46"/>
      <c r="B17" s="47">
        <v>37680</v>
      </c>
      <c r="C17" s="43">
        <v>61829</v>
      </c>
      <c r="D17" s="43">
        <v>48331</v>
      </c>
      <c r="E17" s="43">
        <v>44615</v>
      </c>
      <c r="F17" s="43">
        <v>3716</v>
      </c>
      <c r="G17" s="43"/>
    </row>
    <row r="18" spans="1:17" x14ac:dyDescent="0.2">
      <c r="A18" s="46"/>
      <c r="B18" s="47">
        <v>37711</v>
      </c>
      <c r="C18" s="43">
        <v>62638</v>
      </c>
      <c r="D18" s="43">
        <v>49203</v>
      </c>
      <c r="E18" s="43">
        <v>45527</v>
      </c>
      <c r="F18" s="43">
        <v>3676</v>
      </c>
      <c r="G18" s="43"/>
    </row>
    <row r="19" spans="1:17" x14ac:dyDescent="0.2">
      <c r="A19" s="46"/>
      <c r="B19" s="47">
        <v>37741</v>
      </c>
      <c r="C19" s="43">
        <v>63674</v>
      </c>
      <c r="D19" s="43">
        <v>50019</v>
      </c>
      <c r="E19" s="43">
        <v>45634</v>
      </c>
      <c r="F19" s="43">
        <v>4385</v>
      </c>
      <c r="G19" s="43"/>
      <c r="J19" t="s">
        <v>408</v>
      </c>
    </row>
    <row r="20" spans="1:17" x14ac:dyDescent="0.2">
      <c r="A20" s="46"/>
      <c r="B20" s="47">
        <v>37771</v>
      </c>
      <c r="C20" s="43">
        <v>64602</v>
      </c>
      <c r="D20" s="43">
        <v>50899</v>
      </c>
      <c r="E20" s="43">
        <v>46570</v>
      </c>
      <c r="F20" s="43">
        <v>4329</v>
      </c>
      <c r="G20" s="43"/>
      <c r="K20" t="s">
        <v>401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</row>
    <row r="21" spans="1:17" x14ac:dyDescent="0.2">
      <c r="A21" s="46"/>
      <c r="B21" s="47">
        <v>37802</v>
      </c>
      <c r="C21" s="43">
        <v>65640</v>
      </c>
      <c r="D21" s="43">
        <v>52208</v>
      </c>
      <c r="E21" s="43">
        <v>47185</v>
      </c>
      <c r="F21" s="43">
        <v>5023</v>
      </c>
      <c r="G21" s="43"/>
      <c r="J21" t="s">
        <v>409</v>
      </c>
      <c r="K21" t="s">
        <v>403</v>
      </c>
      <c r="L21" s="1">
        <v>10825</v>
      </c>
      <c r="M21" s="1">
        <v>13524</v>
      </c>
      <c r="N21" s="1">
        <v>16933</v>
      </c>
      <c r="O21" s="1">
        <v>21536</v>
      </c>
      <c r="P21" s="1">
        <v>25495</v>
      </c>
      <c r="Q21" s="1">
        <v>22457</v>
      </c>
    </row>
    <row r="22" spans="1:17" x14ac:dyDescent="0.2">
      <c r="A22" s="46"/>
      <c r="B22" s="47">
        <v>37833</v>
      </c>
      <c r="C22" s="43">
        <v>67102</v>
      </c>
      <c r="D22" s="43">
        <v>53355</v>
      </c>
      <c r="E22" s="43">
        <v>48410</v>
      </c>
      <c r="F22" s="43">
        <v>4945</v>
      </c>
      <c r="G22" s="43"/>
      <c r="J22" t="s">
        <v>410</v>
      </c>
      <c r="K22" t="s">
        <v>411</v>
      </c>
      <c r="L22" s="1">
        <v>79292</v>
      </c>
      <c r="M22" s="1">
        <v>84749</v>
      </c>
      <c r="N22" s="1">
        <v>98709</v>
      </c>
      <c r="O22" s="1">
        <v>107680</v>
      </c>
      <c r="P22" s="1">
        <v>111253</v>
      </c>
      <c r="Q22" s="1">
        <v>84286</v>
      </c>
    </row>
    <row r="23" spans="1:17" x14ac:dyDescent="0.2">
      <c r="A23" s="46"/>
      <c r="B23" s="47">
        <v>37862</v>
      </c>
      <c r="C23" s="43">
        <v>67989</v>
      </c>
      <c r="D23" s="43">
        <v>54395</v>
      </c>
      <c r="E23" s="43">
        <v>49513</v>
      </c>
      <c r="F23" s="43">
        <v>4882</v>
      </c>
      <c r="G23" s="43"/>
      <c r="J23" t="s">
        <v>412</v>
      </c>
      <c r="K23" t="s">
        <v>413</v>
      </c>
      <c r="L23" s="1">
        <v>136523</v>
      </c>
      <c r="M23" s="1">
        <v>159574</v>
      </c>
      <c r="N23" s="1">
        <v>171547</v>
      </c>
      <c r="O23" s="1">
        <v>199998</v>
      </c>
      <c r="P23" s="1">
        <v>229164</v>
      </c>
      <c r="Q23" s="1">
        <v>266436</v>
      </c>
    </row>
    <row r="24" spans="1:17" x14ac:dyDescent="0.2">
      <c r="A24" s="46"/>
      <c r="B24" s="47">
        <v>37894</v>
      </c>
      <c r="C24" s="43">
        <v>69352</v>
      </c>
      <c r="D24" s="43">
        <v>55742</v>
      </c>
      <c r="E24" s="43">
        <v>50924</v>
      </c>
      <c r="F24" s="43">
        <v>4818</v>
      </c>
      <c r="G24" s="43"/>
    </row>
    <row r="25" spans="1:17" x14ac:dyDescent="0.2">
      <c r="A25" s="46"/>
      <c r="B25" s="47">
        <v>37925</v>
      </c>
      <c r="C25" s="43">
        <v>70552</v>
      </c>
      <c r="D25" s="43">
        <v>56828</v>
      </c>
      <c r="E25" s="43">
        <v>52069</v>
      </c>
      <c r="F25" s="43">
        <v>4759</v>
      </c>
      <c r="G25" s="43"/>
    </row>
    <row r="26" spans="1:17" x14ac:dyDescent="0.2">
      <c r="A26" s="46"/>
      <c r="B26" s="47">
        <v>37953</v>
      </c>
      <c r="C26" s="43">
        <v>72150</v>
      </c>
      <c r="D26" s="43">
        <v>58081</v>
      </c>
      <c r="E26" s="43">
        <v>53381</v>
      </c>
      <c r="F26" s="43">
        <v>4700</v>
      </c>
      <c r="G26" s="43"/>
    </row>
    <row r="27" spans="1:17" x14ac:dyDescent="0.2">
      <c r="A27" s="46">
        <v>37986</v>
      </c>
      <c r="B27" s="47">
        <v>37986</v>
      </c>
      <c r="C27" s="43">
        <v>73915</v>
      </c>
      <c r="D27" s="43">
        <v>59621</v>
      </c>
      <c r="E27" s="43">
        <v>54992</v>
      </c>
      <c r="F27" s="43">
        <v>4629</v>
      </c>
      <c r="G27" s="43"/>
    </row>
    <row r="28" spans="1:17" x14ac:dyDescent="0.2">
      <c r="A28" s="46">
        <v>38016</v>
      </c>
      <c r="B28" s="47">
        <v>38016</v>
      </c>
      <c r="C28" s="43">
        <v>75093</v>
      </c>
      <c r="D28" s="43">
        <v>60600</v>
      </c>
      <c r="E28" s="43">
        <v>56020</v>
      </c>
      <c r="F28" s="43">
        <v>4580</v>
      </c>
      <c r="G28" s="43"/>
    </row>
    <row r="29" spans="1:17" x14ac:dyDescent="0.2">
      <c r="A29" s="46"/>
      <c r="B29" s="47">
        <v>38044</v>
      </c>
      <c r="C29" s="43">
        <v>76271</v>
      </c>
      <c r="D29" s="43">
        <v>61471</v>
      </c>
      <c r="E29" s="43">
        <v>56942</v>
      </c>
      <c r="F29" s="43">
        <v>4529</v>
      </c>
      <c r="G29" s="43"/>
    </row>
    <row r="30" spans="1:17" x14ac:dyDescent="0.2">
      <c r="A30" s="46"/>
      <c r="B30" s="47">
        <v>38077</v>
      </c>
      <c r="C30" s="43">
        <v>77710</v>
      </c>
      <c r="D30" s="43">
        <v>62718</v>
      </c>
      <c r="E30" s="43">
        <v>58246</v>
      </c>
      <c r="F30" s="43">
        <v>4472</v>
      </c>
      <c r="G30" s="43"/>
    </row>
    <row r="31" spans="1:17" x14ac:dyDescent="0.2">
      <c r="A31" s="46"/>
      <c r="B31" s="47">
        <v>38107</v>
      </c>
      <c r="C31" s="43">
        <v>79291</v>
      </c>
      <c r="D31" s="43">
        <v>64018</v>
      </c>
      <c r="E31" s="43">
        <v>59605</v>
      </c>
      <c r="F31" s="43">
        <v>4413</v>
      </c>
      <c r="G31" s="43"/>
    </row>
    <row r="32" spans="1:17" x14ac:dyDescent="0.2">
      <c r="A32" s="46"/>
      <c r="B32" s="47">
        <v>38138</v>
      </c>
      <c r="C32" s="43">
        <v>81098</v>
      </c>
      <c r="D32" s="43">
        <v>65246</v>
      </c>
      <c r="E32" s="43">
        <v>60898</v>
      </c>
      <c r="F32" s="43">
        <v>4348</v>
      </c>
      <c r="G32" s="43"/>
    </row>
    <row r="33" spans="1:7" x14ac:dyDescent="0.2">
      <c r="A33" s="46"/>
      <c r="B33" s="47">
        <v>38168</v>
      </c>
      <c r="C33" s="43">
        <v>82961</v>
      </c>
      <c r="D33" s="43">
        <v>66551</v>
      </c>
      <c r="E33" s="43">
        <v>62268</v>
      </c>
      <c r="F33" s="43">
        <v>4283</v>
      </c>
      <c r="G33" s="43"/>
    </row>
    <row r="34" spans="1:7" x14ac:dyDescent="0.2">
      <c r="A34" s="46"/>
      <c r="B34" s="47">
        <v>38198</v>
      </c>
      <c r="C34" s="43">
        <v>86928</v>
      </c>
      <c r="D34" s="43">
        <v>70339</v>
      </c>
      <c r="E34" s="43">
        <v>66126</v>
      </c>
      <c r="F34" s="43">
        <v>4213</v>
      </c>
      <c r="G34" s="43"/>
    </row>
    <row r="35" spans="1:7" x14ac:dyDescent="0.2">
      <c r="A35" s="46"/>
      <c r="B35" s="47">
        <v>38230</v>
      </c>
      <c r="C35" s="43">
        <v>88397</v>
      </c>
      <c r="D35" s="43">
        <v>71563</v>
      </c>
      <c r="E35" s="43">
        <v>67416</v>
      </c>
      <c r="F35" s="43">
        <v>4147</v>
      </c>
      <c r="G35" s="43"/>
    </row>
    <row r="36" spans="1:7" x14ac:dyDescent="0.2">
      <c r="A36" s="46"/>
      <c r="B36" s="47">
        <v>38260</v>
      </c>
      <c r="C36" s="43">
        <v>90209</v>
      </c>
      <c r="D36" s="43">
        <v>73147</v>
      </c>
      <c r="E36" s="43">
        <v>69065</v>
      </c>
      <c r="F36" s="43">
        <v>4082</v>
      </c>
      <c r="G36" s="43"/>
    </row>
    <row r="37" spans="1:7" x14ac:dyDescent="0.2">
      <c r="A37" s="46"/>
      <c r="B37" s="47">
        <v>38289</v>
      </c>
      <c r="C37" s="43">
        <v>91870</v>
      </c>
      <c r="D37" s="43">
        <v>74517</v>
      </c>
      <c r="E37" s="43">
        <v>70491</v>
      </c>
      <c r="F37" s="43">
        <v>4026</v>
      </c>
      <c r="G37" s="43"/>
    </row>
    <row r="38" spans="1:7" x14ac:dyDescent="0.2">
      <c r="A38" s="46"/>
      <c r="B38" s="47">
        <v>38321</v>
      </c>
      <c r="C38" s="43">
        <v>93880</v>
      </c>
      <c r="D38" s="43">
        <v>76080</v>
      </c>
      <c r="E38" s="43">
        <v>72094</v>
      </c>
      <c r="F38" s="43">
        <v>3986</v>
      </c>
      <c r="G38" s="43"/>
    </row>
    <row r="39" spans="1:7" x14ac:dyDescent="0.2">
      <c r="A39" s="46">
        <v>38352</v>
      </c>
      <c r="B39" s="47">
        <v>38352</v>
      </c>
      <c r="C39" s="43">
        <v>95579</v>
      </c>
      <c r="D39" s="43">
        <v>77615</v>
      </c>
      <c r="E39" s="43">
        <v>73706</v>
      </c>
      <c r="F39" s="43">
        <v>3909</v>
      </c>
      <c r="G39" s="43"/>
    </row>
    <row r="40" spans="1:7" x14ac:dyDescent="0.2">
      <c r="A40" s="46">
        <v>38383</v>
      </c>
      <c r="B40" s="47">
        <v>38383</v>
      </c>
      <c r="C40" s="43">
        <v>97255</v>
      </c>
      <c r="D40" s="43">
        <v>78562</v>
      </c>
      <c r="E40" s="43">
        <v>74718</v>
      </c>
      <c r="F40" s="43">
        <v>3844</v>
      </c>
      <c r="G40" s="43"/>
    </row>
    <row r="41" spans="1:7" x14ac:dyDescent="0.2">
      <c r="A41" s="46"/>
      <c r="B41" s="47">
        <v>38411</v>
      </c>
      <c r="C41" s="43">
        <v>98564</v>
      </c>
      <c r="D41" s="43">
        <v>79624</v>
      </c>
      <c r="E41" s="43">
        <v>75820</v>
      </c>
      <c r="F41" s="43">
        <v>3804</v>
      </c>
      <c r="G41" s="43"/>
    </row>
    <row r="42" spans="1:7" x14ac:dyDescent="0.2">
      <c r="A42" s="46"/>
      <c r="B42" s="47">
        <v>38442</v>
      </c>
      <c r="C42" s="43">
        <v>100360</v>
      </c>
      <c r="D42" s="43">
        <v>80961</v>
      </c>
      <c r="E42" s="43">
        <v>77216</v>
      </c>
      <c r="F42" s="43">
        <v>3745</v>
      </c>
      <c r="G42" s="43"/>
    </row>
    <row r="43" spans="1:7" x14ac:dyDescent="0.2">
      <c r="A43" s="46"/>
      <c r="B43" s="47">
        <v>38471</v>
      </c>
      <c r="C43" s="43">
        <v>102522</v>
      </c>
      <c r="D43" s="43">
        <v>82547</v>
      </c>
      <c r="E43" s="43">
        <v>78857</v>
      </c>
      <c r="F43" s="43">
        <v>3690</v>
      </c>
      <c r="G43" s="43"/>
    </row>
    <row r="44" spans="1:7" x14ac:dyDescent="0.2">
      <c r="A44" s="46"/>
      <c r="B44" s="47">
        <v>38503</v>
      </c>
      <c r="C44" s="43">
        <v>105091</v>
      </c>
      <c r="D44" s="43">
        <v>84162</v>
      </c>
      <c r="E44" s="43">
        <v>80528</v>
      </c>
      <c r="F44" s="43">
        <v>3634</v>
      </c>
      <c r="G44" s="43"/>
    </row>
    <row r="45" spans="1:7" x14ac:dyDescent="0.2">
      <c r="A45" s="46"/>
      <c r="B45" s="47">
        <v>38533</v>
      </c>
      <c r="C45" s="43">
        <v>107158</v>
      </c>
      <c r="D45" s="43">
        <v>86216</v>
      </c>
      <c r="E45" s="43">
        <v>82645</v>
      </c>
      <c r="F45" s="43">
        <v>3571</v>
      </c>
      <c r="G45" s="43"/>
    </row>
    <row r="46" spans="1:7" x14ac:dyDescent="0.2">
      <c r="A46" s="46"/>
      <c r="B46" s="47">
        <v>38562</v>
      </c>
      <c r="C46" s="43">
        <v>109605</v>
      </c>
      <c r="D46" s="43">
        <v>87972</v>
      </c>
      <c r="E46" s="43">
        <v>84466</v>
      </c>
      <c r="F46" s="43">
        <v>3506</v>
      </c>
      <c r="G46" s="43"/>
    </row>
    <row r="47" spans="1:7" x14ac:dyDescent="0.2">
      <c r="A47" s="46"/>
      <c r="B47" s="47">
        <v>38595</v>
      </c>
      <c r="C47" s="43">
        <v>111918</v>
      </c>
      <c r="D47" s="43">
        <v>89957</v>
      </c>
      <c r="E47" s="43">
        <v>86525</v>
      </c>
      <c r="F47" s="43">
        <v>3432</v>
      </c>
      <c r="G47" s="43"/>
    </row>
    <row r="48" spans="1:7" x14ac:dyDescent="0.2">
      <c r="A48" s="46"/>
      <c r="B48" s="47">
        <v>38625</v>
      </c>
      <c r="C48" s="43">
        <v>114545</v>
      </c>
      <c r="D48" s="43">
        <v>91906</v>
      </c>
      <c r="E48" s="43">
        <v>88543</v>
      </c>
      <c r="F48" s="43">
        <v>3363</v>
      </c>
      <c r="G48" s="43"/>
    </row>
    <row r="49" spans="1:7" x14ac:dyDescent="0.2">
      <c r="A49" s="46"/>
      <c r="B49" s="47">
        <v>38653</v>
      </c>
      <c r="C49" s="43">
        <v>116855</v>
      </c>
      <c r="D49" s="43">
        <v>93739</v>
      </c>
      <c r="E49" s="43">
        <v>90454</v>
      </c>
      <c r="F49" s="43">
        <v>3285</v>
      </c>
      <c r="G49" s="43"/>
    </row>
    <row r="50" spans="1:7" x14ac:dyDescent="0.2">
      <c r="A50" s="46"/>
      <c r="B50" s="47">
        <v>38686</v>
      </c>
      <c r="C50" s="43">
        <v>119448</v>
      </c>
      <c r="D50" s="43">
        <v>95921</v>
      </c>
      <c r="E50" s="43">
        <v>91141</v>
      </c>
      <c r="F50" s="43">
        <v>4780</v>
      </c>
      <c r="G50" s="43"/>
    </row>
    <row r="51" spans="1:7" x14ac:dyDescent="0.2">
      <c r="A51" s="46">
        <v>38716</v>
      </c>
      <c r="B51" s="47">
        <v>38716</v>
      </c>
      <c r="C51" s="43">
        <v>121835</v>
      </c>
      <c r="D51" s="43">
        <v>99416</v>
      </c>
      <c r="E51" s="43">
        <v>94718</v>
      </c>
      <c r="F51" s="43">
        <v>4698</v>
      </c>
      <c r="G51" s="43"/>
    </row>
    <row r="52" spans="1:7" x14ac:dyDescent="0.2">
      <c r="A52" s="46">
        <v>38748</v>
      </c>
      <c r="B52" s="47">
        <v>38748</v>
      </c>
      <c r="C52" s="43">
        <v>123805</v>
      </c>
      <c r="D52" s="43">
        <v>100910</v>
      </c>
      <c r="E52" s="43">
        <v>96284</v>
      </c>
      <c r="F52" s="43">
        <v>4626</v>
      </c>
      <c r="G52" s="43"/>
    </row>
    <row r="53" spans="1:7" x14ac:dyDescent="0.2">
      <c r="A53" s="46"/>
      <c r="B53" s="47">
        <v>38776</v>
      </c>
      <c r="C53" s="43">
        <v>126841</v>
      </c>
      <c r="D53" s="43">
        <v>102951</v>
      </c>
      <c r="E53" s="43">
        <v>98385</v>
      </c>
      <c r="F53" s="43">
        <v>4566</v>
      </c>
      <c r="G53" s="43"/>
    </row>
    <row r="54" spans="1:7" x14ac:dyDescent="0.2">
      <c r="A54" s="46"/>
      <c r="B54" s="47">
        <v>38807</v>
      </c>
      <c r="C54" s="43">
        <v>126753</v>
      </c>
      <c r="D54" s="43">
        <v>105063</v>
      </c>
      <c r="E54" s="43">
        <v>100554</v>
      </c>
      <c r="F54" s="43">
        <v>4509</v>
      </c>
      <c r="G54" s="43"/>
    </row>
    <row r="55" spans="1:7" x14ac:dyDescent="0.2">
      <c r="A55" s="46"/>
      <c r="B55" s="47">
        <v>38835</v>
      </c>
      <c r="C55" s="43">
        <v>129117</v>
      </c>
      <c r="D55" s="43">
        <v>106924</v>
      </c>
      <c r="E55" s="43">
        <v>102461</v>
      </c>
      <c r="F55" s="43">
        <v>4463</v>
      </c>
      <c r="G55" s="43"/>
    </row>
    <row r="56" spans="1:7" x14ac:dyDescent="0.2">
      <c r="A56" s="46"/>
      <c r="B56" s="47">
        <v>38868</v>
      </c>
      <c r="C56" s="43">
        <v>131954</v>
      </c>
      <c r="D56" s="43">
        <v>109067</v>
      </c>
      <c r="E56" s="43">
        <v>104676</v>
      </c>
      <c r="F56" s="43">
        <v>4391</v>
      </c>
      <c r="G56" s="43"/>
    </row>
    <row r="57" spans="1:7" x14ac:dyDescent="0.2">
      <c r="A57" s="46"/>
      <c r="B57" s="47">
        <v>38898</v>
      </c>
      <c r="C57" s="43">
        <v>135103</v>
      </c>
      <c r="D57" s="43">
        <v>111360</v>
      </c>
      <c r="E57" s="43">
        <v>104897</v>
      </c>
      <c r="F57" s="43">
        <v>6463</v>
      </c>
      <c r="G57" s="43"/>
    </row>
    <row r="58" spans="1:7" x14ac:dyDescent="0.2">
      <c r="A58" s="46"/>
      <c r="B58" s="47">
        <v>38929</v>
      </c>
      <c r="C58" s="43">
        <v>138244</v>
      </c>
      <c r="D58" s="43">
        <v>113777</v>
      </c>
      <c r="E58" s="43">
        <v>105920</v>
      </c>
      <c r="F58" s="43">
        <v>7857</v>
      </c>
      <c r="G58" s="43"/>
    </row>
    <row r="59" spans="1:7" x14ac:dyDescent="0.2">
      <c r="A59" s="46"/>
      <c r="B59" s="47">
        <v>38960</v>
      </c>
      <c r="C59" s="43">
        <v>140262</v>
      </c>
      <c r="D59" s="43">
        <v>115797</v>
      </c>
      <c r="E59" s="43">
        <v>106501</v>
      </c>
      <c r="F59" s="43">
        <v>9296</v>
      </c>
      <c r="G59" s="43"/>
    </row>
    <row r="60" spans="1:7" x14ac:dyDescent="0.2">
      <c r="A60" s="46"/>
      <c r="B60" s="47">
        <v>38989</v>
      </c>
      <c r="C60" s="43">
        <v>142589</v>
      </c>
      <c r="D60" s="43">
        <v>117758</v>
      </c>
      <c r="E60" s="43">
        <v>108580</v>
      </c>
      <c r="F60" s="43">
        <v>9178</v>
      </c>
      <c r="G60" s="43"/>
    </row>
    <row r="61" spans="1:7" x14ac:dyDescent="0.2">
      <c r="A61" s="46"/>
      <c r="B61" s="47">
        <v>39021</v>
      </c>
      <c r="C61" s="43">
        <v>145160</v>
      </c>
      <c r="D61" s="43">
        <v>119740</v>
      </c>
      <c r="E61" s="43">
        <v>110650</v>
      </c>
      <c r="F61" s="43">
        <v>9090</v>
      </c>
      <c r="G61" s="43"/>
    </row>
    <row r="62" spans="1:7" x14ac:dyDescent="0.2">
      <c r="A62" s="46"/>
      <c r="B62" s="47">
        <v>39051</v>
      </c>
      <c r="C62" s="43">
        <v>147080</v>
      </c>
      <c r="D62" s="43">
        <v>121909</v>
      </c>
      <c r="E62" s="43">
        <v>112899</v>
      </c>
      <c r="F62" s="43">
        <v>9010</v>
      </c>
      <c r="G62" s="43"/>
    </row>
    <row r="63" spans="1:7" x14ac:dyDescent="0.2">
      <c r="A63" s="46">
        <v>39080</v>
      </c>
      <c r="B63" s="47">
        <v>39080</v>
      </c>
      <c r="C63" s="43">
        <v>149953</v>
      </c>
      <c r="D63" s="43">
        <v>123988</v>
      </c>
      <c r="E63" s="43">
        <v>111303</v>
      </c>
      <c r="F63" s="43">
        <v>12685</v>
      </c>
      <c r="G63" s="43"/>
    </row>
    <row r="64" spans="1:7" x14ac:dyDescent="0.2">
      <c r="A64" s="46">
        <v>39113</v>
      </c>
      <c r="B64" s="47">
        <v>39113</v>
      </c>
      <c r="C64" s="43">
        <v>151555</v>
      </c>
      <c r="D64" s="43">
        <v>125303</v>
      </c>
      <c r="E64" s="43">
        <v>112758</v>
      </c>
      <c r="F64" s="43">
        <v>12545</v>
      </c>
      <c r="G64" s="43"/>
    </row>
    <row r="65" spans="1:7" x14ac:dyDescent="0.2">
      <c r="A65" s="46"/>
      <c r="B65" s="47">
        <v>39141</v>
      </c>
      <c r="C65" s="43">
        <v>152633</v>
      </c>
      <c r="D65" s="43">
        <v>126601</v>
      </c>
      <c r="E65" s="43">
        <v>114193</v>
      </c>
      <c r="F65" s="43">
        <v>12408</v>
      </c>
      <c r="G65" s="43"/>
    </row>
    <row r="66" spans="1:7" x14ac:dyDescent="0.2">
      <c r="A66" s="46"/>
      <c r="B66" s="47">
        <v>39171</v>
      </c>
      <c r="C66" s="43">
        <v>155419</v>
      </c>
      <c r="D66" s="43">
        <v>128280</v>
      </c>
      <c r="E66" s="43">
        <v>113084</v>
      </c>
      <c r="F66" s="43">
        <v>15196</v>
      </c>
      <c r="G66" s="43"/>
    </row>
    <row r="67" spans="1:7" x14ac:dyDescent="0.2">
      <c r="A67" s="46"/>
      <c r="B67" s="47">
        <v>39202</v>
      </c>
      <c r="C67" s="43">
        <v>156837</v>
      </c>
      <c r="D67" s="43">
        <v>129447</v>
      </c>
      <c r="E67" s="43">
        <v>114446</v>
      </c>
      <c r="F67" s="43">
        <v>15001</v>
      </c>
      <c r="G67" s="43"/>
    </row>
    <row r="68" spans="1:7" x14ac:dyDescent="0.2">
      <c r="A68" s="46"/>
      <c r="B68" s="47">
        <v>39233</v>
      </c>
      <c r="C68" s="43">
        <v>158190</v>
      </c>
      <c r="D68" s="43">
        <v>130940</v>
      </c>
      <c r="E68" s="43">
        <v>116122</v>
      </c>
      <c r="F68" s="43">
        <v>14818</v>
      </c>
      <c r="G68" s="43"/>
    </row>
    <row r="69" spans="1:7" x14ac:dyDescent="0.2">
      <c r="A69" s="46"/>
      <c r="B69" s="47">
        <v>39262</v>
      </c>
      <c r="C69" s="43">
        <v>160304</v>
      </c>
      <c r="D69" s="43">
        <v>132576</v>
      </c>
      <c r="E69" s="43">
        <v>116434</v>
      </c>
      <c r="F69" s="43">
        <v>16142</v>
      </c>
      <c r="G69" s="43"/>
    </row>
    <row r="70" spans="1:7" x14ac:dyDescent="0.2">
      <c r="A70" s="46"/>
      <c r="B70" s="47">
        <v>39294</v>
      </c>
      <c r="C70" s="43">
        <v>162129</v>
      </c>
      <c r="D70" s="43">
        <v>134163</v>
      </c>
      <c r="E70" s="43">
        <v>118272</v>
      </c>
      <c r="F70" s="43">
        <v>15891</v>
      </c>
      <c r="G70" s="43"/>
    </row>
    <row r="71" spans="1:7" x14ac:dyDescent="0.2">
      <c r="A71" s="46"/>
      <c r="B71" s="47">
        <v>39325</v>
      </c>
      <c r="C71" s="43">
        <v>163567</v>
      </c>
      <c r="D71" s="43">
        <v>135442</v>
      </c>
      <c r="E71" s="43">
        <v>119817</v>
      </c>
      <c r="F71" s="43">
        <v>15625</v>
      </c>
      <c r="G71" s="43"/>
    </row>
    <row r="72" spans="1:7" x14ac:dyDescent="0.2">
      <c r="A72" s="46"/>
      <c r="B72" s="47">
        <v>39353</v>
      </c>
      <c r="C72" s="43">
        <v>164970</v>
      </c>
      <c r="D72" s="43">
        <v>136685</v>
      </c>
      <c r="E72" s="43">
        <v>121243</v>
      </c>
      <c r="F72" s="43">
        <v>15442</v>
      </c>
      <c r="G72" s="43"/>
    </row>
    <row r="73" spans="1:7" x14ac:dyDescent="0.2">
      <c r="A73" s="46"/>
      <c r="B73" s="47">
        <v>39386</v>
      </c>
      <c r="C73" s="43">
        <v>166314</v>
      </c>
      <c r="D73" s="43">
        <v>137850</v>
      </c>
      <c r="E73" s="43">
        <v>122597</v>
      </c>
      <c r="F73" s="43">
        <v>15253</v>
      </c>
      <c r="G73" s="43"/>
    </row>
    <row r="74" spans="1:7" x14ac:dyDescent="0.2">
      <c r="A74" s="46"/>
      <c r="B74" s="47">
        <v>39416</v>
      </c>
      <c r="C74" s="43">
        <v>168048</v>
      </c>
      <c r="D74" s="43">
        <v>139172</v>
      </c>
      <c r="E74" s="43">
        <v>124121</v>
      </c>
      <c r="F74" s="43">
        <v>15051</v>
      </c>
      <c r="G74" s="43"/>
    </row>
    <row r="75" spans="1:7" x14ac:dyDescent="0.2">
      <c r="A75" s="46">
        <v>39447</v>
      </c>
      <c r="B75" s="47">
        <v>39447</v>
      </c>
      <c r="C75" s="43">
        <v>169854</v>
      </c>
      <c r="D75" s="43">
        <v>140562</v>
      </c>
      <c r="E75" s="43">
        <v>123722</v>
      </c>
      <c r="F75" s="43">
        <v>16840</v>
      </c>
      <c r="G75" s="43"/>
    </row>
    <row r="76" spans="1:7" x14ac:dyDescent="0.2">
      <c r="A76" s="46">
        <v>39478</v>
      </c>
      <c r="B76" s="47">
        <v>39478</v>
      </c>
      <c r="C76" s="43">
        <v>170883</v>
      </c>
      <c r="D76" s="43">
        <v>141375</v>
      </c>
      <c r="E76" s="43">
        <v>124689</v>
      </c>
      <c r="F76" s="43">
        <v>16686</v>
      </c>
      <c r="G76" s="43"/>
    </row>
    <row r="77" spans="1:7" x14ac:dyDescent="0.2">
      <c r="A77" s="46"/>
      <c r="B77" s="47">
        <v>39507</v>
      </c>
      <c r="C77" s="43">
        <v>171461</v>
      </c>
      <c r="D77" s="43">
        <v>142083</v>
      </c>
      <c r="E77" s="43">
        <v>125593</v>
      </c>
      <c r="F77" s="43">
        <v>16490</v>
      </c>
      <c r="G77" s="43"/>
    </row>
    <row r="78" spans="1:7" x14ac:dyDescent="0.2">
      <c r="A78" s="46"/>
      <c r="B78" s="47">
        <v>39538</v>
      </c>
      <c r="C78" s="43">
        <v>172734</v>
      </c>
      <c r="D78" s="43">
        <v>143108</v>
      </c>
      <c r="E78" s="43">
        <v>125091</v>
      </c>
      <c r="F78" s="43">
        <v>18017</v>
      </c>
      <c r="G78" s="43"/>
    </row>
    <row r="79" spans="1:7" x14ac:dyDescent="0.2">
      <c r="A79" s="46"/>
      <c r="B79" s="47">
        <v>39568</v>
      </c>
      <c r="C79" s="43">
        <v>173806</v>
      </c>
      <c r="D79" s="43">
        <v>144126</v>
      </c>
      <c r="E79" s="43">
        <v>126056</v>
      </c>
      <c r="F79" s="43">
        <v>18070</v>
      </c>
      <c r="G79" s="43"/>
    </row>
    <row r="80" spans="1:7" x14ac:dyDescent="0.2">
      <c r="A80" s="46"/>
      <c r="B80" s="47">
        <v>39598</v>
      </c>
      <c r="C80" s="43">
        <v>174655</v>
      </c>
      <c r="D80" s="43">
        <v>145149</v>
      </c>
      <c r="E80" s="43">
        <v>127289</v>
      </c>
      <c r="F80" s="43">
        <v>17860</v>
      </c>
      <c r="G80" s="43"/>
    </row>
    <row r="81" spans="1:7" x14ac:dyDescent="0.2">
      <c r="A81" s="46"/>
      <c r="B81" s="47">
        <v>39629</v>
      </c>
      <c r="C81" s="43">
        <v>176062</v>
      </c>
      <c r="D81" s="43">
        <v>146032</v>
      </c>
      <c r="E81" s="43">
        <v>121260</v>
      </c>
      <c r="F81" s="43">
        <v>24772</v>
      </c>
      <c r="G81" s="43"/>
    </row>
    <row r="82" spans="1:7" x14ac:dyDescent="0.2">
      <c r="A82" s="46"/>
      <c r="B82" s="47">
        <v>39660</v>
      </c>
      <c r="C82" s="43">
        <v>177530</v>
      </c>
      <c r="D82" s="43">
        <v>146973</v>
      </c>
      <c r="E82" s="43">
        <v>122112</v>
      </c>
      <c r="F82" s="43">
        <v>24861</v>
      </c>
      <c r="G82" s="43"/>
    </row>
    <row r="83" spans="1:7" x14ac:dyDescent="0.2">
      <c r="A83" s="46"/>
      <c r="B83" s="47">
        <v>39689</v>
      </c>
      <c r="C83" s="43">
        <v>178009</v>
      </c>
      <c r="D83" s="43">
        <v>147480</v>
      </c>
      <c r="E83" s="43">
        <v>122791</v>
      </c>
      <c r="F83" s="43">
        <v>24689</v>
      </c>
      <c r="G83" s="43"/>
    </row>
    <row r="84" spans="1:7" x14ac:dyDescent="0.2">
      <c r="A84" s="46"/>
      <c r="B84" s="47">
        <v>39721</v>
      </c>
      <c r="C84" s="43">
        <v>178100</v>
      </c>
      <c r="D84" s="43">
        <v>148232</v>
      </c>
      <c r="E84" s="43">
        <v>123726</v>
      </c>
      <c r="F84" s="43">
        <v>24506</v>
      </c>
      <c r="G84" s="43"/>
    </row>
    <row r="85" spans="1:7" x14ac:dyDescent="0.2">
      <c r="A85" s="46"/>
      <c r="B85" s="47">
        <v>39752</v>
      </c>
      <c r="C85" s="43">
        <v>177916</v>
      </c>
      <c r="D85" s="43">
        <v>148244</v>
      </c>
      <c r="E85" s="43">
        <v>123910</v>
      </c>
      <c r="F85" s="43">
        <v>24334</v>
      </c>
      <c r="G85" s="43"/>
    </row>
    <row r="86" spans="1:7" x14ac:dyDescent="0.2">
      <c r="A86" s="46"/>
      <c r="B86" s="47">
        <v>39780</v>
      </c>
      <c r="C86" s="43">
        <v>178412</v>
      </c>
      <c r="D86" s="43">
        <v>148561</v>
      </c>
      <c r="E86" s="43">
        <v>116625</v>
      </c>
      <c r="F86" s="43">
        <v>31936</v>
      </c>
      <c r="G86" s="43"/>
    </row>
    <row r="87" spans="1:7" x14ac:dyDescent="0.2">
      <c r="A87" s="46">
        <v>39813</v>
      </c>
      <c r="B87" s="47">
        <v>39813</v>
      </c>
      <c r="C87" s="43">
        <v>178401</v>
      </c>
      <c r="D87" s="43">
        <v>148803</v>
      </c>
      <c r="E87" s="43">
        <v>114978</v>
      </c>
      <c r="F87" s="43">
        <v>33825</v>
      </c>
      <c r="G87" s="43"/>
    </row>
    <row r="88" spans="1:7" x14ac:dyDescent="0.2">
      <c r="A88" s="46">
        <v>39843</v>
      </c>
      <c r="B88" s="47">
        <v>39843</v>
      </c>
      <c r="C88" s="43">
        <v>184901</v>
      </c>
      <c r="D88" s="43">
        <v>149137</v>
      </c>
      <c r="E88" s="43">
        <v>115446</v>
      </c>
      <c r="F88" s="43">
        <v>33691</v>
      </c>
      <c r="G88" s="43"/>
    </row>
    <row r="89" spans="1:7" x14ac:dyDescent="0.2">
      <c r="A89" s="46"/>
      <c r="B89" s="47">
        <v>39871</v>
      </c>
      <c r="C89" s="43">
        <v>184500</v>
      </c>
      <c r="D89" s="43">
        <v>149181</v>
      </c>
      <c r="E89" s="43">
        <v>115629</v>
      </c>
      <c r="F89" s="43">
        <v>33552</v>
      </c>
      <c r="G89" s="43"/>
    </row>
    <row r="90" spans="1:7" x14ac:dyDescent="0.2">
      <c r="A90" s="46"/>
      <c r="B90" s="47">
        <v>39903</v>
      </c>
      <c r="C90" s="43">
        <v>183706</v>
      </c>
      <c r="D90" s="43">
        <v>149172</v>
      </c>
      <c r="E90" s="43">
        <v>114266</v>
      </c>
      <c r="F90" s="43">
        <v>34906</v>
      </c>
      <c r="G90" s="43"/>
    </row>
    <row r="91" spans="1:7" x14ac:dyDescent="0.2">
      <c r="A91" s="46"/>
      <c r="B91" s="47">
        <v>39933</v>
      </c>
      <c r="C91" s="43">
        <v>182611</v>
      </c>
      <c r="D91" s="43">
        <v>148949</v>
      </c>
      <c r="E91" s="43">
        <v>114199</v>
      </c>
      <c r="F91" s="43">
        <v>34750</v>
      </c>
      <c r="G91" s="43"/>
    </row>
    <row r="92" spans="1:7" x14ac:dyDescent="0.2">
      <c r="A92" s="46"/>
      <c r="B92" s="47">
        <v>39962</v>
      </c>
      <c r="C92" s="43">
        <v>182271</v>
      </c>
      <c r="D92" s="43">
        <v>148878</v>
      </c>
      <c r="E92" s="43">
        <v>114232</v>
      </c>
      <c r="F92" s="43">
        <v>34646</v>
      </c>
      <c r="G92" s="43"/>
    </row>
    <row r="93" spans="1:7" x14ac:dyDescent="0.2">
      <c r="A93" s="46"/>
      <c r="B93" s="47">
        <v>39994</v>
      </c>
      <c r="C93" s="43">
        <v>182432</v>
      </c>
      <c r="D93" s="43">
        <v>148795</v>
      </c>
      <c r="E93" s="43">
        <v>114306</v>
      </c>
      <c r="F93" s="43">
        <v>34489</v>
      </c>
      <c r="G93" s="43"/>
    </row>
    <row r="94" spans="1:7" x14ac:dyDescent="0.2">
      <c r="A94" s="46"/>
      <c r="B94" s="47">
        <v>40025</v>
      </c>
      <c r="C94" s="43">
        <v>181651</v>
      </c>
      <c r="D94" s="43">
        <v>148489</v>
      </c>
      <c r="E94" s="43">
        <v>114164</v>
      </c>
      <c r="F94" s="43">
        <v>34325</v>
      </c>
      <c r="G94" s="43"/>
    </row>
    <row r="95" spans="1:7" x14ac:dyDescent="0.2">
      <c r="A95" s="46"/>
      <c r="B95" s="47">
        <v>40056</v>
      </c>
      <c r="C95" s="43">
        <v>181179</v>
      </c>
      <c r="D95" s="43">
        <v>148383</v>
      </c>
      <c r="E95" s="43">
        <v>110019</v>
      </c>
      <c r="F95" s="43">
        <v>38364</v>
      </c>
      <c r="G95" s="43"/>
    </row>
    <row r="96" spans="1:7" x14ac:dyDescent="0.2">
      <c r="A96" s="46"/>
      <c r="B96" s="47">
        <v>40086</v>
      </c>
      <c r="C96" s="43">
        <v>179532</v>
      </c>
      <c r="D96" s="43">
        <v>148351</v>
      </c>
      <c r="E96" s="43">
        <v>110146</v>
      </c>
      <c r="F96" s="43">
        <v>38205</v>
      </c>
      <c r="G96" s="43"/>
    </row>
    <row r="97" spans="1:7" x14ac:dyDescent="0.2">
      <c r="A97" s="46"/>
      <c r="B97" s="47">
        <v>40116</v>
      </c>
      <c r="C97" s="43">
        <v>178772</v>
      </c>
      <c r="D97" s="43">
        <v>148177</v>
      </c>
      <c r="E97" s="43">
        <v>110122</v>
      </c>
      <c r="F97" s="43">
        <v>38055</v>
      </c>
      <c r="G97" s="43"/>
    </row>
    <row r="98" spans="1:7" x14ac:dyDescent="0.2">
      <c r="A98" s="46"/>
      <c r="B98" s="47">
        <v>40147</v>
      </c>
      <c r="C98" s="43">
        <v>178151</v>
      </c>
      <c r="D98" s="43">
        <v>148025</v>
      </c>
      <c r="E98" s="43">
        <v>110130</v>
      </c>
      <c r="F98" s="43">
        <v>37895</v>
      </c>
      <c r="G98" s="43"/>
    </row>
    <row r="99" spans="1:7" x14ac:dyDescent="0.2">
      <c r="A99" s="46">
        <v>40178</v>
      </c>
      <c r="B99" s="47">
        <v>40178</v>
      </c>
      <c r="C99" s="43">
        <v>177821</v>
      </c>
      <c r="D99" s="43">
        <v>147947</v>
      </c>
      <c r="E99" s="43">
        <v>110210</v>
      </c>
      <c r="F99" s="43">
        <v>37737</v>
      </c>
      <c r="G99" s="43"/>
    </row>
    <row r="100" spans="1:7" x14ac:dyDescent="0.2">
      <c r="A100" s="46">
        <v>40207</v>
      </c>
      <c r="B100" s="47">
        <v>40207</v>
      </c>
      <c r="C100" s="43">
        <v>177378</v>
      </c>
      <c r="D100" s="43">
        <v>147671</v>
      </c>
      <c r="E100" s="43">
        <v>110055</v>
      </c>
      <c r="F100" s="43">
        <v>37616</v>
      </c>
      <c r="G100" s="43"/>
    </row>
    <row r="101" spans="1:7" x14ac:dyDescent="0.2">
      <c r="A101" s="46"/>
      <c r="B101" s="47">
        <v>40235</v>
      </c>
      <c r="C101" s="43">
        <v>176621</v>
      </c>
      <c r="D101" s="43">
        <v>147502</v>
      </c>
      <c r="E101" s="43">
        <v>109983</v>
      </c>
      <c r="F101" s="43">
        <v>37519</v>
      </c>
      <c r="G101" s="43"/>
    </row>
    <row r="102" spans="1:7" x14ac:dyDescent="0.2">
      <c r="A102" s="46"/>
      <c r="B102" s="47">
        <v>40268</v>
      </c>
      <c r="C102" s="43">
        <v>174679</v>
      </c>
      <c r="D102" s="43">
        <v>146763</v>
      </c>
      <c r="E102" s="43">
        <v>109434</v>
      </c>
      <c r="F102" s="43">
        <v>37329</v>
      </c>
      <c r="G102" s="43"/>
    </row>
    <row r="103" spans="1:7" x14ac:dyDescent="0.2">
      <c r="A103" s="46"/>
      <c r="B103" s="47">
        <v>40298</v>
      </c>
      <c r="C103" s="43">
        <v>174173</v>
      </c>
      <c r="D103" s="43">
        <v>146414</v>
      </c>
      <c r="E103" s="43">
        <v>108470</v>
      </c>
      <c r="F103" s="43">
        <v>37944</v>
      </c>
      <c r="G103" s="43"/>
    </row>
    <row r="104" spans="1:7" x14ac:dyDescent="0.2">
      <c r="A104" s="46"/>
      <c r="B104" s="47">
        <v>40329</v>
      </c>
      <c r="C104" s="43">
        <v>173533</v>
      </c>
      <c r="D104" s="43">
        <v>146044</v>
      </c>
      <c r="E104" s="43">
        <v>108224</v>
      </c>
      <c r="F104" s="43">
        <v>37820</v>
      </c>
      <c r="G104" s="43"/>
    </row>
    <row r="105" spans="1:7" x14ac:dyDescent="0.2">
      <c r="A105" s="46" t="s">
        <v>70</v>
      </c>
      <c r="B105" s="47">
        <v>40359</v>
      </c>
      <c r="C105" s="43">
        <v>177572</v>
      </c>
      <c r="D105" s="43">
        <v>144240</v>
      </c>
      <c r="E105" s="43">
        <v>107676</v>
      </c>
      <c r="F105" s="43">
        <v>36564</v>
      </c>
      <c r="G105" s="48"/>
    </row>
    <row r="106" spans="1:7" x14ac:dyDescent="0.2">
      <c r="A106" s="46" t="s">
        <v>70</v>
      </c>
      <c r="B106" s="47">
        <v>40389</v>
      </c>
      <c r="C106" s="43">
        <v>176558</v>
      </c>
      <c r="D106" s="43">
        <v>143924</v>
      </c>
      <c r="E106" s="43">
        <v>107385</v>
      </c>
      <c r="F106" s="43">
        <v>36539</v>
      </c>
      <c r="G106" s="48"/>
    </row>
    <row r="107" spans="1:7" x14ac:dyDescent="0.2">
      <c r="A107" s="46" t="s">
        <v>70</v>
      </c>
      <c r="B107" s="47">
        <v>40421</v>
      </c>
      <c r="C107" s="43">
        <v>176032</v>
      </c>
      <c r="D107" s="43">
        <v>143548</v>
      </c>
      <c r="E107" s="43">
        <v>107411</v>
      </c>
      <c r="F107" s="43">
        <v>36138</v>
      </c>
      <c r="G107" s="48"/>
    </row>
    <row r="108" spans="1:7" x14ac:dyDescent="0.2">
      <c r="A108" s="46" t="s">
        <v>70</v>
      </c>
      <c r="B108" s="47">
        <v>40451</v>
      </c>
      <c r="C108" s="43">
        <v>175377</v>
      </c>
      <c r="D108" s="43">
        <v>143279</v>
      </c>
      <c r="E108" s="43">
        <v>107813</v>
      </c>
      <c r="F108" s="43">
        <v>35466</v>
      </c>
      <c r="G108" s="48"/>
    </row>
    <row r="109" spans="1:7" x14ac:dyDescent="0.2">
      <c r="A109" s="46" t="s">
        <v>70</v>
      </c>
      <c r="B109" s="47">
        <v>40480</v>
      </c>
      <c r="C109" s="43">
        <v>174351</v>
      </c>
      <c r="D109" s="43">
        <v>142897</v>
      </c>
      <c r="E109" s="43">
        <v>107524</v>
      </c>
      <c r="F109" s="43">
        <v>35373</v>
      </c>
      <c r="G109" s="48"/>
    </row>
    <row r="110" spans="1:7" x14ac:dyDescent="0.2">
      <c r="A110" s="46" t="s">
        <v>70</v>
      </c>
      <c r="B110" s="47">
        <v>40512</v>
      </c>
      <c r="C110" s="43">
        <v>173676</v>
      </c>
      <c r="D110" s="43">
        <v>142400</v>
      </c>
      <c r="E110" s="43">
        <v>107127</v>
      </c>
      <c r="F110" s="43">
        <v>35273</v>
      </c>
      <c r="G110" s="48"/>
    </row>
    <row r="111" spans="1:7" x14ac:dyDescent="0.2">
      <c r="A111" s="46">
        <v>40543</v>
      </c>
      <c r="B111" s="47">
        <v>40543</v>
      </c>
      <c r="C111" s="43">
        <v>166374</v>
      </c>
      <c r="D111" s="43">
        <v>135061</v>
      </c>
      <c r="E111" s="43">
        <v>99578</v>
      </c>
      <c r="F111" s="43">
        <v>35483</v>
      </c>
      <c r="G111" s="48"/>
    </row>
    <row r="112" spans="1:7" x14ac:dyDescent="0.2">
      <c r="A112" s="46">
        <v>40574</v>
      </c>
      <c r="B112" s="47">
        <v>40574</v>
      </c>
      <c r="C112" s="43">
        <v>165598</v>
      </c>
      <c r="D112" s="43">
        <v>134714</v>
      </c>
      <c r="E112" s="43">
        <v>99289</v>
      </c>
      <c r="F112" s="43">
        <v>35426</v>
      </c>
      <c r="G112" s="48"/>
    </row>
    <row r="113" spans="1:7" x14ac:dyDescent="0.2">
      <c r="A113" s="46" t="s">
        <v>70</v>
      </c>
      <c r="B113" s="47">
        <v>40602</v>
      </c>
      <c r="C113" s="43">
        <v>167144</v>
      </c>
      <c r="D113" s="43">
        <v>134423</v>
      </c>
      <c r="E113" s="43">
        <v>99080</v>
      </c>
      <c r="F113" s="43">
        <v>35344</v>
      </c>
      <c r="G113" s="48"/>
    </row>
    <row r="114" spans="1:7" x14ac:dyDescent="0.2">
      <c r="A114" s="62" t="s">
        <v>70</v>
      </c>
      <c r="B114" s="49">
        <v>40633</v>
      </c>
      <c r="C114" s="48">
        <v>166465</v>
      </c>
      <c r="D114" s="48">
        <v>134000</v>
      </c>
      <c r="E114" s="48">
        <v>98851</v>
      </c>
      <c r="F114" s="48">
        <v>35149</v>
      </c>
      <c r="G114" s="48"/>
    </row>
    <row r="115" spans="1:7" x14ac:dyDescent="0.2">
      <c r="A115" s="62" t="s">
        <v>70</v>
      </c>
      <c r="B115" s="49">
        <v>40662</v>
      </c>
      <c r="C115" s="48">
        <v>165744</v>
      </c>
      <c r="D115" s="48">
        <v>133660</v>
      </c>
      <c r="E115" s="48">
        <v>98627</v>
      </c>
      <c r="F115" s="48">
        <v>35033</v>
      </c>
      <c r="G115" s="48"/>
    </row>
    <row r="116" spans="1:7" x14ac:dyDescent="0.2">
      <c r="A116" s="62" t="s">
        <v>70</v>
      </c>
      <c r="B116" s="49">
        <v>40694</v>
      </c>
      <c r="C116" s="48">
        <v>165215</v>
      </c>
      <c r="D116" s="48">
        <v>133282</v>
      </c>
      <c r="E116" s="48">
        <v>98371</v>
      </c>
      <c r="F116" s="48">
        <v>34912</v>
      </c>
      <c r="G116" s="48"/>
    </row>
    <row r="117" spans="1:7" x14ac:dyDescent="0.2">
      <c r="A117" s="62" t="s">
        <v>70</v>
      </c>
      <c r="B117" s="49">
        <v>40724</v>
      </c>
      <c r="C117" s="48">
        <v>164865</v>
      </c>
      <c r="D117" s="48">
        <v>133069</v>
      </c>
      <c r="E117" s="48">
        <v>98335</v>
      </c>
      <c r="F117" s="48">
        <v>34734</v>
      </c>
      <c r="G117" s="48"/>
    </row>
    <row r="118" spans="1:7" x14ac:dyDescent="0.2">
      <c r="A118" s="62" t="s">
        <v>70</v>
      </c>
      <c r="B118" s="49">
        <v>40753</v>
      </c>
      <c r="C118" s="48">
        <v>164012</v>
      </c>
      <c r="D118" s="48">
        <v>132560</v>
      </c>
      <c r="E118" s="48">
        <v>98020</v>
      </c>
      <c r="F118" s="48">
        <v>34539</v>
      </c>
      <c r="G118" s="48"/>
    </row>
    <row r="119" spans="1:7" x14ac:dyDescent="0.2">
      <c r="A119" s="62" t="s">
        <v>70</v>
      </c>
      <c r="B119" s="49">
        <v>40786</v>
      </c>
      <c r="C119" s="48">
        <v>163444</v>
      </c>
      <c r="D119" s="48">
        <v>132209</v>
      </c>
      <c r="E119" s="48">
        <v>97771</v>
      </c>
      <c r="F119" s="48">
        <v>34438</v>
      </c>
      <c r="G119" s="48"/>
    </row>
    <row r="120" spans="1:7" x14ac:dyDescent="0.2">
      <c r="A120" s="62" t="s">
        <v>70</v>
      </c>
      <c r="B120" s="49">
        <v>40816</v>
      </c>
      <c r="C120" s="48">
        <v>163410</v>
      </c>
      <c r="D120" s="48">
        <v>132302</v>
      </c>
      <c r="E120" s="48">
        <v>97964</v>
      </c>
      <c r="F120" s="48">
        <v>34338</v>
      </c>
      <c r="G120" s="48"/>
    </row>
    <row r="121" spans="1:7" x14ac:dyDescent="0.2">
      <c r="A121" s="62" t="s">
        <v>70</v>
      </c>
      <c r="B121" s="49">
        <v>40844</v>
      </c>
      <c r="C121" s="48">
        <v>163807</v>
      </c>
      <c r="D121" s="48">
        <v>132819</v>
      </c>
      <c r="E121" s="48">
        <v>80798</v>
      </c>
      <c r="F121" s="48">
        <v>52021</v>
      </c>
      <c r="G121" s="48"/>
    </row>
    <row r="122" spans="1:7" x14ac:dyDescent="0.2">
      <c r="A122" s="62" t="s">
        <v>70</v>
      </c>
      <c r="B122" s="49">
        <v>40877</v>
      </c>
      <c r="C122" s="48">
        <v>163497</v>
      </c>
      <c r="D122" s="48">
        <v>132612</v>
      </c>
      <c r="E122" s="48">
        <v>80723</v>
      </c>
      <c r="F122" s="48">
        <v>51889</v>
      </c>
      <c r="G122" s="48"/>
    </row>
    <row r="123" spans="1:7" x14ac:dyDescent="0.2">
      <c r="A123" s="62">
        <v>40907</v>
      </c>
      <c r="B123" s="49">
        <v>40907</v>
      </c>
      <c r="C123" s="48">
        <v>161232</v>
      </c>
      <c r="D123" s="48">
        <v>130567</v>
      </c>
      <c r="E123" s="48">
        <v>80396</v>
      </c>
      <c r="F123" s="48">
        <v>50172</v>
      </c>
      <c r="G123" s="48"/>
    </row>
    <row r="124" spans="1:7" x14ac:dyDescent="0.2">
      <c r="A124" s="62">
        <v>40939</v>
      </c>
      <c r="B124" s="49">
        <v>40939</v>
      </c>
      <c r="C124" s="48">
        <v>160323</v>
      </c>
      <c r="D124" s="48">
        <v>130198</v>
      </c>
      <c r="E124" s="48">
        <v>80190</v>
      </c>
      <c r="F124" s="48">
        <v>50008</v>
      </c>
      <c r="G124" s="48"/>
    </row>
    <row r="125" spans="1:7" x14ac:dyDescent="0.2">
      <c r="A125" s="62" t="s">
        <v>70</v>
      </c>
      <c r="B125" s="49">
        <v>40968</v>
      </c>
      <c r="C125" s="48">
        <v>159822</v>
      </c>
      <c r="D125" s="48">
        <v>129840</v>
      </c>
      <c r="E125" s="48">
        <v>79954</v>
      </c>
      <c r="F125" s="48">
        <v>49886</v>
      </c>
      <c r="G125" s="48"/>
    </row>
    <row r="126" spans="1:7" x14ac:dyDescent="0.2">
      <c r="A126" s="62" t="s">
        <v>70</v>
      </c>
      <c r="B126" s="49">
        <v>40998</v>
      </c>
      <c r="C126" s="48">
        <v>159389</v>
      </c>
      <c r="D126" s="48">
        <v>129593</v>
      </c>
      <c r="E126" s="48">
        <v>79874</v>
      </c>
      <c r="F126" s="48">
        <v>49719</v>
      </c>
      <c r="G126" s="48"/>
    </row>
    <row r="127" spans="1:7" x14ac:dyDescent="0.2">
      <c r="A127" s="62" t="s">
        <v>70</v>
      </c>
      <c r="B127" s="49">
        <v>41029</v>
      </c>
      <c r="C127" s="48">
        <v>158092</v>
      </c>
      <c r="D127" s="48">
        <v>129242</v>
      </c>
      <c r="E127" s="48">
        <v>81031</v>
      </c>
      <c r="F127" s="48">
        <v>48211</v>
      </c>
      <c r="G127" s="48"/>
    </row>
    <row r="128" spans="1:7" x14ac:dyDescent="0.2">
      <c r="A128" s="62" t="s">
        <v>70</v>
      </c>
      <c r="B128" s="49">
        <v>41060</v>
      </c>
      <c r="C128" s="48">
        <v>157670</v>
      </c>
      <c r="D128" s="48">
        <v>128817</v>
      </c>
      <c r="E128" s="48">
        <v>80819</v>
      </c>
      <c r="F128" s="48">
        <v>47998</v>
      </c>
      <c r="G128" s="48"/>
    </row>
    <row r="129" spans="1:7" x14ac:dyDescent="0.2">
      <c r="A129" s="62" t="s">
        <v>70</v>
      </c>
      <c r="B129" s="49">
        <v>41089</v>
      </c>
      <c r="C129" s="48">
        <v>157490</v>
      </c>
      <c r="D129" s="48">
        <v>128696</v>
      </c>
      <c r="E129" s="48">
        <v>80012</v>
      </c>
      <c r="F129" s="48">
        <v>48684</v>
      </c>
      <c r="G129" s="48"/>
    </row>
    <row r="130" spans="1:7" x14ac:dyDescent="0.2">
      <c r="A130" s="62" t="s">
        <v>70</v>
      </c>
      <c r="B130" s="49">
        <v>41121</v>
      </c>
      <c r="C130" s="48">
        <v>156855</v>
      </c>
      <c r="D130" s="48">
        <v>128409</v>
      </c>
      <c r="E130" s="48">
        <v>79166</v>
      </c>
      <c r="F130" s="48">
        <v>49243</v>
      </c>
      <c r="G130" s="48"/>
    </row>
    <row r="131" spans="1:7" x14ac:dyDescent="0.2">
      <c r="A131" s="62" t="s">
        <v>70</v>
      </c>
      <c r="B131" s="49">
        <v>41152</v>
      </c>
      <c r="C131" s="48">
        <v>156088</v>
      </c>
      <c r="D131" s="48">
        <v>128129</v>
      </c>
      <c r="E131" s="48">
        <v>79508</v>
      </c>
      <c r="F131" s="48">
        <v>48621</v>
      </c>
      <c r="G131" s="48"/>
    </row>
    <row r="132" spans="1:7" x14ac:dyDescent="0.2">
      <c r="A132" s="62" t="s">
        <v>70</v>
      </c>
      <c r="B132" s="49">
        <v>41180</v>
      </c>
      <c r="C132" s="48">
        <v>155857</v>
      </c>
      <c r="D132" s="48">
        <v>127538</v>
      </c>
      <c r="E132" s="48">
        <v>79355</v>
      </c>
      <c r="F132" s="48">
        <v>48183</v>
      </c>
      <c r="G132" s="48"/>
    </row>
    <row r="133" spans="1:7" x14ac:dyDescent="0.2">
      <c r="A133" s="62" t="s">
        <v>70</v>
      </c>
      <c r="B133" s="49">
        <v>41213</v>
      </c>
      <c r="C133" s="48">
        <v>155162</v>
      </c>
      <c r="D133" s="48">
        <v>127204</v>
      </c>
      <c r="E133" s="48">
        <v>78810</v>
      </c>
      <c r="F133" s="48">
        <v>48394</v>
      </c>
      <c r="G133" s="48"/>
    </row>
    <row r="134" spans="1:7" x14ac:dyDescent="0.2">
      <c r="A134" s="62" t="s">
        <v>70</v>
      </c>
      <c r="B134" s="49">
        <v>41243</v>
      </c>
      <c r="C134" s="48">
        <v>154292</v>
      </c>
      <c r="D134" s="48">
        <v>126885</v>
      </c>
      <c r="E134" s="48">
        <v>78740</v>
      </c>
      <c r="F134" s="48">
        <v>48146</v>
      </c>
      <c r="G134" s="48"/>
    </row>
    <row r="135" spans="1:7" x14ac:dyDescent="0.2">
      <c r="A135" s="62">
        <v>41274</v>
      </c>
      <c r="B135" s="49">
        <v>41274</v>
      </c>
      <c r="C135" s="48">
        <v>153772</v>
      </c>
      <c r="D135" s="48">
        <v>126744</v>
      </c>
      <c r="E135" s="48">
        <v>84973</v>
      </c>
      <c r="F135" s="48">
        <v>41771</v>
      </c>
      <c r="G135" s="48"/>
    </row>
    <row r="136" spans="1:7" x14ac:dyDescent="0.2">
      <c r="A136" s="62">
        <v>41305</v>
      </c>
      <c r="B136" s="49">
        <v>41305</v>
      </c>
      <c r="C136" s="48">
        <v>152761</v>
      </c>
      <c r="D136" s="48">
        <v>126236</v>
      </c>
      <c r="E136" s="48">
        <v>84580</v>
      </c>
      <c r="F136" s="48">
        <v>41656</v>
      </c>
      <c r="G136" s="48"/>
    </row>
    <row r="137" spans="1:7" x14ac:dyDescent="0.2">
      <c r="A137" s="62" t="s">
        <v>70</v>
      </c>
      <c r="B137" s="49">
        <v>41333</v>
      </c>
      <c r="C137" s="48">
        <v>151947</v>
      </c>
      <c r="D137" s="48">
        <v>125799</v>
      </c>
      <c r="E137" s="48">
        <v>84290</v>
      </c>
      <c r="F137" s="48">
        <v>41509</v>
      </c>
      <c r="G137" s="48"/>
    </row>
    <row r="138" spans="1:7" x14ac:dyDescent="0.2">
      <c r="A138" s="62" t="s">
        <v>70</v>
      </c>
      <c r="B138" s="49">
        <v>41361</v>
      </c>
      <c r="C138" s="48">
        <v>152039</v>
      </c>
      <c r="D138" s="48">
        <v>125688</v>
      </c>
      <c r="E138" s="48">
        <v>84313</v>
      </c>
      <c r="F138" s="48">
        <v>41375</v>
      </c>
      <c r="G138" s="48"/>
    </row>
    <row r="139" spans="1:7" x14ac:dyDescent="0.2">
      <c r="A139" s="62" t="s">
        <v>70</v>
      </c>
      <c r="B139" s="49">
        <v>41394</v>
      </c>
      <c r="C139" s="48">
        <v>151288</v>
      </c>
      <c r="D139" s="48">
        <v>125240</v>
      </c>
      <c r="E139" s="48">
        <v>84006</v>
      </c>
      <c r="F139" s="48">
        <v>41234</v>
      </c>
      <c r="G139" s="48"/>
    </row>
    <row r="140" spans="1:7" x14ac:dyDescent="0.2">
      <c r="A140" s="62" t="s">
        <v>70</v>
      </c>
      <c r="B140" s="49">
        <v>41425</v>
      </c>
      <c r="C140" s="48">
        <v>150482</v>
      </c>
      <c r="D140" s="48">
        <v>124626</v>
      </c>
      <c r="E140" s="48">
        <v>83520</v>
      </c>
      <c r="F140" s="48">
        <v>41106</v>
      </c>
      <c r="G140" s="48"/>
    </row>
    <row r="141" spans="1:7" x14ac:dyDescent="0.2">
      <c r="A141" s="62" t="s">
        <v>70</v>
      </c>
      <c r="B141" s="49">
        <v>41453</v>
      </c>
      <c r="C141" s="48">
        <v>150514</v>
      </c>
      <c r="D141" s="48">
        <v>124554</v>
      </c>
      <c r="E141" s="48">
        <v>83584</v>
      </c>
      <c r="F141" s="48">
        <v>40969</v>
      </c>
      <c r="G141" s="48"/>
    </row>
    <row r="142" spans="1:7" x14ac:dyDescent="0.2">
      <c r="A142" s="62" t="s">
        <v>70</v>
      </c>
      <c r="B142" s="49">
        <v>41486</v>
      </c>
      <c r="C142" s="48">
        <v>149843</v>
      </c>
      <c r="D142" s="48">
        <v>124181</v>
      </c>
      <c r="E142" s="48">
        <v>83363</v>
      </c>
      <c r="F142" s="48">
        <v>40817</v>
      </c>
      <c r="G142" s="48"/>
    </row>
    <row r="143" spans="1:7" x14ac:dyDescent="0.2">
      <c r="A143" s="62" t="s">
        <v>70</v>
      </c>
      <c r="B143" s="49">
        <v>41516</v>
      </c>
      <c r="C143" s="48">
        <v>149329</v>
      </c>
      <c r="D143" s="48">
        <v>123837</v>
      </c>
      <c r="E143" s="48">
        <v>83161</v>
      </c>
      <c r="F143" s="48">
        <v>40676</v>
      </c>
      <c r="G143" s="48"/>
    </row>
    <row r="144" spans="1:7" x14ac:dyDescent="0.2">
      <c r="A144" s="62" t="s">
        <v>70</v>
      </c>
      <c r="B144" s="49">
        <v>41547</v>
      </c>
      <c r="C144" s="48">
        <v>149284</v>
      </c>
      <c r="D144" s="48">
        <v>123708</v>
      </c>
      <c r="E144" s="48">
        <v>84877</v>
      </c>
      <c r="F144" s="48">
        <v>38832</v>
      </c>
      <c r="G144" s="48"/>
    </row>
    <row r="145" spans="1:7" x14ac:dyDescent="0.2">
      <c r="A145" s="62" t="s">
        <v>70</v>
      </c>
      <c r="B145" s="49">
        <v>41578</v>
      </c>
      <c r="C145" s="48">
        <v>148664</v>
      </c>
      <c r="D145" s="48">
        <v>123300</v>
      </c>
      <c r="E145" s="48">
        <v>84646</v>
      </c>
      <c r="F145" s="48">
        <v>38655</v>
      </c>
      <c r="G145" s="48"/>
    </row>
    <row r="146" spans="1:7" x14ac:dyDescent="0.2">
      <c r="A146" s="62" t="s">
        <v>70</v>
      </c>
      <c r="B146" s="49">
        <v>41607</v>
      </c>
      <c r="C146" s="48">
        <v>148132</v>
      </c>
      <c r="D146" s="48">
        <v>122898</v>
      </c>
      <c r="E146" s="48">
        <v>83420</v>
      </c>
      <c r="F146" s="48">
        <v>39479</v>
      </c>
      <c r="G146" s="48"/>
    </row>
    <row r="147" spans="1:7" x14ac:dyDescent="0.2">
      <c r="A147" s="62">
        <v>41639</v>
      </c>
      <c r="B147" s="49">
        <v>41639</v>
      </c>
      <c r="C147" s="48">
        <v>147809</v>
      </c>
      <c r="D147" s="48">
        <v>122585</v>
      </c>
      <c r="E147" s="48">
        <v>83322</v>
      </c>
      <c r="F147" s="48">
        <v>39263</v>
      </c>
      <c r="G147" s="48"/>
    </row>
    <row r="148" spans="1:7" x14ac:dyDescent="0.2">
      <c r="A148" s="62">
        <v>41670</v>
      </c>
      <c r="B148" s="49">
        <v>41670</v>
      </c>
      <c r="C148" s="48">
        <v>146869</v>
      </c>
      <c r="D148" s="48">
        <v>122046</v>
      </c>
      <c r="E148" s="48">
        <v>83009</v>
      </c>
      <c r="F148" s="48">
        <v>39037</v>
      </c>
      <c r="G148" s="48"/>
    </row>
    <row r="149" spans="1:7" x14ac:dyDescent="0.2">
      <c r="A149" s="62" t="s">
        <v>70</v>
      </c>
      <c r="B149" s="49">
        <v>41698</v>
      </c>
      <c r="C149" s="48">
        <v>146282</v>
      </c>
      <c r="D149" s="48">
        <v>121581</v>
      </c>
      <c r="E149" s="48">
        <v>82781</v>
      </c>
      <c r="F149" s="48">
        <v>38801</v>
      </c>
      <c r="G149" s="48"/>
    </row>
    <row r="150" spans="1:7" x14ac:dyDescent="0.2">
      <c r="A150" s="62" t="s">
        <v>70</v>
      </c>
      <c r="B150" s="49">
        <v>41729</v>
      </c>
      <c r="C150" s="48">
        <v>146040</v>
      </c>
      <c r="D150" s="48">
        <v>121872</v>
      </c>
      <c r="E150" s="48">
        <v>83295</v>
      </c>
      <c r="F150" s="48">
        <v>38577</v>
      </c>
      <c r="G150" s="48"/>
    </row>
    <row r="151" spans="1:7" x14ac:dyDescent="0.2">
      <c r="A151" s="62" t="s">
        <v>70</v>
      </c>
      <c r="B151" s="49">
        <v>41759</v>
      </c>
      <c r="C151" s="48">
        <v>145445</v>
      </c>
      <c r="D151" s="48">
        <v>121435</v>
      </c>
      <c r="E151" s="48">
        <v>83076</v>
      </c>
      <c r="F151" s="48">
        <v>38360</v>
      </c>
      <c r="G151" s="48"/>
    </row>
    <row r="152" spans="1:7" x14ac:dyDescent="0.2">
      <c r="A152" s="62" t="s">
        <v>70</v>
      </c>
      <c r="B152" s="49">
        <v>41789</v>
      </c>
      <c r="C152" s="48">
        <v>144205</v>
      </c>
      <c r="D152" s="48">
        <v>120933</v>
      </c>
      <c r="E152" s="48">
        <v>82809</v>
      </c>
      <c r="F152" s="48">
        <v>38124</v>
      </c>
      <c r="G152" s="48"/>
    </row>
    <row r="153" spans="1:7" x14ac:dyDescent="0.2">
      <c r="A153" s="62" t="s">
        <v>70</v>
      </c>
      <c r="B153" s="49">
        <v>41820</v>
      </c>
      <c r="C153" s="48">
        <v>139958</v>
      </c>
      <c r="D153" s="48">
        <v>118923</v>
      </c>
      <c r="E153" s="48">
        <v>80874</v>
      </c>
      <c r="F153" s="48">
        <v>38049</v>
      </c>
      <c r="G153" s="48"/>
    </row>
    <row r="154" spans="1:7" x14ac:dyDescent="0.2">
      <c r="A154" s="62" t="s">
        <v>70</v>
      </c>
      <c r="B154" s="49">
        <v>41851</v>
      </c>
      <c r="C154" s="48">
        <v>137981</v>
      </c>
      <c r="D154" s="48">
        <v>117709</v>
      </c>
      <c r="E154" s="48">
        <v>80026</v>
      </c>
      <c r="F154" s="48">
        <v>37682</v>
      </c>
      <c r="G154" s="48"/>
    </row>
    <row r="155" spans="1:7" x14ac:dyDescent="0.2">
      <c r="A155" s="62" t="s">
        <v>70</v>
      </c>
      <c r="B155" s="49">
        <v>41880</v>
      </c>
      <c r="C155" s="48">
        <v>137606</v>
      </c>
      <c r="D155" s="48">
        <v>117411</v>
      </c>
      <c r="E155" s="48">
        <v>81054</v>
      </c>
      <c r="F155" s="48">
        <v>36357</v>
      </c>
      <c r="G155" s="48"/>
    </row>
    <row r="156" spans="1:7" x14ac:dyDescent="0.2">
      <c r="A156" s="62" t="s">
        <v>70</v>
      </c>
      <c r="B156" s="49">
        <v>41912</v>
      </c>
      <c r="C156" s="48">
        <v>137133</v>
      </c>
      <c r="D156" s="48">
        <v>116959</v>
      </c>
      <c r="E156" s="48">
        <v>80842</v>
      </c>
      <c r="F156" s="48">
        <v>36118</v>
      </c>
      <c r="G156" s="48"/>
    </row>
    <row r="157" spans="1:7" x14ac:dyDescent="0.2">
      <c r="A157" s="62" t="s">
        <v>70</v>
      </c>
      <c r="B157" s="49">
        <v>41943</v>
      </c>
      <c r="C157" s="48">
        <v>136403</v>
      </c>
      <c r="D157" s="48">
        <v>116550</v>
      </c>
      <c r="E157" s="48">
        <v>80660</v>
      </c>
      <c r="F157" s="48">
        <v>35890</v>
      </c>
      <c r="G157" s="48"/>
    </row>
    <row r="158" spans="1:7" x14ac:dyDescent="0.2">
      <c r="A158" s="62" t="s">
        <v>70</v>
      </c>
      <c r="B158" s="49">
        <v>41971</v>
      </c>
      <c r="C158" s="48">
        <v>135834</v>
      </c>
      <c r="D158" s="48">
        <v>116207</v>
      </c>
      <c r="E158" s="48">
        <v>78491</v>
      </c>
      <c r="F158" s="48">
        <v>37715</v>
      </c>
      <c r="G158" s="48"/>
    </row>
    <row r="159" spans="1:7" x14ac:dyDescent="0.2">
      <c r="A159" s="62">
        <v>42004</v>
      </c>
      <c r="B159" s="49">
        <v>42004</v>
      </c>
      <c r="C159" s="48">
        <v>135161</v>
      </c>
      <c r="D159" s="48">
        <v>115735</v>
      </c>
      <c r="E159" s="48">
        <v>78292</v>
      </c>
      <c r="F159" s="48">
        <v>37443</v>
      </c>
      <c r="G159" s="48"/>
    </row>
    <row r="160" spans="1:7" x14ac:dyDescent="0.2">
      <c r="A160" s="62">
        <v>42034</v>
      </c>
      <c r="B160" s="49">
        <v>42034</v>
      </c>
      <c r="C160" s="48">
        <v>134723</v>
      </c>
      <c r="D160" s="48">
        <v>115485</v>
      </c>
      <c r="E160" s="48">
        <v>78266</v>
      </c>
      <c r="F160" s="48">
        <v>37219</v>
      </c>
      <c r="G160" s="48"/>
    </row>
    <row r="161" spans="1:7" x14ac:dyDescent="0.2">
      <c r="A161" s="62"/>
      <c r="B161" s="49">
        <v>42062</v>
      </c>
      <c r="C161" s="48">
        <v>132630</v>
      </c>
      <c r="D161" s="48">
        <v>115036</v>
      </c>
      <c r="E161" s="48">
        <v>78035</v>
      </c>
      <c r="F161" s="48">
        <v>37001</v>
      </c>
      <c r="G161" s="48"/>
    </row>
    <row r="162" spans="1:7" x14ac:dyDescent="0.2">
      <c r="A162" s="62"/>
      <c r="B162" s="49">
        <v>42094</v>
      </c>
      <c r="C162" s="48">
        <v>131755</v>
      </c>
      <c r="D162" s="48">
        <v>114344</v>
      </c>
      <c r="E162" s="48">
        <v>77568</v>
      </c>
      <c r="F162" s="48">
        <v>36776</v>
      </c>
      <c r="G162" s="48"/>
    </row>
    <row r="163" spans="1:7" x14ac:dyDescent="0.2">
      <c r="A163" s="62"/>
      <c r="B163" s="49">
        <v>42124</v>
      </c>
      <c r="C163" s="48">
        <v>131280</v>
      </c>
      <c r="D163" s="48">
        <v>113912</v>
      </c>
      <c r="E163" s="48">
        <v>77419</v>
      </c>
      <c r="F163" s="48">
        <v>36493</v>
      </c>
      <c r="G163" s="48"/>
    </row>
    <row r="164" spans="1:7" x14ac:dyDescent="0.2">
      <c r="A164" s="62"/>
      <c r="B164" s="49">
        <v>42153</v>
      </c>
      <c r="C164" s="48">
        <v>130695</v>
      </c>
      <c r="D164" s="48">
        <v>113455</v>
      </c>
      <c r="E164" s="48">
        <v>77464</v>
      </c>
      <c r="F164" s="48">
        <v>35991</v>
      </c>
      <c r="G164" s="48"/>
    </row>
    <row r="165" spans="1:7" x14ac:dyDescent="0.2">
      <c r="A165" s="62"/>
      <c r="B165" s="49">
        <v>42185</v>
      </c>
      <c r="C165" s="48">
        <v>130113</v>
      </c>
      <c r="D165" s="48">
        <v>113070</v>
      </c>
      <c r="E165" s="48">
        <v>77299</v>
      </c>
      <c r="F165" s="48">
        <v>35771</v>
      </c>
      <c r="G165" s="48"/>
    </row>
    <row r="166" spans="1:7" x14ac:dyDescent="0.2">
      <c r="A166" s="62"/>
      <c r="B166" s="49">
        <v>42216</v>
      </c>
      <c r="C166" s="48">
        <v>129575</v>
      </c>
      <c r="D166" s="48">
        <v>112628</v>
      </c>
      <c r="E166" s="48">
        <v>77097</v>
      </c>
      <c r="F166" s="48">
        <v>35531</v>
      </c>
      <c r="G166" s="48"/>
    </row>
    <row r="167" spans="1:7" x14ac:dyDescent="0.2">
      <c r="A167" s="62"/>
      <c r="B167" s="49">
        <v>42247</v>
      </c>
      <c r="C167" s="48">
        <v>129138</v>
      </c>
      <c r="D167" s="48">
        <v>112273</v>
      </c>
      <c r="E167" s="48">
        <v>76894</v>
      </c>
      <c r="F167" s="48">
        <v>35379</v>
      </c>
      <c r="G167" s="48"/>
    </row>
    <row r="168" spans="1:7" x14ac:dyDescent="0.2">
      <c r="A168" s="62"/>
      <c r="B168" s="49">
        <v>42277</v>
      </c>
      <c r="C168" s="48">
        <v>127940</v>
      </c>
      <c r="D168" s="48">
        <v>111763</v>
      </c>
      <c r="E168" s="48">
        <v>76580</v>
      </c>
      <c r="F168" s="48">
        <v>35183</v>
      </c>
      <c r="G168" s="48"/>
    </row>
    <row r="169" spans="1:7" x14ac:dyDescent="0.2">
      <c r="A169" s="62"/>
      <c r="B169" s="49">
        <v>42307</v>
      </c>
      <c r="C169" s="48">
        <v>127476</v>
      </c>
      <c r="D169" s="48">
        <v>111432</v>
      </c>
      <c r="E169" s="48">
        <v>77372</v>
      </c>
      <c r="F169" s="48">
        <v>34060</v>
      </c>
      <c r="G169" s="48"/>
    </row>
    <row r="170" spans="1:7" x14ac:dyDescent="0.2">
      <c r="A170" s="62"/>
      <c r="B170" s="49">
        <v>42338</v>
      </c>
      <c r="C170" s="48">
        <v>127079</v>
      </c>
      <c r="D170" s="48">
        <v>110926</v>
      </c>
      <c r="E170" s="48">
        <v>77069</v>
      </c>
      <c r="F170" s="48">
        <v>33857</v>
      </c>
      <c r="G170" s="48"/>
    </row>
    <row r="171" spans="1:7" x14ac:dyDescent="0.2">
      <c r="A171" s="62">
        <v>42369</v>
      </c>
      <c r="B171" s="49">
        <v>42369</v>
      </c>
      <c r="C171" s="48">
        <v>126317</v>
      </c>
      <c r="D171" s="48">
        <v>110666</v>
      </c>
      <c r="E171" s="48">
        <v>77029</v>
      </c>
      <c r="F171" s="48">
        <v>33636</v>
      </c>
      <c r="G171" s="48"/>
    </row>
    <row r="172" spans="1:7" x14ac:dyDescent="0.2">
      <c r="A172" s="62">
        <v>42398</v>
      </c>
      <c r="B172" s="49">
        <v>42398</v>
      </c>
      <c r="C172" s="48">
        <v>125780</v>
      </c>
      <c r="D172" s="48">
        <v>110307</v>
      </c>
      <c r="E172" s="48">
        <v>76835</v>
      </c>
      <c r="F172" s="48">
        <v>33472</v>
      </c>
      <c r="G172" s="48"/>
    </row>
    <row r="173" spans="1:7" x14ac:dyDescent="0.2">
      <c r="A173" s="62" t="s">
        <v>70</v>
      </c>
      <c r="B173" s="49">
        <v>42429</v>
      </c>
      <c r="C173" s="48">
        <v>125218</v>
      </c>
      <c r="D173" s="48">
        <v>109722</v>
      </c>
      <c r="E173" s="48">
        <v>76431</v>
      </c>
      <c r="F173" s="48">
        <v>33291</v>
      </c>
      <c r="G173" s="48"/>
    </row>
    <row r="174" spans="1:7" x14ac:dyDescent="0.2">
      <c r="A174" s="62" t="s">
        <v>70</v>
      </c>
      <c r="B174" s="49">
        <v>42460</v>
      </c>
      <c r="C174" s="48">
        <v>125084</v>
      </c>
      <c r="D174" s="48">
        <v>109522</v>
      </c>
      <c r="E174" s="48">
        <v>74420</v>
      </c>
      <c r="F174" s="48">
        <v>35103</v>
      </c>
      <c r="G174" s="48"/>
    </row>
    <row r="175" spans="1:7" x14ac:dyDescent="0.2">
      <c r="A175" s="62" t="s">
        <v>70</v>
      </c>
      <c r="B175" s="49">
        <v>42489</v>
      </c>
      <c r="C175" s="48">
        <v>125394</v>
      </c>
      <c r="D175" s="48">
        <v>109265</v>
      </c>
      <c r="E175" s="48">
        <v>73751</v>
      </c>
      <c r="F175" s="48">
        <v>35514</v>
      </c>
      <c r="G175" s="48"/>
    </row>
    <row r="176" spans="1:7" x14ac:dyDescent="0.2">
      <c r="A176" s="62" t="s">
        <v>70</v>
      </c>
      <c r="B176" s="49">
        <v>42521</v>
      </c>
      <c r="C176" s="48">
        <v>124979</v>
      </c>
      <c r="D176" s="48">
        <v>108910</v>
      </c>
      <c r="E176" s="48">
        <v>73636</v>
      </c>
      <c r="F176" s="48">
        <v>35274</v>
      </c>
      <c r="G176" s="48"/>
    </row>
    <row r="177" spans="1:7" x14ac:dyDescent="0.2">
      <c r="A177" s="62" t="s">
        <v>70</v>
      </c>
      <c r="B177" s="49">
        <v>42551</v>
      </c>
      <c r="C177" s="48">
        <v>124903</v>
      </c>
      <c r="D177" s="48">
        <v>108899</v>
      </c>
      <c r="E177" s="48">
        <v>73828</v>
      </c>
      <c r="F177" s="48">
        <v>35071</v>
      </c>
      <c r="G177" s="48"/>
    </row>
    <row r="178" spans="1:7" x14ac:dyDescent="0.2">
      <c r="A178" s="62" t="s">
        <v>70</v>
      </c>
      <c r="B178" s="49">
        <v>42580</v>
      </c>
      <c r="C178" s="48">
        <v>124650</v>
      </c>
      <c r="D178" s="48">
        <v>108576</v>
      </c>
      <c r="E178" s="48">
        <v>73730</v>
      </c>
      <c r="F178" s="48">
        <v>34846</v>
      </c>
      <c r="G178" s="48"/>
    </row>
    <row r="179" spans="1:7" x14ac:dyDescent="0.2">
      <c r="A179" s="62" t="s">
        <v>70</v>
      </c>
      <c r="B179" s="49">
        <v>42613</v>
      </c>
      <c r="C179" s="48">
        <v>124329</v>
      </c>
      <c r="D179" s="48">
        <v>108216</v>
      </c>
      <c r="E179" s="48">
        <v>73590</v>
      </c>
      <c r="F179" s="48">
        <v>34627</v>
      </c>
      <c r="G179" s="48"/>
    </row>
    <row r="180" spans="1:7" x14ac:dyDescent="0.2">
      <c r="A180" s="62" t="s">
        <v>70</v>
      </c>
      <c r="B180" s="49">
        <v>42643</v>
      </c>
      <c r="C180" s="48">
        <v>124123</v>
      </c>
      <c r="D180" s="48">
        <v>108104</v>
      </c>
      <c r="E180" s="48">
        <v>74938</v>
      </c>
      <c r="F180" s="48">
        <v>33167</v>
      </c>
      <c r="G180" s="48"/>
    </row>
    <row r="181" spans="1:7" x14ac:dyDescent="0.2">
      <c r="A181" s="62" t="s">
        <v>70</v>
      </c>
      <c r="B181" s="49">
        <v>42671</v>
      </c>
      <c r="C181" s="48">
        <v>123737</v>
      </c>
      <c r="D181" s="48">
        <v>107685</v>
      </c>
      <c r="E181" s="48">
        <v>74148</v>
      </c>
      <c r="F181" s="48">
        <v>33537</v>
      </c>
      <c r="G181" s="48"/>
    </row>
    <row r="182" spans="1:7" x14ac:dyDescent="0.2">
      <c r="A182" s="62" t="s">
        <v>70</v>
      </c>
      <c r="B182" s="49">
        <v>42704</v>
      </c>
      <c r="C182" s="48">
        <v>123496</v>
      </c>
      <c r="D182" s="48">
        <v>107512</v>
      </c>
      <c r="E182" s="48">
        <v>74311</v>
      </c>
      <c r="F182" s="48">
        <v>33201</v>
      </c>
      <c r="G182" s="48"/>
    </row>
    <row r="183" spans="1:7" x14ac:dyDescent="0.2">
      <c r="A183" s="62">
        <v>42734</v>
      </c>
      <c r="B183" s="49">
        <v>42734</v>
      </c>
      <c r="C183" s="48">
        <v>122114</v>
      </c>
      <c r="D183" s="48">
        <v>106810</v>
      </c>
      <c r="E183" s="48">
        <v>73469</v>
      </c>
      <c r="F183" s="48">
        <v>33341</v>
      </c>
      <c r="G183" s="48"/>
    </row>
    <row r="184" spans="1:7" x14ac:dyDescent="0.2">
      <c r="A184" s="62">
        <v>42766</v>
      </c>
      <c r="B184" s="49">
        <v>42766</v>
      </c>
      <c r="C184" s="48">
        <v>121785</v>
      </c>
      <c r="D184" s="48">
        <v>106481</v>
      </c>
      <c r="E184" s="48">
        <v>73321</v>
      </c>
      <c r="F184" s="48">
        <v>33161</v>
      </c>
      <c r="G184" s="48"/>
    </row>
    <row r="185" spans="1:7" x14ac:dyDescent="0.2">
      <c r="A185" s="62" t="s">
        <v>70</v>
      </c>
      <c r="B185" s="49">
        <v>42794</v>
      </c>
      <c r="C185" s="48">
        <v>121479</v>
      </c>
      <c r="D185" s="48">
        <v>106140</v>
      </c>
      <c r="E185" s="48">
        <v>73177</v>
      </c>
      <c r="F185" s="48">
        <v>32963</v>
      </c>
      <c r="G185" s="48"/>
    </row>
    <row r="186" spans="1:7" x14ac:dyDescent="0.2">
      <c r="A186" s="62" t="s">
        <v>70</v>
      </c>
      <c r="B186" s="49">
        <v>42825</v>
      </c>
      <c r="C186" s="48">
        <v>121236</v>
      </c>
      <c r="D186" s="48">
        <v>105912</v>
      </c>
      <c r="E186" s="48">
        <v>73823</v>
      </c>
      <c r="F186" s="48">
        <v>32090</v>
      </c>
      <c r="G186" s="48"/>
    </row>
    <row r="187" spans="1:7" x14ac:dyDescent="0.2">
      <c r="A187" s="62" t="s">
        <v>70</v>
      </c>
      <c r="B187" s="49">
        <v>42853</v>
      </c>
      <c r="C187" s="48">
        <v>120775</v>
      </c>
      <c r="D187" s="48">
        <v>105322</v>
      </c>
      <c r="E187" s="48">
        <v>74121</v>
      </c>
      <c r="F187" s="48">
        <v>31201</v>
      </c>
      <c r="G187" s="48"/>
    </row>
    <row r="188" spans="1:7" x14ac:dyDescent="0.2">
      <c r="A188" s="62" t="s">
        <v>70</v>
      </c>
      <c r="B188" s="49">
        <v>42886</v>
      </c>
      <c r="C188" s="48">
        <v>120493</v>
      </c>
      <c r="D188" s="48">
        <v>105007</v>
      </c>
      <c r="E188" s="48">
        <v>74619</v>
      </c>
      <c r="F188" s="48">
        <v>30388</v>
      </c>
      <c r="G188" s="48"/>
    </row>
    <row r="189" spans="1:7" x14ac:dyDescent="0.2">
      <c r="A189" s="62" t="s">
        <v>70</v>
      </c>
      <c r="B189" s="49">
        <v>42916</v>
      </c>
      <c r="C189" s="48">
        <v>120492</v>
      </c>
      <c r="D189" s="48">
        <v>104978</v>
      </c>
      <c r="E189" s="48">
        <v>76388</v>
      </c>
      <c r="F189" s="48">
        <v>28590</v>
      </c>
      <c r="G189" s="48"/>
    </row>
    <row r="190" spans="1:7" x14ac:dyDescent="0.2">
      <c r="A190" s="62" t="s">
        <v>70</v>
      </c>
      <c r="B190" s="49">
        <v>42947</v>
      </c>
      <c r="C190" s="48">
        <v>120405</v>
      </c>
      <c r="D190" s="48">
        <v>104769</v>
      </c>
      <c r="E190" s="48">
        <v>76368</v>
      </c>
      <c r="F190" s="48">
        <v>28402</v>
      </c>
      <c r="G190" s="48"/>
    </row>
    <row r="191" spans="1:7" x14ac:dyDescent="0.2">
      <c r="A191" s="62" t="s">
        <v>70</v>
      </c>
      <c r="B191" s="49">
        <v>42978</v>
      </c>
      <c r="C191" s="48">
        <v>120241</v>
      </c>
      <c r="D191" s="48">
        <v>104609</v>
      </c>
      <c r="E191" s="48">
        <v>76448</v>
      </c>
      <c r="F191" s="48">
        <v>28161</v>
      </c>
      <c r="G191" s="48"/>
    </row>
    <row r="192" spans="1:7" x14ac:dyDescent="0.2">
      <c r="A192" s="62" t="s">
        <v>70</v>
      </c>
      <c r="B192" s="49">
        <v>43007</v>
      </c>
      <c r="C192" s="48">
        <v>120416</v>
      </c>
      <c r="D192" s="48">
        <v>104750</v>
      </c>
      <c r="E192" s="48">
        <v>77151</v>
      </c>
      <c r="F192" s="48">
        <v>27599</v>
      </c>
      <c r="G192" s="48"/>
    </row>
    <row r="193" spans="1:7" x14ac:dyDescent="0.2">
      <c r="A193" s="62" t="s">
        <v>70</v>
      </c>
      <c r="B193" s="49">
        <v>43039</v>
      </c>
      <c r="C193" s="48">
        <v>120221</v>
      </c>
      <c r="D193" s="48">
        <v>104562</v>
      </c>
      <c r="E193" s="48">
        <v>76613</v>
      </c>
      <c r="F193" s="48">
        <v>27949</v>
      </c>
      <c r="G193" s="48"/>
    </row>
    <row r="194" spans="1:7" x14ac:dyDescent="0.2">
      <c r="A194" s="62" t="s">
        <v>70</v>
      </c>
      <c r="B194" s="49">
        <v>43069</v>
      </c>
      <c r="C194" s="48">
        <v>119505</v>
      </c>
      <c r="D194" s="48">
        <v>103907</v>
      </c>
      <c r="E194" s="48">
        <v>76395</v>
      </c>
      <c r="F194" s="48">
        <v>27512</v>
      </c>
      <c r="G194" s="48"/>
    </row>
    <row r="195" spans="1:7" x14ac:dyDescent="0.2">
      <c r="A195" s="62">
        <v>43098</v>
      </c>
      <c r="B195" s="49">
        <v>43098</v>
      </c>
      <c r="C195" s="48">
        <v>117584</v>
      </c>
      <c r="D195" s="48">
        <v>102085</v>
      </c>
      <c r="E195" s="48">
        <v>74799</v>
      </c>
      <c r="F195" s="48">
        <v>27286</v>
      </c>
      <c r="G195" s="48"/>
    </row>
    <row r="196" spans="1:7" x14ac:dyDescent="0.2">
      <c r="A196" s="62">
        <v>43131</v>
      </c>
      <c r="B196" s="49">
        <v>43131</v>
      </c>
      <c r="C196" s="48">
        <v>117265</v>
      </c>
      <c r="D196" s="48">
        <v>101836</v>
      </c>
      <c r="E196" s="48">
        <v>74725</v>
      </c>
      <c r="F196" s="48">
        <v>27111</v>
      </c>
      <c r="G196" s="48"/>
    </row>
    <row r="197" spans="1:7" x14ac:dyDescent="0.2">
      <c r="A197" s="62" t="s">
        <v>70</v>
      </c>
      <c r="B197" s="49">
        <v>43159</v>
      </c>
      <c r="C197" s="48">
        <v>116990</v>
      </c>
      <c r="D197" s="48">
        <v>101558</v>
      </c>
      <c r="E197" s="48">
        <v>74747</v>
      </c>
      <c r="F197" s="48">
        <v>26811</v>
      </c>
      <c r="G197" s="48"/>
    </row>
    <row r="198" spans="1:7" x14ac:dyDescent="0.2">
      <c r="A198" s="62" t="s">
        <v>70</v>
      </c>
      <c r="B198" s="49">
        <v>43188</v>
      </c>
      <c r="C198" s="48">
        <v>116926</v>
      </c>
      <c r="D198" s="48">
        <v>101577</v>
      </c>
      <c r="E198" s="48">
        <v>75101</v>
      </c>
      <c r="F198" s="48">
        <v>26476</v>
      </c>
      <c r="G198" s="48"/>
    </row>
    <row r="199" spans="1:7" x14ac:dyDescent="0.2">
      <c r="A199" s="62"/>
      <c r="B199" s="49">
        <v>43220</v>
      </c>
      <c r="C199" s="48">
        <v>116740</v>
      </c>
      <c r="D199" s="48">
        <v>101287</v>
      </c>
      <c r="E199" s="48">
        <v>73918</v>
      </c>
      <c r="F199" s="48">
        <v>27370</v>
      </c>
      <c r="G199" s="48"/>
    </row>
    <row r="200" spans="1:7" x14ac:dyDescent="0.2">
      <c r="A200" s="62"/>
      <c r="B200" s="49">
        <v>43251</v>
      </c>
      <c r="C200" s="48">
        <v>116125</v>
      </c>
      <c r="D200" s="48">
        <v>100781</v>
      </c>
      <c r="E200" s="48">
        <v>73817</v>
      </c>
      <c r="F200" s="48">
        <v>26964</v>
      </c>
      <c r="G200" s="48"/>
    </row>
    <row r="201" spans="1:7" x14ac:dyDescent="0.2">
      <c r="A201" s="62"/>
      <c r="B201" s="49">
        <v>43280</v>
      </c>
      <c r="C201" s="48">
        <v>116275</v>
      </c>
      <c r="D201" s="48">
        <v>100940</v>
      </c>
      <c r="E201" s="48">
        <v>75578</v>
      </c>
      <c r="F201" s="48">
        <v>25362</v>
      </c>
      <c r="G201" s="48"/>
    </row>
    <row r="202" spans="1:7" x14ac:dyDescent="0.2">
      <c r="A202" s="62"/>
      <c r="B202" s="49">
        <v>43312</v>
      </c>
      <c r="C202" s="48">
        <v>116272</v>
      </c>
      <c r="D202" s="48">
        <v>100807</v>
      </c>
      <c r="E202" s="48">
        <v>75727</v>
      </c>
      <c r="F202" s="48">
        <v>25080</v>
      </c>
      <c r="G202" s="48"/>
    </row>
    <row r="203" spans="1:7" x14ac:dyDescent="0.2">
      <c r="A203" s="62"/>
      <c r="B203" s="49">
        <v>43343</v>
      </c>
      <c r="C203" s="48">
        <v>116067</v>
      </c>
      <c r="D203" s="48">
        <v>100625</v>
      </c>
      <c r="E203" s="48">
        <v>75876</v>
      </c>
      <c r="F203" s="48">
        <v>24748</v>
      </c>
      <c r="G203" s="48"/>
    </row>
  </sheetData>
  <mergeCells count="4">
    <mergeCell ref="C10:C11"/>
    <mergeCell ref="D10:D11"/>
    <mergeCell ref="G10:G11"/>
    <mergeCell ref="A5:G5"/>
  </mergeCells>
  <hyperlinks>
    <hyperlink ref="J1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sheetData>
    <row r="1" spans="2:74" x14ac:dyDescent="0.2">
      <c r="C1" t="s">
        <v>505</v>
      </c>
    </row>
    <row r="3" spans="2:74" ht="17" thickBot="1" x14ac:dyDescent="0.25">
      <c r="B3" s="67"/>
      <c r="C3" s="142" t="s">
        <v>71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spans="2:74" ht="16" x14ac:dyDescent="0.2">
      <c r="B4" s="143" t="s">
        <v>72</v>
      </c>
      <c r="C4" s="145" t="s">
        <v>73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6"/>
      <c r="O4" s="147" t="s">
        <v>74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6"/>
    </row>
    <row r="5" spans="2:74" ht="17" thickBot="1" x14ac:dyDescent="0.25">
      <c r="B5" s="144"/>
      <c r="C5" s="68">
        <v>2002</v>
      </c>
      <c r="D5" s="68">
        <v>2003</v>
      </c>
      <c r="E5" s="68">
        <v>2004</v>
      </c>
      <c r="F5" s="68">
        <v>2005</v>
      </c>
      <c r="G5" s="68">
        <v>2006</v>
      </c>
      <c r="H5" s="68">
        <v>2007</v>
      </c>
      <c r="I5" s="68">
        <v>2008</v>
      </c>
      <c r="J5" s="68">
        <v>2009</v>
      </c>
      <c r="K5" s="68">
        <v>2010</v>
      </c>
      <c r="L5" s="68">
        <v>2011</v>
      </c>
      <c r="M5" s="68">
        <v>2012</v>
      </c>
      <c r="N5" s="69">
        <v>2013</v>
      </c>
      <c r="O5" s="70">
        <v>2002</v>
      </c>
      <c r="P5" s="68">
        <v>2003</v>
      </c>
      <c r="Q5" s="68">
        <v>2004</v>
      </c>
      <c r="R5" s="68">
        <v>2005</v>
      </c>
      <c r="S5" s="68">
        <v>2006</v>
      </c>
      <c r="T5" s="68">
        <v>2007</v>
      </c>
      <c r="U5" s="68">
        <v>2008</v>
      </c>
      <c r="V5" s="68">
        <v>2009</v>
      </c>
      <c r="W5" s="68">
        <v>2010</v>
      </c>
      <c r="X5" s="68">
        <v>2011</v>
      </c>
      <c r="Y5" s="68">
        <v>2012</v>
      </c>
      <c r="Z5" s="69">
        <v>2013</v>
      </c>
    </row>
    <row r="6" spans="2:74" ht="16" x14ac:dyDescent="0.2">
      <c r="B6" s="71" t="s">
        <v>75</v>
      </c>
      <c r="C6" s="72">
        <v>97</v>
      </c>
      <c r="D6" s="72">
        <v>110</v>
      </c>
      <c r="E6" s="72">
        <v>90</v>
      </c>
      <c r="F6" s="72">
        <v>94</v>
      </c>
      <c r="G6" s="72">
        <v>91</v>
      </c>
      <c r="H6" s="73">
        <v>87</v>
      </c>
      <c r="I6" s="73">
        <v>85</v>
      </c>
      <c r="J6" s="74">
        <v>95</v>
      </c>
      <c r="K6" s="74">
        <v>92</v>
      </c>
      <c r="L6" s="74">
        <v>97</v>
      </c>
      <c r="M6" s="74">
        <v>89</v>
      </c>
      <c r="N6" s="75">
        <v>94</v>
      </c>
      <c r="O6" s="76">
        <v>15</v>
      </c>
      <c r="P6" s="72">
        <v>10</v>
      </c>
      <c r="Q6" s="72">
        <v>11</v>
      </c>
      <c r="R6" s="72">
        <v>12</v>
      </c>
      <c r="S6" s="72">
        <v>5</v>
      </c>
      <c r="T6" s="72">
        <v>3</v>
      </c>
      <c r="U6" s="72">
        <v>0</v>
      </c>
      <c r="V6" s="77">
        <v>2</v>
      </c>
      <c r="W6" s="77">
        <v>2</v>
      </c>
      <c r="X6" s="77">
        <v>3</v>
      </c>
      <c r="Y6" s="77">
        <v>3</v>
      </c>
      <c r="Z6" s="78">
        <v>2</v>
      </c>
    </row>
    <row r="7" spans="2:74" ht="16" x14ac:dyDescent="0.2">
      <c r="B7" s="71" t="s">
        <v>0</v>
      </c>
      <c r="C7" s="72">
        <v>249</v>
      </c>
      <c r="D7" s="72">
        <v>267</v>
      </c>
      <c r="E7" s="72">
        <v>257</v>
      </c>
      <c r="F7" s="72">
        <v>218</v>
      </c>
      <c r="G7" s="72">
        <v>190</v>
      </c>
      <c r="H7" s="73">
        <v>209</v>
      </c>
      <c r="I7" s="73">
        <v>216</v>
      </c>
      <c r="J7" s="74">
        <v>196</v>
      </c>
      <c r="K7" s="74">
        <v>194</v>
      </c>
      <c r="L7" s="74">
        <v>192</v>
      </c>
      <c r="M7" s="74">
        <v>200</v>
      </c>
      <c r="N7" s="75">
        <v>213</v>
      </c>
      <c r="O7" s="76">
        <v>35</v>
      </c>
      <c r="P7" s="72">
        <v>15</v>
      </c>
      <c r="Q7" s="72">
        <v>7</v>
      </c>
      <c r="R7" s="72">
        <v>43</v>
      </c>
      <c r="S7" s="72">
        <v>66</v>
      </c>
      <c r="T7" s="72">
        <v>74</v>
      </c>
      <c r="U7" s="72">
        <v>42</v>
      </c>
      <c r="V7" s="77">
        <v>43</v>
      </c>
      <c r="W7" s="77">
        <v>45</v>
      </c>
      <c r="X7" s="77">
        <v>33</v>
      </c>
      <c r="Y7" s="77">
        <v>28</v>
      </c>
      <c r="Z7" s="78">
        <v>25</v>
      </c>
    </row>
    <row r="8" spans="2:74" ht="16" x14ac:dyDescent="0.2">
      <c r="B8" s="71" t="s">
        <v>2</v>
      </c>
      <c r="C8" s="72">
        <v>54</v>
      </c>
      <c r="D8" s="72">
        <v>62</v>
      </c>
      <c r="E8" s="72">
        <v>56</v>
      </c>
      <c r="F8" s="72">
        <v>67</v>
      </c>
      <c r="G8" s="72">
        <v>75</v>
      </c>
      <c r="H8" s="73">
        <v>82</v>
      </c>
      <c r="I8" s="73">
        <v>79</v>
      </c>
      <c r="J8" s="74">
        <v>70</v>
      </c>
      <c r="K8" s="74">
        <v>68</v>
      </c>
      <c r="L8" s="74">
        <v>69</v>
      </c>
      <c r="M8" s="74">
        <v>58</v>
      </c>
      <c r="N8" s="75">
        <v>64</v>
      </c>
      <c r="O8" s="76">
        <v>50</v>
      </c>
      <c r="P8" s="72">
        <v>16</v>
      </c>
      <c r="Q8" s="72">
        <v>28</v>
      </c>
      <c r="R8" s="72">
        <v>20</v>
      </c>
      <c r="S8" s="72">
        <v>10</v>
      </c>
      <c r="T8" s="72">
        <v>16</v>
      </c>
      <c r="U8" s="72">
        <v>17</v>
      </c>
      <c r="V8" s="77">
        <v>22</v>
      </c>
      <c r="W8" s="77">
        <v>8</v>
      </c>
      <c r="X8" s="77">
        <v>7</v>
      </c>
      <c r="Y8" s="77">
        <v>9</v>
      </c>
      <c r="Z8" s="78">
        <v>20</v>
      </c>
    </row>
    <row r="9" spans="2:74" ht="16" x14ac:dyDescent="0.2">
      <c r="B9" s="71" t="s">
        <v>3</v>
      </c>
      <c r="C9" s="72">
        <v>157</v>
      </c>
      <c r="D9" s="72">
        <v>175</v>
      </c>
      <c r="E9" s="72">
        <v>173</v>
      </c>
      <c r="F9" s="72">
        <v>178</v>
      </c>
      <c r="G9" s="72">
        <v>151</v>
      </c>
      <c r="H9" s="73">
        <v>159</v>
      </c>
      <c r="I9" s="73">
        <v>158</v>
      </c>
      <c r="J9" s="74">
        <v>156</v>
      </c>
      <c r="K9" s="74">
        <v>154</v>
      </c>
      <c r="L9" s="74">
        <v>175</v>
      </c>
      <c r="M9" s="74">
        <v>177</v>
      </c>
      <c r="N9" s="75">
        <v>179</v>
      </c>
      <c r="O9" s="76">
        <v>1</v>
      </c>
      <c r="P9" s="72">
        <v>4</v>
      </c>
      <c r="Q9" s="72">
        <v>4</v>
      </c>
      <c r="R9" s="72">
        <v>0</v>
      </c>
      <c r="S9" s="72">
        <v>6</v>
      </c>
      <c r="T9" s="72">
        <v>6</v>
      </c>
      <c r="U9" s="72">
        <v>12</v>
      </c>
      <c r="V9" s="77">
        <v>2</v>
      </c>
      <c r="W9" s="77">
        <v>10</v>
      </c>
      <c r="X9" s="77">
        <v>9</v>
      </c>
      <c r="Y9" s="77">
        <v>10</v>
      </c>
      <c r="Z9" s="78">
        <v>10</v>
      </c>
    </row>
    <row r="10" spans="2:74" ht="16" x14ac:dyDescent="0.2">
      <c r="B10" s="71" t="s">
        <v>8</v>
      </c>
      <c r="C10" s="72">
        <v>370</v>
      </c>
      <c r="D10" s="72">
        <v>402</v>
      </c>
      <c r="E10" s="72">
        <v>394</v>
      </c>
      <c r="F10" s="72">
        <v>381</v>
      </c>
      <c r="G10" s="72">
        <v>394</v>
      </c>
      <c r="H10" s="73">
        <v>417</v>
      </c>
      <c r="I10" s="73">
        <v>408</v>
      </c>
      <c r="J10" s="74">
        <v>425</v>
      </c>
      <c r="K10" s="74">
        <v>356</v>
      </c>
      <c r="L10" s="74">
        <v>303</v>
      </c>
      <c r="M10" s="74">
        <v>291</v>
      </c>
      <c r="N10" s="75">
        <v>295</v>
      </c>
      <c r="O10" s="76">
        <v>31</v>
      </c>
      <c r="P10" s="72">
        <v>29</v>
      </c>
      <c r="Q10" s="72">
        <v>4</v>
      </c>
      <c r="R10" s="72">
        <v>15</v>
      </c>
      <c r="S10" s="72">
        <v>19</v>
      </c>
      <c r="T10" s="72">
        <v>7</v>
      </c>
      <c r="U10" s="72">
        <v>10</v>
      </c>
      <c r="V10" s="77">
        <v>0</v>
      </c>
      <c r="W10" s="77">
        <v>0</v>
      </c>
      <c r="X10" s="77">
        <v>0</v>
      </c>
      <c r="Y10" s="77">
        <v>0</v>
      </c>
      <c r="Z10" s="78">
        <v>0</v>
      </c>
    </row>
    <row r="11" spans="2:74" ht="16" x14ac:dyDescent="0.2">
      <c r="B11" s="71" t="s">
        <v>4</v>
      </c>
      <c r="C11" s="72">
        <v>99</v>
      </c>
      <c r="D11" s="72">
        <v>111</v>
      </c>
      <c r="E11" s="72">
        <v>113</v>
      </c>
      <c r="F11" s="72">
        <v>119</v>
      </c>
      <c r="G11" s="72">
        <v>125</v>
      </c>
      <c r="H11" s="73">
        <v>142</v>
      </c>
      <c r="I11" s="73">
        <v>152</v>
      </c>
      <c r="J11" s="74">
        <v>157</v>
      </c>
      <c r="K11" s="74">
        <v>162</v>
      </c>
      <c r="L11" s="74">
        <v>164</v>
      </c>
      <c r="M11" s="74">
        <v>169</v>
      </c>
      <c r="N11" s="75">
        <v>165</v>
      </c>
      <c r="O11" s="76">
        <v>29</v>
      </c>
      <c r="P11" s="72">
        <v>32</v>
      </c>
      <c r="Q11" s="72">
        <v>23</v>
      </c>
      <c r="R11" s="72">
        <v>35</v>
      </c>
      <c r="S11" s="72">
        <v>27</v>
      </c>
      <c r="T11" s="72">
        <v>26</v>
      </c>
      <c r="U11" s="72">
        <v>16</v>
      </c>
      <c r="V11" s="77">
        <v>8</v>
      </c>
      <c r="W11" s="77">
        <v>4</v>
      </c>
      <c r="X11" s="77">
        <v>4</v>
      </c>
      <c r="Y11" s="77">
        <v>2</v>
      </c>
      <c r="Z11" s="78">
        <v>2</v>
      </c>
    </row>
    <row r="12" spans="2:74" ht="17" thickBot="1" x14ac:dyDescent="0.25">
      <c r="B12" s="71" t="s">
        <v>6</v>
      </c>
      <c r="C12" s="72">
        <v>393</v>
      </c>
      <c r="D12" s="72">
        <v>429</v>
      </c>
      <c r="E12" s="72">
        <v>434</v>
      </c>
      <c r="F12" s="72">
        <v>445</v>
      </c>
      <c r="G12" s="72">
        <v>451</v>
      </c>
      <c r="H12" s="73">
        <v>441</v>
      </c>
      <c r="I12" s="73">
        <v>437</v>
      </c>
      <c r="J12" s="74">
        <v>446</v>
      </c>
      <c r="K12" s="74">
        <v>447</v>
      </c>
      <c r="L12" s="74">
        <v>456</v>
      </c>
      <c r="M12" s="74">
        <v>459</v>
      </c>
      <c r="N12" s="75">
        <v>466</v>
      </c>
      <c r="O12" s="76">
        <v>62</v>
      </c>
      <c r="P12" s="72">
        <v>71</v>
      </c>
      <c r="Q12" s="72">
        <v>41</v>
      </c>
      <c r="R12" s="72">
        <v>72</v>
      </c>
      <c r="S12" s="72">
        <v>70</v>
      </c>
      <c r="T12" s="72">
        <v>46</v>
      </c>
      <c r="U12" s="72">
        <v>64</v>
      </c>
      <c r="V12" s="77">
        <v>55</v>
      </c>
      <c r="W12" s="77">
        <v>73</v>
      </c>
      <c r="X12" s="77">
        <v>48</v>
      </c>
      <c r="Y12" s="77">
        <v>25</v>
      </c>
      <c r="Z12" s="78">
        <v>44</v>
      </c>
    </row>
    <row r="13" spans="2:74" ht="17" thickBot="1" x14ac:dyDescent="0.25">
      <c r="B13" s="79" t="s">
        <v>86</v>
      </c>
      <c r="C13" s="80">
        <v>4522</v>
      </c>
      <c r="D13" s="80">
        <v>4952</v>
      </c>
      <c r="E13" s="80">
        <v>5106</v>
      </c>
      <c r="F13" s="80">
        <v>5177</v>
      </c>
      <c r="G13" s="80">
        <v>5251</v>
      </c>
      <c r="H13" s="81">
        <v>5436</v>
      </c>
      <c r="I13" s="81">
        <v>5500</v>
      </c>
      <c r="J13" s="81">
        <v>5617</v>
      </c>
      <c r="K13" s="81">
        <v>5634</v>
      </c>
      <c r="L13" s="81">
        <v>5595</v>
      </c>
      <c r="M13" s="81">
        <v>5568</v>
      </c>
      <c r="N13" s="82">
        <v>5574</v>
      </c>
      <c r="O13" s="83">
        <v>939</v>
      </c>
      <c r="P13" s="80">
        <v>788</v>
      </c>
      <c r="Q13" s="80">
        <v>601</v>
      </c>
      <c r="R13" s="80">
        <v>589</v>
      </c>
      <c r="S13" s="80">
        <v>629</v>
      </c>
      <c r="T13" s="80">
        <v>594</v>
      </c>
      <c r="U13" s="80">
        <v>524</v>
      </c>
      <c r="V13" s="80">
        <v>422</v>
      </c>
      <c r="W13" s="80">
        <v>444</v>
      </c>
      <c r="X13" s="80">
        <v>327</v>
      </c>
      <c r="Y13" s="80">
        <v>330</v>
      </c>
      <c r="Z13" s="84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85"/>
      <c r="C14" s="85"/>
      <c r="D14" s="85"/>
      <c r="E14" s="85"/>
      <c r="F14" s="85"/>
      <c r="G14" s="85"/>
      <c r="H14" s="86"/>
      <c r="I14" s="86"/>
      <c r="J14" s="86"/>
      <c r="K14" s="86"/>
      <c r="L14" s="86"/>
      <c r="M14" s="86"/>
      <c r="N14" s="86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2:74" ht="16" x14ac:dyDescent="0.2">
      <c r="B15" s="85" t="s">
        <v>76</v>
      </c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6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2:74" ht="16" x14ac:dyDescent="0.2">
      <c r="B16" s="72" t="s">
        <v>77</v>
      </c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6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2:26" ht="16" x14ac:dyDescent="0.2">
      <c r="B17" s="72" t="s">
        <v>78</v>
      </c>
      <c r="C17" s="85"/>
      <c r="D17" s="85"/>
      <c r="E17" s="85"/>
      <c r="F17" s="85"/>
      <c r="G17" s="85"/>
      <c r="H17" s="86"/>
      <c r="I17" s="86"/>
      <c r="J17" s="86"/>
      <c r="K17" s="86"/>
      <c r="L17" s="86"/>
      <c r="M17" s="86"/>
      <c r="N17" s="86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2:26" ht="16" x14ac:dyDescent="0.2">
      <c r="B18" s="72" t="s">
        <v>79</v>
      </c>
      <c r="C18" s="85"/>
      <c r="D18" s="85"/>
      <c r="E18" s="85"/>
      <c r="F18" s="85"/>
      <c r="G18" s="85"/>
      <c r="H18" s="86"/>
      <c r="I18" s="86"/>
      <c r="J18" s="86"/>
      <c r="K18" s="86"/>
      <c r="L18" s="86"/>
      <c r="M18" s="86"/>
      <c r="N18" s="86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2:26" ht="16" x14ac:dyDescent="0.2">
      <c r="B19" s="72" t="s">
        <v>80</v>
      </c>
      <c r="C19" s="87"/>
      <c r="D19" s="87"/>
      <c r="E19" s="87"/>
      <c r="F19" s="87"/>
      <c r="G19" s="87"/>
      <c r="H19" s="73"/>
      <c r="I19" s="73"/>
      <c r="J19" s="73"/>
      <c r="K19" s="73"/>
      <c r="L19" s="73"/>
      <c r="M19" s="73"/>
      <c r="N19" s="7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2:26" ht="16" x14ac:dyDescent="0.2">
      <c r="B20" s="72" t="s">
        <v>81</v>
      </c>
      <c r="C20" s="87"/>
      <c r="D20" s="87"/>
      <c r="E20" s="87"/>
      <c r="F20" s="87"/>
      <c r="G20" s="87"/>
      <c r="H20" s="73"/>
      <c r="I20" s="73"/>
      <c r="J20" s="73"/>
      <c r="K20" s="73"/>
      <c r="L20" s="73"/>
      <c r="M20" s="73"/>
      <c r="N20" s="7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2:26" ht="16" x14ac:dyDescent="0.2">
      <c r="B21" s="72" t="s">
        <v>82</v>
      </c>
      <c r="C21" s="87"/>
      <c r="D21" s="87"/>
      <c r="E21" s="87"/>
      <c r="F21" s="87"/>
      <c r="G21" s="87"/>
      <c r="H21" s="73"/>
      <c r="I21" s="73"/>
      <c r="J21" s="73"/>
      <c r="K21" s="73"/>
      <c r="L21" s="73"/>
      <c r="M21" s="73"/>
      <c r="N21" s="7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2:26" ht="16" x14ac:dyDescent="0.2">
      <c r="B22" s="72" t="s">
        <v>83</v>
      </c>
      <c r="C22" s="87"/>
      <c r="D22" s="87"/>
      <c r="E22" s="87"/>
      <c r="F22" s="87"/>
      <c r="G22" s="87"/>
      <c r="H22" s="73"/>
      <c r="I22" s="73"/>
      <c r="J22" s="73"/>
      <c r="K22" s="73"/>
      <c r="L22" s="73"/>
      <c r="M22" s="73"/>
      <c r="N22" s="7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2:26" ht="16" x14ac:dyDescent="0.2">
      <c r="B23" s="72" t="s">
        <v>84</v>
      </c>
      <c r="C23" s="87"/>
      <c r="D23" s="87"/>
      <c r="E23" s="87"/>
      <c r="F23" s="87"/>
      <c r="G23" s="87"/>
      <c r="H23" s="73"/>
      <c r="I23" s="73"/>
      <c r="J23" s="73"/>
      <c r="K23" s="73"/>
      <c r="L23" s="73"/>
      <c r="M23" s="73"/>
      <c r="N23" s="7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2:26" ht="16" x14ac:dyDescent="0.2">
      <c r="B24" s="85" t="s">
        <v>85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87</v>
      </c>
      <c r="H1" t="s">
        <v>509</v>
      </c>
    </row>
    <row r="2" spans="1:10" x14ac:dyDescent="0.2">
      <c r="A2" t="s">
        <v>88</v>
      </c>
    </row>
    <row r="4" spans="1:10" s="2" customFormat="1" ht="30" x14ac:dyDescent="0.2">
      <c r="A4" s="2" t="s">
        <v>5</v>
      </c>
      <c r="B4" s="2" t="s">
        <v>5</v>
      </c>
      <c r="C4" s="88" t="s">
        <v>98</v>
      </c>
      <c r="D4" s="88" t="s">
        <v>0</v>
      </c>
      <c r="E4" s="88" t="s">
        <v>39</v>
      </c>
      <c r="F4" s="88" t="s">
        <v>6</v>
      </c>
      <c r="G4" s="88" t="s">
        <v>2</v>
      </c>
      <c r="H4" s="88" t="s">
        <v>3</v>
      </c>
      <c r="I4" s="88" t="s">
        <v>40</v>
      </c>
      <c r="J4" s="88" t="s">
        <v>86</v>
      </c>
    </row>
    <row r="5" spans="1:10" x14ac:dyDescent="0.2">
      <c r="A5" t="s">
        <v>89</v>
      </c>
    </row>
    <row r="6" spans="1:10" x14ac:dyDescent="0.2">
      <c r="A6" t="s">
        <v>5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5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5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5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5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5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5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5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5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5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5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5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5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90</v>
      </c>
    </row>
    <row r="20" spans="1:10" x14ac:dyDescent="0.2">
      <c r="A20" t="s">
        <v>5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5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5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5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5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5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5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5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5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5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5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5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5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77.83203125" customWidth="1"/>
  </cols>
  <sheetData>
    <row r="1" spans="1:16" x14ac:dyDescent="0.2">
      <c r="A1" t="s">
        <v>99</v>
      </c>
    </row>
    <row r="2" spans="1:16" x14ac:dyDescent="0.2">
      <c r="A2" t="s">
        <v>100</v>
      </c>
    </row>
    <row r="4" spans="1:16" x14ac:dyDescent="0.2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">
      <c r="A5" t="s">
        <v>29</v>
      </c>
    </row>
    <row r="6" spans="1:16" x14ac:dyDescent="0.2">
      <c r="A6" t="s">
        <v>5</v>
      </c>
      <c r="B6" t="s">
        <v>101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102</v>
      </c>
    </row>
    <row r="7" spans="1:16" x14ac:dyDescent="0.2">
      <c r="A7" t="s">
        <v>5</v>
      </c>
      <c r="B7" t="s">
        <v>103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">
      <c r="A8" t="s">
        <v>5</v>
      </c>
      <c r="B8" t="s">
        <v>104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">
      <c r="A9" t="s">
        <v>5</v>
      </c>
      <c r="B9" t="s">
        <v>105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">
      <c r="A10" t="s">
        <v>5</v>
      </c>
      <c r="B10" t="s">
        <v>106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">
      <c r="A11" t="s">
        <v>5</v>
      </c>
      <c r="B11" t="s">
        <v>107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">
      <c r="A12" t="s">
        <v>5</v>
      </c>
      <c r="B12" t="s">
        <v>108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">
      <c r="A13" t="s">
        <v>5</v>
      </c>
      <c r="B13" t="s">
        <v>109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">
      <c r="A14" t="s">
        <v>5</v>
      </c>
      <c r="B14" t="s">
        <v>110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t="s">
        <v>5</v>
      </c>
      <c r="B15" t="s">
        <v>111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">
      <c r="A16" t="s">
        <v>5</v>
      </c>
      <c r="B16" t="s">
        <v>112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">
      <c r="A17" t="s">
        <v>5</v>
      </c>
      <c r="B17" t="s">
        <v>113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5</v>
      </c>
      <c r="B18" t="s">
        <v>114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">
      <c r="A19" t="s">
        <v>5</v>
      </c>
      <c r="B19" t="s">
        <v>115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">
      <c r="A20" t="s">
        <v>5</v>
      </c>
      <c r="B20" t="s">
        <v>116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">
      <c r="A21" t="s">
        <v>30</v>
      </c>
    </row>
    <row r="22" spans="1:16" x14ac:dyDescent="0.2">
      <c r="A22" t="s">
        <v>5</v>
      </c>
      <c r="B22" t="s">
        <v>101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102</v>
      </c>
    </row>
    <row r="23" spans="1:16" x14ac:dyDescent="0.2">
      <c r="A23" t="s">
        <v>5</v>
      </c>
      <c r="B23" t="s">
        <v>103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">
      <c r="A24" t="s">
        <v>5</v>
      </c>
      <c r="B24" t="s">
        <v>104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">
      <c r="A25" t="s">
        <v>5</v>
      </c>
      <c r="B25" t="s">
        <v>105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">
      <c r="A26" t="s">
        <v>5</v>
      </c>
      <c r="B26" t="s">
        <v>106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">
      <c r="A27" t="s">
        <v>5</v>
      </c>
      <c r="B27" t="s">
        <v>107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">
      <c r="A28" t="s">
        <v>5</v>
      </c>
      <c r="B28" t="s">
        <v>108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">
      <c r="A29" t="s">
        <v>5</v>
      </c>
      <c r="B29" t="s">
        <v>109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">
      <c r="A30" t="s">
        <v>5</v>
      </c>
      <c r="B30" t="s">
        <v>110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">
      <c r="A32" t="s">
        <v>5</v>
      </c>
      <c r="B32" t="s">
        <v>112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">
      <c r="A33" t="s">
        <v>5</v>
      </c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">
      <c r="A34" t="s">
        <v>5</v>
      </c>
      <c r="B34" t="s">
        <v>114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">
      <c r="A35" t="s">
        <v>5</v>
      </c>
      <c r="B35" t="s">
        <v>115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">
      <c r="A36" t="s">
        <v>5</v>
      </c>
      <c r="B36" t="s">
        <v>116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">
      <c r="A37" t="s">
        <v>31</v>
      </c>
    </row>
    <row r="38" spans="1:16" x14ac:dyDescent="0.2">
      <c r="A38" t="s">
        <v>5</v>
      </c>
      <c r="B38" t="s">
        <v>101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102</v>
      </c>
    </row>
    <row r="39" spans="1:16" x14ac:dyDescent="0.2">
      <c r="A39" t="s">
        <v>5</v>
      </c>
      <c r="B39" t="s">
        <v>103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">
      <c r="A40" t="s">
        <v>5</v>
      </c>
      <c r="B40" t="s">
        <v>104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">
      <c r="A41" t="s">
        <v>5</v>
      </c>
      <c r="B41" t="s">
        <v>105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">
      <c r="A42" t="s">
        <v>5</v>
      </c>
      <c r="B42" t="s">
        <v>106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">
      <c r="A43" t="s">
        <v>5</v>
      </c>
      <c r="B43" t="s">
        <v>107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">
      <c r="A44" t="s">
        <v>5</v>
      </c>
      <c r="B44" t="s">
        <v>108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">
      <c r="A45" t="s">
        <v>5</v>
      </c>
      <c r="B45" t="s">
        <v>109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">
      <c r="A46" t="s">
        <v>5</v>
      </c>
      <c r="B46" t="s">
        <v>110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">
      <c r="A47" t="s">
        <v>5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">
      <c r="A48" t="s">
        <v>5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">
      <c r="A49" t="s">
        <v>5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">
      <c r="A50" t="s">
        <v>5</v>
      </c>
      <c r="B50" t="s">
        <v>114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">
      <c r="A51" t="s">
        <v>5</v>
      </c>
      <c r="B51" t="s">
        <v>115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">
      <c r="A52" t="s">
        <v>5</v>
      </c>
      <c r="B52" t="s">
        <v>116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">
      <c r="A53" t="s">
        <v>32</v>
      </c>
    </row>
    <row r="54" spans="1:16" x14ac:dyDescent="0.2">
      <c r="A54" t="s">
        <v>5</v>
      </c>
      <c r="B54" t="s">
        <v>101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102</v>
      </c>
    </row>
    <row r="55" spans="1:16" x14ac:dyDescent="0.2">
      <c r="A55" t="s">
        <v>5</v>
      </c>
      <c r="B55" t="s">
        <v>103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">
      <c r="A56" t="s">
        <v>5</v>
      </c>
      <c r="B56" t="s">
        <v>104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">
      <c r="A57" t="s">
        <v>5</v>
      </c>
      <c r="B57" t="s">
        <v>105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">
      <c r="A58" t="s">
        <v>5</v>
      </c>
      <c r="B58" t="s">
        <v>106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">
      <c r="A59" t="s">
        <v>5</v>
      </c>
      <c r="B59" t="s">
        <v>107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">
      <c r="A60" t="s">
        <v>5</v>
      </c>
      <c r="B60" t="s">
        <v>108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">
      <c r="A61" t="s">
        <v>5</v>
      </c>
      <c r="B61" t="s">
        <v>109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">
      <c r="A62" t="s">
        <v>5</v>
      </c>
      <c r="B62" t="s">
        <v>110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">
      <c r="A63" t="s">
        <v>5</v>
      </c>
      <c r="B63" t="s">
        <v>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">
      <c r="A64" t="s">
        <v>5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">
      <c r="A65" t="s">
        <v>5</v>
      </c>
      <c r="B65" t="s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">
      <c r="A66" t="s">
        <v>5</v>
      </c>
      <c r="B66" t="s">
        <v>114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">
      <c r="A67" t="s">
        <v>5</v>
      </c>
      <c r="B67" t="s">
        <v>115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">
      <c r="A68" t="s">
        <v>5</v>
      </c>
      <c r="B68" t="s">
        <v>116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">
      <c r="A69" t="s">
        <v>33</v>
      </c>
    </row>
    <row r="70" spans="1:16" x14ac:dyDescent="0.2">
      <c r="A70" t="s">
        <v>5</v>
      </c>
      <c r="B70" t="s">
        <v>101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102</v>
      </c>
    </row>
    <row r="71" spans="1:16" x14ac:dyDescent="0.2">
      <c r="A71" t="s">
        <v>5</v>
      </c>
      <c r="B71" t="s">
        <v>103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">
      <c r="A72" t="s">
        <v>5</v>
      </c>
      <c r="B72" t="s">
        <v>104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">
      <c r="A73" t="s">
        <v>5</v>
      </c>
      <c r="B73" t="s">
        <v>105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">
      <c r="A74" t="s">
        <v>5</v>
      </c>
      <c r="B74" t="s">
        <v>106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">
      <c r="A75" t="s">
        <v>5</v>
      </c>
      <c r="B75" t="s">
        <v>107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">
      <c r="A76" t="s">
        <v>5</v>
      </c>
      <c r="B76" t="s">
        <v>108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">
      <c r="A77" t="s">
        <v>5</v>
      </c>
      <c r="B77" t="s">
        <v>109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">
      <c r="A78" t="s">
        <v>5</v>
      </c>
      <c r="B78" t="s">
        <v>110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">
      <c r="A79" t="s">
        <v>5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">
      <c r="A80" t="s">
        <v>5</v>
      </c>
      <c r="B80" t="s">
        <v>112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">
      <c r="A81" t="s">
        <v>5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">
      <c r="A82" t="s">
        <v>5</v>
      </c>
      <c r="B82" t="s">
        <v>114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">
      <c r="A83" t="s">
        <v>5</v>
      </c>
      <c r="B83" t="s">
        <v>115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">
      <c r="A84" t="s">
        <v>5</v>
      </c>
      <c r="B84" t="s">
        <v>116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">
      <c r="A85" t="s">
        <v>34</v>
      </c>
    </row>
    <row r="86" spans="1:16" x14ac:dyDescent="0.2">
      <c r="A86" t="s">
        <v>5</v>
      </c>
      <c r="B86" t="s">
        <v>101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102</v>
      </c>
    </row>
    <row r="87" spans="1:16" x14ac:dyDescent="0.2">
      <c r="A87" t="s">
        <v>5</v>
      </c>
      <c r="B87" t="s">
        <v>103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">
      <c r="A88" t="s">
        <v>5</v>
      </c>
      <c r="B88" t="s">
        <v>104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">
      <c r="A89" t="s">
        <v>5</v>
      </c>
      <c r="B89" t="s">
        <v>105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">
      <c r="A90" t="s">
        <v>5</v>
      </c>
      <c r="B90" t="s">
        <v>106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">
      <c r="A91" t="s">
        <v>5</v>
      </c>
      <c r="B91" t="s">
        <v>107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">
      <c r="A92" t="s">
        <v>5</v>
      </c>
      <c r="B92" t="s">
        <v>108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">
      <c r="A93" t="s">
        <v>5</v>
      </c>
      <c r="B93" t="s">
        <v>109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">
      <c r="A94" t="s">
        <v>5</v>
      </c>
      <c r="B94" t="s">
        <v>110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">
      <c r="A95" t="s">
        <v>5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5</v>
      </c>
      <c r="B96" t="s">
        <v>112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">
      <c r="A97" t="s">
        <v>5</v>
      </c>
      <c r="B97" t="s">
        <v>113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">
      <c r="A98" t="s">
        <v>5</v>
      </c>
      <c r="B98" t="s">
        <v>114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">
      <c r="A99" t="s">
        <v>5</v>
      </c>
      <c r="B99" t="s">
        <v>115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">
      <c r="A100" t="s">
        <v>5</v>
      </c>
      <c r="B100" t="s">
        <v>116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">
      <c r="A101" t="s">
        <v>35</v>
      </c>
    </row>
    <row r="102" spans="1:16" x14ac:dyDescent="0.2">
      <c r="A102" t="s">
        <v>5</v>
      </c>
      <c r="B102" t="s">
        <v>101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102</v>
      </c>
    </row>
    <row r="103" spans="1:16" x14ac:dyDescent="0.2">
      <c r="A103" t="s">
        <v>5</v>
      </c>
      <c r="B103" t="s">
        <v>103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">
      <c r="A104" t="s">
        <v>5</v>
      </c>
      <c r="B104" t="s">
        <v>104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">
      <c r="A105" t="s">
        <v>5</v>
      </c>
      <c r="B105" t="s">
        <v>105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">
      <c r="A106" t="s">
        <v>5</v>
      </c>
      <c r="B106" t="s">
        <v>106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">
      <c r="A107" t="s">
        <v>5</v>
      </c>
      <c r="B107" t="s">
        <v>107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">
      <c r="A108" t="s">
        <v>5</v>
      </c>
      <c r="B108" t="s">
        <v>108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">
      <c r="A109" t="s">
        <v>5</v>
      </c>
      <c r="B109" t="s">
        <v>109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">
      <c r="A110" t="s">
        <v>5</v>
      </c>
      <c r="B110" t="s">
        <v>110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">
      <c r="A111" t="s">
        <v>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">
      <c r="A112" t="s">
        <v>5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">
      <c r="A113" t="s">
        <v>5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">
      <c r="A114" t="s">
        <v>5</v>
      </c>
      <c r="B114" t="s">
        <v>114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">
      <c r="A115" t="s">
        <v>5</v>
      </c>
      <c r="B115" t="s">
        <v>115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">
      <c r="A116" t="s">
        <v>5</v>
      </c>
      <c r="B116" t="s">
        <v>116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">
      <c r="A117" t="s">
        <v>36</v>
      </c>
    </row>
    <row r="118" spans="1:17" x14ac:dyDescent="0.2">
      <c r="A118" t="s">
        <v>5</v>
      </c>
      <c r="B118" t="s">
        <v>101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102</v>
      </c>
      <c r="Q118" s="2">
        <f t="shared" ref="Q118:Q119" si="0">SUM(C118:P118)</f>
        <v>65781</v>
      </c>
    </row>
    <row r="119" spans="1:17" x14ac:dyDescent="0.2">
      <c r="A119" t="s">
        <v>5</v>
      </c>
      <c r="B119" t="s">
        <v>103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">
      <c r="A120" t="s">
        <v>5</v>
      </c>
      <c r="B120" t="s">
        <v>104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">
      <c r="A121" t="s">
        <v>5</v>
      </c>
      <c r="B121" t="s">
        <v>105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">
      <c r="A122" t="s">
        <v>5</v>
      </c>
      <c r="B122" t="s">
        <v>106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">
      <c r="A123" t="s">
        <v>5</v>
      </c>
      <c r="B123" t="s">
        <v>107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">
      <c r="A124" t="s">
        <v>5</v>
      </c>
      <c r="B124" t="s">
        <v>108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">
      <c r="A125" t="s">
        <v>5</v>
      </c>
      <c r="B125" t="s">
        <v>109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">
      <c r="A126" t="s">
        <v>5</v>
      </c>
      <c r="B126" t="s">
        <v>110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">
      <c r="A127" t="s">
        <v>5</v>
      </c>
      <c r="B127" t="s">
        <v>111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">
      <c r="A128" t="s">
        <v>5</v>
      </c>
      <c r="B128" t="s">
        <v>112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">
      <c r="A129" t="s">
        <v>5</v>
      </c>
      <c r="B129" t="s">
        <v>113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">
      <c r="A130" t="s">
        <v>5</v>
      </c>
      <c r="B130" t="s">
        <v>114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">
      <c r="A131" t="s">
        <v>5</v>
      </c>
      <c r="B131" t="s">
        <v>115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">
      <c r="A132" t="s">
        <v>5</v>
      </c>
      <c r="B132" t="s">
        <v>116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opLeftCell="A2" workbookViewId="0">
      <selection activeCell="H11" sqref="H11"/>
    </sheetView>
  </sheetViews>
  <sheetFormatPr baseColWidth="10" defaultColWidth="8.83203125" defaultRowHeight="15" x14ac:dyDescent="0.2"/>
  <sheetData>
    <row r="2" spans="2:16" x14ac:dyDescent="0.2">
      <c r="B2" s="2" t="s">
        <v>291</v>
      </c>
      <c r="G2" t="s">
        <v>510</v>
      </c>
    </row>
    <row r="3" spans="2:16" x14ac:dyDescent="0.2">
      <c r="B3" s="98" t="s">
        <v>301</v>
      </c>
    </row>
    <row r="4" spans="2:16" x14ac:dyDescent="0.2">
      <c r="B4" t="s">
        <v>292</v>
      </c>
    </row>
    <row r="6" spans="2:16" ht="19" x14ac:dyDescent="0.2">
      <c r="B6" s="96"/>
    </row>
    <row r="7" spans="2:16" ht="19" x14ac:dyDescent="0.2">
      <c r="B7" s="96" t="s">
        <v>43</v>
      </c>
      <c r="D7" s="1"/>
    </row>
    <row r="9" spans="2:16" ht="16" x14ac:dyDescent="0.2">
      <c r="B9">
        <v>1991</v>
      </c>
      <c r="C9" s="1">
        <v>20343</v>
      </c>
      <c r="D9" s="1"/>
      <c r="F9" s="97" t="s">
        <v>300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298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299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8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46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">
      <c r="B17">
        <v>2013</v>
      </c>
      <c r="C17" s="1">
        <v>89872</v>
      </c>
      <c r="D17" s="1"/>
    </row>
    <row r="18" spans="2:4" x14ac:dyDescent="0.2">
      <c r="B18">
        <v>2016</v>
      </c>
      <c r="C18" s="1">
        <v>91600</v>
      </c>
    </row>
    <row r="19" spans="2:4" x14ac:dyDescent="0.2">
      <c r="B19">
        <v>2017</v>
      </c>
      <c r="C19" s="1">
        <v>71858</v>
      </c>
      <c r="D19" s="1"/>
    </row>
    <row r="20" spans="2:4" x14ac:dyDescent="0.2">
      <c r="B20">
        <v>2018</v>
      </c>
      <c r="C20" s="1">
        <v>85799</v>
      </c>
    </row>
    <row r="22" spans="2:4" x14ac:dyDescent="0.2">
      <c r="D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2" max="2" width="30.5" customWidth="1"/>
    <col min="3" max="3" width="18.5" customWidth="1"/>
    <col min="18" max="18" width="10.33203125" customWidth="1"/>
  </cols>
  <sheetData>
    <row r="1" spans="2:21" x14ac:dyDescent="0.2">
      <c r="B1" s="2" t="s">
        <v>294</v>
      </c>
      <c r="G1" t="s">
        <v>505</v>
      </c>
    </row>
    <row r="4" spans="2:21" x14ac:dyDescent="0.2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">
      <c r="B5" t="s">
        <v>293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">
      <c r="B11" t="s">
        <v>46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9.1640625" customWidth="1"/>
  </cols>
  <sheetData>
    <row r="1" spans="2:12" x14ac:dyDescent="0.2">
      <c r="E1" t="s">
        <v>505</v>
      </c>
    </row>
    <row r="4" spans="2:12" x14ac:dyDescent="0.2">
      <c r="B4" s="2" t="s">
        <v>297</v>
      </c>
    </row>
    <row r="5" spans="2:12" x14ac:dyDescent="0.2">
      <c r="B5" t="s">
        <v>296</v>
      </c>
    </row>
    <row r="8" spans="2:12" x14ac:dyDescent="0.2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">
      <c r="B9" t="s">
        <v>295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">
      <c r="B15" t="s">
        <v>46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308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305</v>
      </c>
      <c r="C4" s="2" t="s">
        <v>307</v>
      </c>
      <c r="D4" s="2" t="s">
        <v>304</v>
      </c>
      <c r="E4" s="2" t="s">
        <v>306</v>
      </c>
      <c r="F4" s="2" t="s">
        <v>309</v>
      </c>
      <c r="G4" s="2" t="s">
        <v>305</v>
      </c>
      <c r="H4" s="2" t="s">
        <v>307</v>
      </c>
      <c r="I4" s="2" t="s">
        <v>304</v>
      </c>
      <c r="J4" s="2" t="s">
        <v>306</v>
      </c>
      <c r="K4" s="2" t="s">
        <v>309</v>
      </c>
      <c r="L4" s="2" t="s">
        <v>305</v>
      </c>
      <c r="M4" s="2" t="s">
        <v>307</v>
      </c>
      <c r="N4" s="2" t="s">
        <v>304</v>
      </c>
      <c r="O4" s="2" t="s">
        <v>306</v>
      </c>
      <c r="P4" s="2" t="s">
        <v>309</v>
      </c>
      <c r="Q4" s="2" t="s">
        <v>305</v>
      </c>
      <c r="R4" s="2" t="s">
        <v>307</v>
      </c>
      <c r="S4" s="2" t="s">
        <v>304</v>
      </c>
      <c r="T4" s="2" t="s">
        <v>306</v>
      </c>
      <c r="U4" s="2" t="s">
        <v>309</v>
      </c>
      <c r="V4" s="2" t="s">
        <v>305</v>
      </c>
      <c r="W4" s="2" t="s">
        <v>307</v>
      </c>
      <c r="X4" s="2" t="s">
        <v>304</v>
      </c>
      <c r="Y4" s="2" t="s">
        <v>306</v>
      </c>
      <c r="Z4" s="2" t="s">
        <v>309</v>
      </c>
      <c r="AA4" s="2" t="s">
        <v>305</v>
      </c>
      <c r="AB4" s="2" t="s">
        <v>307</v>
      </c>
      <c r="AC4" s="2" t="s">
        <v>304</v>
      </c>
      <c r="AD4" s="2" t="s">
        <v>306</v>
      </c>
      <c r="AE4" s="2" t="s">
        <v>309</v>
      </c>
    </row>
    <row r="5" spans="1:31" x14ac:dyDescent="0.2">
      <c r="A5" s="101" t="s">
        <v>303</v>
      </c>
      <c r="B5" s="120">
        <v>175933</v>
      </c>
      <c r="C5" s="121">
        <v>9663</v>
      </c>
      <c r="D5" s="121">
        <v>7</v>
      </c>
      <c r="E5" s="123">
        <f>(100/B5)*C5</f>
        <v>5.4924317780063996</v>
      </c>
      <c r="F5" s="123">
        <f>(100/B5)*(C5+D5)</f>
        <v>5.4964105653856867</v>
      </c>
      <c r="G5">
        <v>183844</v>
      </c>
      <c r="H5" s="99">
        <v>10699</v>
      </c>
      <c r="I5" s="99">
        <v>60</v>
      </c>
      <c r="J5" s="100">
        <f>(100/G5)*H5</f>
        <v>5.8196079284610862</v>
      </c>
      <c r="K5" s="100">
        <f>(100/G5)*(H5+I5)</f>
        <v>5.8522442940754109</v>
      </c>
      <c r="L5">
        <v>199463</v>
      </c>
      <c r="M5">
        <v>11749</v>
      </c>
      <c r="N5">
        <v>253</v>
      </c>
      <c r="O5" s="100">
        <f>(100/L5)*M5</f>
        <v>5.8903154971097393</v>
      </c>
      <c r="P5" s="100">
        <f>(100/L5)*(M5+N5)</f>
        <v>6.0171560640319255</v>
      </c>
      <c r="Q5">
        <v>223098</v>
      </c>
      <c r="R5">
        <v>25981</v>
      </c>
      <c r="S5">
        <v>111</v>
      </c>
      <c r="T5" s="100">
        <f>(100/Q5)*R5</f>
        <v>11.645554868264171</v>
      </c>
      <c r="U5" s="100">
        <f>(100/Q5)*(R5+S5)</f>
        <v>11.69530878806623</v>
      </c>
      <c r="V5">
        <v>241678</v>
      </c>
      <c r="W5">
        <v>24316</v>
      </c>
      <c r="X5">
        <v>322</v>
      </c>
      <c r="Y5" s="100">
        <f>(100/V5)*W5</f>
        <v>10.061321262175291</v>
      </c>
      <c r="Z5" s="100">
        <f>(100/V5)*(W5+X5)</f>
        <v>10.194556393217422</v>
      </c>
      <c r="AA5">
        <v>240553</v>
      </c>
      <c r="AB5">
        <v>18424</v>
      </c>
      <c r="AC5">
        <v>1022</v>
      </c>
      <c r="AD5" s="100">
        <f>(100/AA5)*AB5</f>
        <v>7.6590190103636209</v>
      </c>
      <c r="AE5" s="100">
        <f>(100/AA5)*(AB5+AC5)</f>
        <v>8.0838734083549166</v>
      </c>
    </row>
    <row r="6" spans="1:31" x14ac:dyDescent="0.2">
      <c r="A6" s="101" t="s">
        <v>302</v>
      </c>
      <c r="B6" s="120">
        <v>60448</v>
      </c>
      <c r="C6" s="121">
        <v>2442</v>
      </c>
      <c r="D6" s="121">
        <v>5</v>
      </c>
      <c r="E6" s="123">
        <f>(100/B6)*C6</f>
        <v>4.0398358920063524</v>
      </c>
      <c r="F6" s="123">
        <f t="shared" ref="F6:F12" si="0">(100/B6)*(C6+D6)</f>
        <v>4.048107464266808</v>
      </c>
      <c r="G6">
        <v>63725</v>
      </c>
      <c r="H6" s="99">
        <v>2036</v>
      </c>
      <c r="I6" s="99">
        <v>40</v>
      </c>
      <c r="J6" s="100">
        <f>(100/G6)*H6</f>
        <v>3.1949784229109452</v>
      </c>
      <c r="K6" s="100">
        <f t="shared" ref="K6:K12" si="1">(100/G6)*(H6+I6)</f>
        <v>3.257748136524127</v>
      </c>
      <c r="L6">
        <v>69207</v>
      </c>
      <c r="M6">
        <v>2911</v>
      </c>
      <c r="N6">
        <v>68</v>
      </c>
      <c r="O6" s="100">
        <f>(100/L6)*M6</f>
        <v>4.2062219139682409</v>
      </c>
      <c r="P6" s="100">
        <f t="shared" ref="P6:P12" si="2">(100/L6)*(M6+N6)</f>
        <v>4.3044778707356199</v>
      </c>
      <c r="Q6">
        <v>77508</v>
      </c>
      <c r="R6">
        <v>6868</v>
      </c>
      <c r="S6">
        <v>60</v>
      </c>
      <c r="T6" s="100">
        <f>(100/Q6)*R6</f>
        <v>8.8610207978531239</v>
      </c>
      <c r="U6" s="100">
        <f t="shared" ref="U6:U12" si="3">(100/Q6)*(R6+S6)</f>
        <v>8.9384321618413569</v>
      </c>
      <c r="V6">
        <v>85896</v>
      </c>
      <c r="W6">
        <v>6496</v>
      </c>
      <c r="X6">
        <v>120</v>
      </c>
      <c r="Y6" s="100">
        <f t="shared" ref="Y6:Y12" si="4">(100/V6)*W6</f>
        <v>7.5626338828350557</v>
      </c>
      <c r="Z6" s="100">
        <f t="shared" ref="Z6:Z12" si="5">(100/V6)*(W6+X6)</f>
        <v>7.7023377107199398</v>
      </c>
      <c r="AA6">
        <v>86962</v>
      </c>
      <c r="AB6">
        <v>4596</v>
      </c>
      <c r="AC6">
        <v>192</v>
      </c>
      <c r="AD6" s="100">
        <f t="shared" ref="AD6:AD12" si="6">(100/AA6)*AB6</f>
        <v>5.2850670407764309</v>
      </c>
      <c r="AE6" s="100">
        <f t="shared" ref="AE6:AE12" si="7">(100/AA6)*(AB6+AC6)</f>
        <v>5.5058531312527306</v>
      </c>
    </row>
    <row r="7" spans="1:31" x14ac:dyDescent="0.2">
      <c r="A7" t="s">
        <v>0</v>
      </c>
      <c r="B7" s="120">
        <v>43348</v>
      </c>
      <c r="C7" s="121">
        <v>1433</v>
      </c>
      <c r="D7" s="121">
        <v>249</v>
      </c>
      <c r="E7" s="123">
        <f t="shared" ref="E7:E12" si="8">(100/B7)*C7</f>
        <v>3.3058041893512962</v>
      </c>
      <c r="F7" s="123">
        <f t="shared" si="0"/>
        <v>3.8802251545630706</v>
      </c>
      <c r="G7">
        <v>49423</v>
      </c>
      <c r="H7" s="99">
        <v>1462</v>
      </c>
      <c r="I7" s="99">
        <v>240</v>
      </c>
      <c r="J7" s="100">
        <f t="shared" ref="J7:J12" si="9">(100/G7)*H7</f>
        <v>2.9581368998239683</v>
      </c>
      <c r="K7" s="100">
        <f t="shared" si="1"/>
        <v>3.443740768468122</v>
      </c>
      <c r="L7">
        <v>65432</v>
      </c>
      <c r="M7">
        <v>3020</v>
      </c>
      <c r="N7">
        <v>192</v>
      </c>
      <c r="O7" s="100">
        <f t="shared" ref="O7:O12" si="10">(100/L7)*M7</f>
        <v>4.6154786648734563</v>
      </c>
      <c r="P7" s="100">
        <f t="shared" si="2"/>
        <v>4.9089130700574639</v>
      </c>
      <c r="Q7">
        <v>89909</v>
      </c>
      <c r="R7">
        <v>7645</v>
      </c>
      <c r="S7">
        <v>233</v>
      </c>
      <c r="T7" s="100">
        <f t="shared" ref="T7:T12" si="11">(100/Q7)*R7</f>
        <v>8.5030419646531481</v>
      </c>
      <c r="U7" s="100">
        <f t="shared" si="3"/>
        <v>8.7621928839159597</v>
      </c>
      <c r="V7">
        <v>102793</v>
      </c>
      <c r="W7">
        <v>6893</v>
      </c>
      <c r="X7">
        <v>311</v>
      </c>
      <c r="Y7" s="100">
        <f t="shared" si="4"/>
        <v>6.7057095327502845</v>
      </c>
      <c r="Z7" s="100">
        <f t="shared" si="5"/>
        <v>7.0082593172686849</v>
      </c>
      <c r="AA7">
        <v>104851</v>
      </c>
      <c r="AB7">
        <v>4944</v>
      </c>
      <c r="AC7">
        <v>289</v>
      </c>
      <c r="AD7" s="100">
        <f t="shared" si="6"/>
        <v>4.7152626107524016</v>
      </c>
      <c r="AE7" s="100">
        <f t="shared" si="7"/>
        <v>4.9908918369877258</v>
      </c>
    </row>
    <row r="8" spans="1:31" x14ac:dyDescent="0.2">
      <c r="A8" t="s">
        <v>8</v>
      </c>
      <c r="B8" s="120">
        <v>57182</v>
      </c>
      <c r="C8" s="121">
        <v>1479</v>
      </c>
      <c r="D8" s="121">
        <v>11</v>
      </c>
      <c r="E8" s="123">
        <f>(100/B8)*C8</f>
        <v>2.5864782623902629</v>
      </c>
      <c r="F8" s="123">
        <f t="shared" si="0"/>
        <v>2.6057150851666608</v>
      </c>
      <c r="G8">
        <v>63216</v>
      </c>
      <c r="H8" s="99">
        <v>1400</v>
      </c>
      <c r="I8" s="99">
        <v>7</v>
      </c>
      <c r="J8" s="100">
        <f>(100/G8)*H8</f>
        <v>2.2146292077954945</v>
      </c>
      <c r="K8" s="100">
        <f t="shared" si="1"/>
        <v>2.225702353834472</v>
      </c>
      <c r="L8">
        <v>76903</v>
      </c>
      <c r="M8">
        <v>2116</v>
      </c>
      <c r="N8">
        <v>10</v>
      </c>
      <c r="O8" s="100">
        <f>(100/L8)*M8</f>
        <v>2.751518146236168</v>
      </c>
      <c r="P8" s="100">
        <f t="shared" si="2"/>
        <v>2.7645215401219718</v>
      </c>
      <c r="Q8">
        <v>87484</v>
      </c>
      <c r="R8">
        <v>5393</v>
      </c>
      <c r="S8">
        <v>14</v>
      </c>
      <c r="T8" s="100">
        <f>(100/Q8)*R8</f>
        <v>6.1645558044899644</v>
      </c>
      <c r="U8" s="100">
        <f t="shared" si="3"/>
        <v>6.1805587307393353</v>
      </c>
      <c r="V8">
        <v>97298</v>
      </c>
      <c r="W8">
        <v>5225</v>
      </c>
      <c r="X8">
        <v>24</v>
      </c>
      <c r="Y8" s="100">
        <f t="shared" si="4"/>
        <v>5.3701001048325763</v>
      </c>
      <c r="Z8" s="100">
        <f t="shared" si="5"/>
        <v>5.3947665933523812</v>
      </c>
      <c r="AA8">
        <v>98387</v>
      </c>
      <c r="AB8">
        <v>3495</v>
      </c>
      <c r="AC8">
        <v>35</v>
      </c>
      <c r="AD8" s="100">
        <f t="shared" si="6"/>
        <v>3.5522985760313865</v>
      </c>
      <c r="AE8" s="100">
        <f t="shared" si="7"/>
        <v>3.5878723815138183</v>
      </c>
    </row>
    <row r="9" spans="1:31" x14ac:dyDescent="0.2">
      <c r="A9" t="s">
        <v>2</v>
      </c>
      <c r="B9" s="120">
        <v>35580</v>
      </c>
      <c r="C9" s="121">
        <v>1776</v>
      </c>
      <c r="D9" s="121">
        <v>36</v>
      </c>
      <c r="E9" s="123">
        <f t="shared" si="8"/>
        <v>4.9915682967959532</v>
      </c>
      <c r="F9" s="123">
        <f t="shared" si="0"/>
        <v>5.0927487352445198</v>
      </c>
      <c r="G9">
        <v>40521</v>
      </c>
      <c r="H9" s="99">
        <v>1396</v>
      </c>
      <c r="I9" s="99">
        <v>84</v>
      </c>
      <c r="J9" s="100">
        <f t="shared" si="9"/>
        <v>3.445127217985736</v>
      </c>
      <c r="K9" s="100">
        <f t="shared" si="1"/>
        <v>3.6524271365464824</v>
      </c>
      <c r="L9">
        <v>54589</v>
      </c>
      <c r="M9">
        <v>3057</v>
      </c>
      <c r="N9">
        <v>141</v>
      </c>
      <c r="O9" s="100">
        <f t="shared" si="10"/>
        <v>5.6000293099342358</v>
      </c>
      <c r="P9" s="100">
        <f t="shared" si="2"/>
        <v>5.8583231053875329</v>
      </c>
      <c r="Q9">
        <v>68840</v>
      </c>
      <c r="R9">
        <v>6722</v>
      </c>
      <c r="S9">
        <v>116</v>
      </c>
      <c r="T9" s="100">
        <f t="shared" si="11"/>
        <v>9.7646717024985481</v>
      </c>
      <c r="U9" s="100">
        <f t="shared" si="3"/>
        <v>9.9331783846600814</v>
      </c>
      <c r="V9">
        <v>78794</v>
      </c>
      <c r="W9">
        <v>6123</v>
      </c>
      <c r="X9">
        <v>188</v>
      </c>
      <c r="Y9" s="100">
        <f t="shared" si="4"/>
        <v>7.7708962611366346</v>
      </c>
      <c r="Z9" s="100">
        <f t="shared" si="5"/>
        <v>8.0094931086123307</v>
      </c>
      <c r="AA9">
        <v>80158</v>
      </c>
      <c r="AB9">
        <v>4560</v>
      </c>
      <c r="AC9">
        <v>152</v>
      </c>
      <c r="AD9" s="100">
        <f t="shared" si="6"/>
        <v>5.6887646897377682</v>
      </c>
      <c r="AE9" s="100">
        <f t="shared" si="7"/>
        <v>5.8783901793956943</v>
      </c>
    </row>
    <row r="10" spans="1:31" x14ac:dyDescent="0.2">
      <c r="A10" t="s">
        <v>3</v>
      </c>
      <c r="B10" s="120">
        <v>31582</v>
      </c>
      <c r="C10" s="121">
        <v>2184</v>
      </c>
      <c r="D10" s="121">
        <v>149</v>
      </c>
      <c r="E10" s="123">
        <f t="shared" si="8"/>
        <v>6.9153315179532653</v>
      </c>
      <c r="F10" s="123">
        <f t="shared" si="0"/>
        <v>7.3871192451396368</v>
      </c>
      <c r="G10">
        <v>34112</v>
      </c>
      <c r="H10" s="99">
        <v>1900</v>
      </c>
      <c r="I10" s="99">
        <v>349</v>
      </c>
      <c r="J10" s="100">
        <f t="shared" si="9"/>
        <v>5.5698874296435266</v>
      </c>
      <c r="K10" s="100">
        <f t="shared" si="1"/>
        <v>6.5929878048780486</v>
      </c>
      <c r="L10">
        <v>45170</v>
      </c>
      <c r="M10">
        <v>2450</v>
      </c>
      <c r="N10">
        <v>445</v>
      </c>
      <c r="O10" s="100">
        <f t="shared" si="10"/>
        <v>5.4239539517378788</v>
      </c>
      <c r="P10" s="100">
        <f t="shared" si="2"/>
        <v>6.4091210980739426</v>
      </c>
      <c r="Q10">
        <v>61257</v>
      </c>
      <c r="R10">
        <v>6139</v>
      </c>
      <c r="S10">
        <v>346</v>
      </c>
      <c r="T10" s="100">
        <f t="shared" si="11"/>
        <v>10.021711804365216</v>
      </c>
      <c r="U10" s="100">
        <f t="shared" si="3"/>
        <v>10.586545211159541</v>
      </c>
      <c r="V10">
        <v>69697</v>
      </c>
      <c r="W10">
        <v>5876</v>
      </c>
      <c r="X10">
        <v>297</v>
      </c>
      <c r="Y10" s="100">
        <f t="shared" si="4"/>
        <v>8.4307789431395896</v>
      </c>
      <c r="Z10" s="100">
        <f t="shared" si="5"/>
        <v>8.8569091926481782</v>
      </c>
      <c r="AA10">
        <v>70649</v>
      </c>
      <c r="AB10">
        <v>4640</v>
      </c>
      <c r="AC10">
        <v>235</v>
      </c>
      <c r="AD10" s="100">
        <f t="shared" si="6"/>
        <v>6.5676796557629968</v>
      </c>
      <c r="AE10" s="100">
        <f t="shared" si="7"/>
        <v>6.9003099831561663</v>
      </c>
    </row>
    <row r="11" spans="1:31" x14ac:dyDescent="0.2">
      <c r="A11" t="s">
        <v>4</v>
      </c>
      <c r="B11" s="120">
        <v>31709</v>
      </c>
      <c r="C11" s="121">
        <v>2321</v>
      </c>
      <c r="D11" s="121">
        <v>637</v>
      </c>
      <c r="E11" s="123">
        <f t="shared" si="8"/>
        <v>7.3196884165378915</v>
      </c>
      <c r="F11" s="123">
        <f t="shared" si="0"/>
        <v>9.3285817906588022</v>
      </c>
      <c r="G11">
        <v>34042</v>
      </c>
      <c r="H11">
        <v>1753</v>
      </c>
      <c r="I11">
        <v>1026</v>
      </c>
      <c r="J11" s="100">
        <f t="shared" si="9"/>
        <v>5.1495211797191711</v>
      </c>
      <c r="K11" s="100">
        <f t="shared" si="1"/>
        <v>8.1634451559837853</v>
      </c>
      <c r="L11">
        <v>40214</v>
      </c>
      <c r="M11">
        <v>1750</v>
      </c>
      <c r="N11">
        <v>1155</v>
      </c>
      <c r="O11" s="100">
        <f t="shared" si="10"/>
        <v>4.3517183070572436</v>
      </c>
      <c r="P11" s="100">
        <f t="shared" si="2"/>
        <v>7.2238523897150246</v>
      </c>
      <c r="Q11">
        <v>49088</v>
      </c>
      <c r="R11">
        <v>4421</v>
      </c>
      <c r="S11">
        <v>1156</v>
      </c>
      <c r="T11" s="100">
        <f t="shared" si="11"/>
        <v>9.0062744458930908</v>
      </c>
      <c r="U11" s="100">
        <f t="shared" si="3"/>
        <v>11.361228813559322</v>
      </c>
      <c r="V11">
        <v>54351</v>
      </c>
      <c r="W11">
        <v>4286</v>
      </c>
      <c r="X11">
        <v>1091</v>
      </c>
      <c r="Y11" s="100">
        <f t="shared" si="4"/>
        <v>7.8857794704789237</v>
      </c>
      <c r="Z11" s="100">
        <f t="shared" si="5"/>
        <v>9.8931022428290181</v>
      </c>
      <c r="AA11">
        <v>54986</v>
      </c>
      <c r="AB11">
        <v>3414</v>
      </c>
      <c r="AC11">
        <v>1040</v>
      </c>
      <c r="AD11" s="100">
        <f t="shared" si="6"/>
        <v>6.2088531626232131</v>
      </c>
      <c r="AE11" s="100">
        <f t="shared" si="7"/>
        <v>8.1002436983959551</v>
      </c>
    </row>
    <row r="12" spans="1:31" x14ac:dyDescent="0.2">
      <c r="A12" t="s">
        <v>9</v>
      </c>
      <c r="B12" s="122">
        <v>1160249</v>
      </c>
      <c r="C12" s="121">
        <v>90343</v>
      </c>
      <c r="D12" s="121">
        <v>14799</v>
      </c>
      <c r="E12" s="123">
        <f t="shared" si="8"/>
        <v>7.7865182387573695</v>
      </c>
      <c r="F12" s="123">
        <f t="shared" si="0"/>
        <v>9.06202030770981</v>
      </c>
      <c r="G12">
        <v>1232568</v>
      </c>
      <c r="H12">
        <v>79579</v>
      </c>
      <c r="I12">
        <v>25671</v>
      </c>
      <c r="J12" s="100">
        <f t="shared" si="9"/>
        <v>6.4563577830999996</v>
      </c>
      <c r="K12" s="100">
        <f t="shared" si="1"/>
        <v>8.5390826307351801</v>
      </c>
      <c r="L12">
        <v>1460053</v>
      </c>
      <c r="M12">
        <v>104035</v>
      </c>
      <c r="N12">
        <v>39383</v>
      </c>
      <c r="O12" s="100">
        <f t="shared" si="10"/>
        <v>7.1254262687724346</v>
      </c>
      <c r="P12" s="100">
        <f t="shared" si="2"/>
        <v>9.8227941040496471</v>
      </c>
      <c r="Q12">
        <v>1769613</v>
      </c>
      <c r="R12">
        <v>216533</v>
      </c>
      <c r="S12">
        <v>49789</v>
      </c>
      <c r="T12" s="100">
        <f t="shared" si="11"/>
        <v>12.236178192633078</v>
      </c>
      <c r="U12" s="100">
        <f t="shared" si="3"/>
        <v>15.049731212417631</v>
      </c>
      <c r="V12">
        <v>1994845</v>
      </c>
      <c r="W12">
        <v>230056</v>
      </c>
      <c r="X12">
        <v>59395</v>
      </c>
      <c r="Y12" s="100">
        <f t="shared" si="4"/>
        <v>11.53252508340247</v>
      </c>
      <c r="Z12" s="100">
        <f t="shared" si="5"/>
        <v>14.50994939456449</v>
      </c>
      <c r="AA12">
        <v>2003645</v>
      </c>
      <c r="AB12">
        <v>183312</v>
      </c>
      <c r="AC12">
        <v>62148</v>
      </c>
      <c r="AD12" s="100">
        <f t="shared" si="6"/>
        <v>9.1489260822151621</v>
      </c>
      <c r="AE12" s="100">
        <f t="shared" si="7"/>
        <v>12.250673148187429</v>
      </c>
    </row>
    <row r="13" spans="1:31" x14ac:dyDescent="0.2">
      <c r="T13" s="100"/>
      <c r="U13" s="100"/>
    </row>
    <row r="15" spans="1:31" x14ac:dyDescent="0.2">
      <c r="B15" s="121" t="s">
        <v>511</v>
      </c>
      <c r="E15" s="119" t="s">
        <v>512</v>
      </c>
      <c r="T15" s="100"/>
      <c r="U15" s="100"/>
      <c r="V15">
        <v>241678</v>
      </c>
      <c r="W15">
        <v>24316</v>
      </c>
      <c r="X15">
        <v>1022</v>
      </c>
    </row>
    <row r="16" spans="1:31" x14ac:dyDescent="0.2">
      <c r="T16" s="100"/>
      <c r="U16" s="100"/>
      <c r="V16">
        <v>85896</v>
      </c>
      <c r="W16">
        <v>6496</v>
      </c>
      <c r="X16">
        <v>192</v>
      </c>
    </row>
    <row r="17" spans="20:24" x14ac:dyDescent="0.2">
      <c r="T17" s="100"/>
      <c r="U17" s="100"/>
      <c r="V17">
        <v>102793</v>
      </c>
      <c r="W17">
        <v>6893</v>
      </c>
      <c r="X17">
        <v>289</v>
      </c>
    </row>
    <row r="18" spans="20:24" x14ac:dyDescent="0.2">
      <c r="T18" s="100"/>
      <c r="U18" s="100"/>
      <c r="V18">
        <v>97298</v>
      </c>
      <c r="W18">
        <v>5225</v>
      </c>
      <c r="X18">
        <v>35</v>
      </c>
    </row>
    <row r="19" spans="20:24" x14ac:dyDescent="0.2">
      <c r="T19" s="100"/>
      <c r="U19" s="100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100"/>
      <c r="U20" s="100"/>
      <c r="V20">
        <f>(100/V19)*X20</f>
        <v>8.4273165739626457</v>
      </c>
      <c r="X20">
        <f>W19+X19</f>
        <v>44468</v>
      </c>
    </row>
    <row r="21" spans="20:24" x14ac:dyDescent="0.2">
      <c r="T21" s="100"/>
      <c r="U21" s="10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41.33203125" customWidth="1"/>
    <col min="7" max="7" width="15.33203125" customWidth="1"/>
  </cols>
  <sheetData>
    <row r="1" spans="2:12" x14ac:dyDescent="0.2">
      <c r="B1" t="s">
        <v>318</v>
      </c>
    </row>
    <row r="3" spans="2:12" x14ac:dyDescent="0.2">
      <c r="B3" t="s">
        <v>24</v>
      </c>
      <c r="I3" t="s">
        <v>513</v>
      </c>
    </row>
    <row r="4" spans="2:12" x14ac:dyDescent="0.2">
      <c r="B4" t="s">
        <v>310</v>
      </c>
    </row>
    <row r="5" spans="2:12" x14ac:dyDescent="0.2">
      <c r="B5" t="s">
        <v>311</v>
      </c>
    </row>
    <row r="6" spans="2:12" x14ac:dyDescent="0.2">
      <c r="B6" s="108" t="s">
        <v>373</v>
      </c>
    </row>
    <row r="7" spans="2:12" ht="30" x14ac:dyDescent="0.2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">
      <c r="B9">
        <v>2016</v>
      </c>
    </row>
    <row r="10" spans="2:12" x14ac:dyDescent="0.2">
      <c r="B10" t="s">
        <v>5</v>
      </c>
      <c r="C10" t="s">
        <v>10</v>
      </c>
    </row>
    <row r="11" spans="2:12" x14ac:dyDescent="0.2">
      <c r="D11" t="s">
        <v>319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">
      <c r="B12" t="s">
        <v>5</v>
      </c>
      <c r="C12" t="s">
        <v>5</v>
      </c>
      <c r="D12" t="s">
        <v>312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">
      <c r="B13" t="s">
        <v>5</v>
      </c>
      <c r="C13" t="s">
        <v>5</v>
      </c>
      <c r="D13" t="s">
        <v>313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">
      <c r="B14" t="s">
        <v>5</v>
      </c>
      <c r="C14" t="s">
        <v>5</v>
      </c>
      <c r="D14" t="s">
        <v>314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">
      <c r="B15" t="s">
        <v>5</v>
      </c>
      <c r="C15" t="s">
        <v>5</v>
      </c>
      <c r="D15" t="s">
        <v>315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">
      <c r="B16" t="s">
        <v>5</v>
      </c>
      <c r="C16" t="s">
        <v>5</v>
      </c>
      <c r="D16" t="s">
        <v>316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">
      <c r="B17" t="s">
        <v>5</v>
      </c>
      <c r="C17" t="s">
        <v>5</v>
      </c>
      <c r="D17" t="s">
        <v>317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">
      <c r="B21" t="s">
        <v>5</v>
      </c>
      <c r="C21" t="s">
        <v>10</v>
      </c>
    </row>
    <row r="22" spans="2:12" x14ac:dyDescent="0.2">
      <c r="D22" t="s">
        <v>319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">
      <c r="B23" t="s">
        <v>5</v>
      </c>
      <c r="C23" t="s">
        <v>5</v>
      </c>
      <c r="D23" t="s">
        <v>312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">
      <c r="B24" t="s">
        <v>5</v>
      </c>
      <c r="C24" t="s">
        <v>5</v>
      </c>
      <c r="D24" t="s">
        <v>313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">
      <c r="B25" t="s">
        <v>5</v>
      </c>
      <c r="C25" t="s">
        <v>5</v>
      </c>
      <c r="D25" t="s">
        <v>314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">
      <c r="B26" t="s">
        <v>5</v>
      </c>
      <c r="C26" t="s">
        <v>5</v>
      </c>
      <c r="D26" t="s">
        <v>315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">
      <c r="B27" t="s">
        <v>5</v>
      </c>
      <c r="C27" t="s">
        <v>5</v>
      </c>
      <c r="D27" t="s">
        <v>316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">
      <c r="B28" t="s">
        <v>5</v>
      </c>
      <c r="C28" t="s">
        <v>5</v>
      </c>
      <c r="D28" t="s">
        <v>317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">
      <c r="B32">
        <v>2006</v>
      </c>
    </row>
    <row r="33" spans="2:12" x14ac:dyDescent="0.2">
      <c r="D33" t="s">
        <v>319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">
      <c r="D34" t="s">
        <v>312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">
      <c r="D35" t="s">
        <v>313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">
      <c r="D36" t="s">
        <v>320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">
      <c r="D37" t="s">
        <v>315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">
      <c r="D38" t="s">
        <v>316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">
      <c r="D39" t="s">
        <v>321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">
      <c r="D40" t="s">
        <v>322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">
      <c r="D41" t="s">
        <v>317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">
      <c r="B44">
        <v>2002</v>
      </c>
    </row>
    <row r="45" spans="2:12" x14ac:dyDescent="0.2">
      <c r="D45" t="s">
        <v>319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">
      <c r="D46" t="s">
        <v>312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">
      <c r="D47" t="s">
        <v>313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">
      <c r="D48" t="s">
        <v>320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">
      <c r="D49" t="s">
        <v>315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">
      <c r="D50" t="s">
        <v>321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">
      <c r="D51" t="s">
        <v>322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">
      <c r="D52" t="s">
        <v>317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">
      <c r="B55">
        <v>1991</v>
      </c>
    </row>
    <row r="87" spans="2:2" x14ac:dyDescent="0.2">
      <c r="B87">
        <v>1981</v>
      </c>
    </row>
    <row r="116" spans="2:2" x14ac:dyDescent="0.2">
      <c r="B116">
        <v>1971</v>
      </c>
    </row>
    <row r="149" spans="2:2" x14ac:dyDescent="0.2">
      <c r="B149">
        <v>1961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3" workbookViewId="0">
      <selection activeCell="C11" sqref="C11"/>
    </sheetView>
  </sheetViews>
  <sheetFormatPr baseColWidth="10" defaultColWidth="8.83203125" defaultRowHeight="15" x14ac:dyDescent="0.2"/>
  <cols>
    <col min="5" max="5" width="11.33203125" customWidth="1"/>
    <col min="7" max="7" width="17.83203125" customWidth="1"/>
    <col min="8" max="8" width="9.1640625" hidden="1" customWidth="1"/>
    <col min="9" max="9" width="20.5" customWidth="1"/>
    <col min="10" max="10" width="15.6640625" customWidth="1"/>
    <col min="11" max="11" width="13.83203125" customWidth="1"/>
    <col min="13" max="13" width="21.5" customWidth="1"/>
  </cols>
  <sheetData>
    <row r="1" spans="1:14" x14ac:dyDescent="0.2">
      <c r="A1" t="s">
        <v>27</v>
      </c>
    </row>
    <row r="2" spans="1:14" x14ac:dyDescent="0.2">
      <c r="A2" t="s">
        <v>23</v>
      </c>
    </row>
    <row r="3" spans="1:14" x14ac:dyDescent="0.2">
      <c r="A3" t="s">
        <v>22</v>
      </c>
    </row>
    <row r="4" spans="1:14" x14ac:dyDescent="0.2">
      <c r="A4" s="2" t="s">
        <v>372</v>
      </c>
    </row>
    <row r="5" spans="1:14" ht="55.5" customHeight="1" x14ac:dyDescent="0.2">
      <c r="A5" t="s">
        <v>5</v>
      </c>
      <c r="B5" t="s">
        <v>5</v>
      </c>
      <c r="D5" s="6" t="s">
        <v>21</v>
      </c>
      <c r="E5" s="6" t="s">
        <v>20</v>
      </c>
      <c r="F5" s="6" t="s">
        <v>19</v>
      </c>
      <c r="G5" s="6" t="s">
        <v>18</v>
      </c>
      <c r="I5" s="6" t="s">
        <v>26</v>
      </c>
      <c r="J5" s="6" t="s">
        <v>15</v>
      </c>
      <c r="K5" s="6" t="s">
        <v>25</v>
      </c>
      <c r="M5" s="6" t="s">
        <v>17</v>
      </c>
      <c r="N5" s="6" t="s">
        <v>16</v>
      </c>
    </row>
    <row r="6" spans="1:14" x14ac:dyDescent="0.2">
      <c r="A6" t="s">
        <v>9</v>
      </c>
    </row>
    <row r="7" spans="1:14" x14ac:dyDescent="0.2">
      <c r="B7">
        <v>2002</v>
      </c>
      <c r="D7">
        <v>562818</v>
      </c>
      <c r="E7">
        <v>343301</v>
      </c>
      <c r="F7">
        <v>236422</v>
      </c>
      <c r="G7">
        <v>70474</v>
      </c>
      <c r="H7">
        <f>L7+M7</f>
        <v>0</v>
      </c>
      <c r="I7">
        <v>39984</v>
      </c>
      <c r="J7">
        <v>26618</v>
      </c>
      <c r="K7">
        <v>8341</v>
      </c>
    </row>
    <row r="8" spans="1:14" x14ac:dyDescent="0.2">
      <c r="B8">
        <v>2006</v>
      </c>
      <c r="D8">
        <v>625988</v>
      </c>
      <c r="E8">
        <v>398360</v>
      </c>
      <c r="F8">
        <v>257522</v>
      </c>
      <c r="G8">
        <v>109866</v>
      </c>
      <c r="I8">
        <f>M8+N8</f>
        <v>38757</v>
      </c>
      <c r="J8">
        <v>31803</v>
      </c>
      <c r="K8">
        <v>7225</v>
      </c>
      <c r="M8">
        <v>30006</v>
      </c>
      <c r="N8">
        <v>8751</v>
      </c>
    </row>
    <row r="9" spans="1:14" x14ac:dyDescent="0.2">
      <c r="A9" t="s">
        <v>5</v>
      </c>
      <c r="B9">
        <v>2011</v>
      </c>
      <c r="D9">
        <v>699869</v>
      </c>
      <c r="E9">
        <v>456651</v>
      </c>
      <c r="F9">
        <v>281825</v>
      </c>
      <c r="G9">
        <v>149921</v>
      </c>
      <c r="I9">
        <f>M9+N9</f>
        <v>33361</v>
      </c>
      <c r="J9">
        <v>27781</v>
      </c>
      <c r="M9">
        <v>27666</v>
      </c>
      <c r="N9">
        <v>5695</v>
      </c>
    </row>
    <row r="10" spans="1:14" x14ac:dyDescent="0.2">
      <c r="A10" t="s">
        <v>5</v>
      </c>
      <c r="B10">
        <v>2016</v>
      </c>
      <c r="D10">
        <v>715133</v>
      </c>
      <c r="E10">
        <v>471948</v>
      </c>
      <c r="F10">
        <v>284569</v>
      </c>
      <c r="G10">
        <v>172096</v>
      </c>
      <c r="I10">
        <f>M10+N10</f>
        <v>32049</v>
      </c>
      <c r="J10">
        <v>21870</v>
      </c>
      <c r="M10">
        <v>28783</v>
      </c>
      <c r="N10">
        <v>3266</v>
      </c>
    </row>
    <row r="11" spans="1:14" x14ac:dyDescent="0.2">
      <c r="A11" t="s">
        <v>5</v>
      </c>
      <c r="B11" t="s">
        <v>5</v>
      </c>
    </row>
    <row r="12" spans="1:14" x14ac:dyDescent="0.2">
      <c r="A12" t="s">
        <v>6</v>
      </c>
    </row>
    <row r="13" spans="1:14" x14ac:dyDescent="0.2">
      <c r="B13">
        <v>2002</v>
      </c>
      <c r="D13">
        <v>8389</v>
      </c>
      <c r="E13">
        <v>45026</v>
      </c>
      <c r="F13">
        <v>69356</v>
      </c>
      <c r="G13">
        <v>36089</v>
      </c>
      <c r="I13">
        <f>M13+N13</f>
        <v>15562</v>
      </c>
      <c r="J13">
        <v>6239</v>
      </c>
      <c r="K13">
        <v>191</v>
      </c>
      <c r="M13">
        <v>15562</v>
      </c>
    </row>
    <row r="14" spans="1:14" x14ac:dyDescent="0.2">
      <c r="B14">
        <v>2006</v>
      </c>
      <c r="D14">
        <v>9012</v>
      </c>
      <c r="E14">
        <v>45826</v>
      </c>
      <c r="F14">
        <v>70519</v>
      </c>
      <c r="G14">
        <v>43140</v>
      </c>
      <c r="I14">
        <f>M14+N14</f>
        <v>16018</v>
      </c>
      <c r="J14">
        <v>6196</v>
      </c>
      <c r="K14">
        <v>273</v>
      </c>
      <c r="M14">
        <v>11189</v>
      </c>
      <c r="N14">
        <v>4829</v>
      </c>
    </row>
    <row r="15" spans="1:14" x14ac:dyDescent="0.2">
      <c r="A15" t="s">
        <v>5</v>
      </c>
      <c r="B15">
        <v>2011</v>
      </c>
      <c r="D15">
        <v>10837</v>
      </c>
      <c r="E15">
        <v>47998</v>
      </c>
      <c r="F15">
        <v>74179</v>
      </c>
      <c r="G15">
        <v>54639</v>
      </c>
      <c r="I15">
        <f>M15+N15</f>
        <v>14555</v>
      </c>
      <c r="J15">
        <v>5639</v>
      </c>
      <c r="M15">
        <v>10858</v>
      </c>
      <c r="N15">
        <v>3697</v>
      </c>
    </row>
    <row r="16" spans="1:14" x14ac:dyDescent="0.2">
      <c r="A16" t="s">
        <v>5</v>
      </c>
      <c r="B16">
        <v>2016</v>
      </c>
      <c r="D16">
        <v>10382</v>
      </c>
      <c r="E16">
        <v>48881</v>
      </c>
      <c r="F16">
        <v>74446</v>
      </c>
      <c r="G16">
        <v>60349</v>
      </c>
      <c r="I16">
        <f>M16+N16</f>
        <v>14188</v>
      </c>
      <c r="J16">
        <v>3345</v>
      </c>
      <c r="M16">
        <v>12177</v>
      </c>
      <c r="N16">
        <v>2011</v>
      </c>
    </row>
    <row r="17" spans="1:14" x14ac:dyDescent="0.2">
      <c r="A17" t="s">
        <v>5</v>
      </c>
    </row>
    <row r="18" spans="1:14" x14ac:dyDescent="0.2">
      <c r="A18" t="s">
        <v>5</v>
      </c>
      <c r="B18" t="s">
        <v>5</v>
      </c>
    </row>
    <row r="19" spans="1:14" x14ac:dyDescent="0.2">
      <c r="A19" t="s">
        <v>7</v>
      </c>
    </row>
    <row r="20" spans="1:14" x14ac:dyDescent="0.2">
      <c r="B20">
        <v>2002</v>
      </c>
      <c r="D20">
        <v>15707</v>
      </c>
      <c r="E20">
        <v>29524</v>
      </c>
      <c r="F20">
        <v>11308</v>
      </c>
      <c r="G20">
        <v>4921</v>
      </c>
      <c r="H20">
        <f>L20+M20</f>
        <v>0</v>
      </c>
      <c r="I20">
        <v>1824</v>
      </c>
      <c r="J20">
        <v>787</v>
      </c>
      <c r="K20">
        <v>61</v>
      </c>
    </row>
    <row r="21" spans="1:14" x14ac:dyDescent="0.2">
      <c r="B21">
        <v>2006</v>
      </c>
      <c r="D21">
        <v>15808</v>
      </c>
      <c r="E21">
        <v>29341</v>
      </c>
      <c r="F21">
        <v>11797</v>
      </c>
      <c r="G21">
        <v>8540</v>
      </c>
      <c r="I21">
        <f>M21+N21</f>
        <v>1766</v>
      </c>
      <c r="J21">
        <v>1123</v>
      </c>
      <c r="K21">
        <v>37</v>
      </c>
      <c r="M21">
        <v>1493</v>
      </c>
      <c r="N21">
        <v>273</v>
      </c>
    </row>
    <row r="22" spans="1:14" x14ac:dyDescent="0.2">
      <c r="A22" t="s">
        <v>5</v>
      </c>
      <c r="B22">
        <v>2011</v>
      </c>
      <c r="D22">
        <v>16598</v>
      </c>
      <c r="E22">
        <v>30236</v>
      </c>
      <c r="F22">
        <v>12969</v>
      </c>
      <c r="G22">
        <v>13539</v>
      </c>
      <c r="I22">
        <f>M22+N22</f>
        <v>1344</v>
      </c>
      <c r="J22">
        <v>1100</v>
      </c>
      <c r="M22">
        <v>1208</v>
      </c>
      <c r="N22">
        <v>136</v>
      </c>
    </row>
    <row r="23" spans="1:14" x14ac:dyDescent="0.2">
      <c r="A23" t="s">
        <v>5</v>
      </c>
      <c r="B23">
        <v>2016</v>
      </c>
      <c r="D23">
        <v>16686</v>
      </c>
      <c r="E23">
        <v>30769</v>
      </c>
      <c r="F23">
        <v>13288</v>
      </c>
      <c r="G23">
        <v>15974</v>
      </c>
      <c r="I23">
        <f>M23+N23</f>
        <v>1343</v>
      </c>
      <c r="J23">
        <v>508</v>
      </c>
      <c r="M23">
        <v>1255</v>
      </c>
      <c r="N23">
        <v>88</v>
      </c>
    </row>
    <row r="24" spans="1:14" x14ac:dyDescent="0.2">
      <c r="A24" t="s">
        <v>5</v>
      </c>
    </row>
    <row r="25" spans="1:14" x14ac:dyDescent="0.2">
      <c r="A25" t="s">
        <v>0</v>
      </c>
    </row>
    <row r="26" spans="1:14" x14ac:dyDescent="0.2">
      <c r="A26" t="s">
        <v>5</v>
      </c>
      <c r="B26">
        <v>2002</v>
      </c>
      <c r="D26">
        <v>14368</v>
      </c>
      <c r="E26">
        <v>32333</v>
      </c>
      <c r="F26">
        <v>9535</v>
      </c>
      <c r="G26">
        <v>2534</v>
      </c>
      <c r="H26">
        <f>L26+M26</f>
        <v>0</v>
      </c>
      <c r="I26">
        <v>459</v>
      </c>
      <c r="J26">
        <v>1231</v>
      </c>
      <c r="K26">
        <v>412</v>
      </c>
    </row>
    <row r="27" spans="1:14" x14ac:dyDescent="0.2">
      <c r="B27">
        <v>2006</v>
      </c>
      <c r="D27">
        <v>16154</v>
      </c>
      <c r="E27">
        <v>36791</v>
      </c>
      <c r="F27">
        <v>15119</v>
      </c>
      <c r="G27">
        <v>9397</v>
      </c>
      <c r="I27">
        <f>M27+N27</f>
        <v>679</v>
      </c>
      <c r="J27">
        <v>1945</v>
      </c>
      <c r="K27">
        <v>317</v>
      </c>
      <c r="M27">
        <v>511</v>
      </c>
      <c r="N27">
        <v>168</v>
      </c>
    </row>
    <row r="28" spans="1:14" x14ac:dyDescent="0.2">
      <c r="A28" t="s">
        <v>5</v>
      </c>
      <c r="B28">
        <v>2011</v>
      </c>
      <c r="D28">
        <v>18033</v>
      </c>
      <c r="E28">
        <v>39639</v>
      </c>
      <c r="F28">
        <v>18101</v>
      </c>
      <c r="G28">
        <v>14762</v>
      </c>
      <c r="I28">
        <f>M28+N28</f>
        <v>685</v>
      </c>
      <c r="J28">
        <v>1731</v>
      </c>
      <c r="M28">
        <v>597</v>
      </c>
      <c r="N28">
        <v>88</v>
      </c>
    </row>
    <row r="29" spans="1:14" x14ac:dyDescent="0.2">
      <c r="A29" t="s">
        <v>5</v>
      </c>
      <c r="B29">
        <v>2016</v>
      </c>
      <c r="D29">
        <v>18407</v>
      </c>
      <c r="E29">
        <v>41053</v>
      </c>
      <c r="F29">
        <v>18704</v>
      </c>
      <c r="G29">
        <v>16445</v>
      </c>
      <c r="I29">
        <f>M29+N29</f>
        <v>610</v>
      </c>
      <c r="J29">
        <v>1388</v>
      </c>
      <c r="M29">
        <v>570</v>
      </c>
      <c r="N29">
        <v>40</v>
      </c>
    </row>
    <row r="30" spans="1:14" x14ac:dyDescent="0.2">
      <c r="A30" t="s">
        <v>5</v>
      </c>
    </row>
    <row r="31" spans="1:14" x14ac:dyDescent="0.2">
      <c r="A31" t="s">
        <v>8</v>
      </c>
      <c r="B31" t="s">
        <v>5</v>
      </c>
    </row>
    <row r="32" spans="1:14" x14ac:dyDescent="0.2">
      <c r="B32">
        <v>2002</v>
      </c>
      <c r="D32">
        <v>7984</v>
      </c>
      <c r="E32">
        <v>42235</v>
      </c>
      <c r="F32">
        <v>19445</v>
      </c>
      <c r="G32">
        <v>1556</v>
      </c>
      <c r="H32">
        <v>379</v>
      </c>
      <c r="I32">
        <v>379</v>
      </c>
      <c r="J32">
        <v>1619</v>
      </c>
      <c r="K32">
        <v>298</v>
      </c>
    </row>
    <row r="33" spans="1:14" x14ac:dyDescent="0.2">
      <c r="A33" t="s">
        <v>5</v>
      </c>
      <c r="B33">
        <v>2006</v>
      </c>
      <c r="D33">
        <v>8443</v>
      </c>
      <c r="E33">
        <v>43023</v>
      </c>
      <c r="F33">
        <v>20565</v>
      </c>
      <c r="G33">
        <v>5961</v>
      </c>
      <c r="I33">
        <f>M33+N33</f>
        <v>482</v>
      </c>
      <c r="J33">
        <v>1884</v>
      </c>
      <c r="K33">
        <v>273</v>
      </c>
      <c r="M33">
        <v>347</v>
      </c>
      <c r="N33">
        <v>135</v>
      </c>
    </row>
    <row r="34" spans="1:14" x14ac:dyDescent="0.2">
      <c r="A34" t="s">
        <v>5</v>
      </c>
      <c r="B34">
        <v>2011</v>
      </c>
      <c r="D34">
        <v>9491</v>
      </c>
      <c r="E34">
        <v>45205</v>
      </c>
      <c r="F34">
        <v>22395</v>
      </c>
      <c r="G34">
        <v>10583</v>
      </c>
      <c r="I34">
        <f>M34+N34</f>
        <v>587</v>
      </c>
      <c r="J34">
        <v>1616</v>
      </c>
      <c r="M34">
        <v>504</v>
      </c>
      <c r="N34">
        <v>83</v>
      </c>
    </row>
    <row r="35" spans="1:14" x14ac:dyDescent="0.2">
      <c r="A35" t="s">
        <v>5</v>
      </c>
      <c r="B35">
        <v>2016</v>
      </c>
      <c r="D35">
        <v>9674</v>
      </c>
      <c r="E35">
        <v>46387</v>
      </c>
      <c r="F35">
        <v>22171</v>
      </c>
      <c r="G35">
        <v>12327</v>
      </c>
      <c r="I35">
        <f>M35+N35</f>
        <v>472</v>
      </c>
      <c r="J35">
        <v>1362</v>
      </c>
      <c r="M35">
        <v>402</v>
      </c>
      <c r="N35">
        <v>70</v>
      </c>
    </row>
    <row r="37" spans="1:14" x14ac:dyDescent="0.2">
      <c r="A37" t="s">
        <v>5</v>
      </c>
    </row>
    <row r="38" spans="1:14" x14ac:dyDescent="0.2">
      <c r="A38" t="s">
        <v>2</v>
      </c>
    </row>
    <row r="39" spans="1:14" x14ac:dyDescent="0.2">
      <c r="B39">
        <v>2002</v>
      </c>
      <c r="D39">
        <v>22125</v>
      </c>
      <c r="E39">
        <v>20076</v>
      </c>
      <c r="F39">
        <v>4741</v>
      </c>
      <c r="G39">
        <v>1502</v>
      </c>
      <c r="H39">
        <f>L39+M39</f>
        <v>0</v>
      </c>
      <c r="I39">
        <v>811</v>
      </c>
      <c r="J39">
        <v>821</v>
      </c>
      <c r="K39">
        <v>401</v>
      </c>
    </row>
    <row r="40" spans="1:14" x14ac:dyDescent="0.2">
      <c r="A40" t="s">
        <v>5</v>
      </c>
      <c r="B40">
        <v>2006</v>
      </c>
      <c r="D40">
        <v>25531</v>
      </c>
      <c r="E40">
        <v>23510</v>
      </c>
      <c r="F40">
        <v>6105</v>
      </c>
      <c r="G40">
        <v>3452</v>
      </c>
      <c r="I40">
        <f>M40+N40</f>
        <v>824</v>
      </c>
      <c r="J40">
        <v>1156</v>
      </c>
      <c r="K40">
        <v>379</v>
      </c>
      <c r="M40">
        <v>664</v>
      </c>
      <c r="N40">
        <v>160</v>
      </c>
    </row>
    <row r="41" spans="1:14" x14ac:dyDescent="0.2">
      <c r="A41" t="s">
        <v>5</v>
      </c>
      <c r="B41">
        <v>2011</v>
      </c>
      <c r="D41">
        <v>28835</v>
      </c>
      <c r="E41">
        <v>26720</v>
      </c>
      <c r="F41">
        <v>7777</v>
      </c>
      <c r="G41">
        <v>5374</v>
      </c>
      <c r="I41">
        <f>M41+N41</f>
        <v>754</v>
      </c>
      <c r="J41">
        <v>1044</v>
      </c>
      <c r="M41">
        <v>671</v>
      </c>
      <c r="N41">
        <v>83</v>
      </c>
    </row>
    <row r="42" spans="1:14" x14ac:dyDescent="0.2">
      <c r="A42" t="s">
        <v>5</v>
      </c>
      <c r="B42">
        <v>2016</v>
      </c>
      <c r="D42">
        <v>29802</v>
      </c>
      <c r="E42">
        <v>27726</v>
      </c>
      <c r="F42">
        <v>8135</v>
      </c>
      <c r="G42">
        <v>6232</v>
      </c>
      <c r="I42">
        <f>M42+N42</f>
        <v>788</v>
      </c>
      <c r="J42">
        <v>665</v>
      </c>
      <c r="M42">
        <v>742</v>
      </c>
      <c r="N42">
        <v>46</v>
      </c>
    </row>
    <row r="44" spans="1:14" x14ac:dyDescent="0.2">
      <c r="A44" t="s">
        <v>3</v>
      </c>
    </row>
    <row r="45" spans="1:14" x14ac:dyDescent="0.2">
      <c r="B45">
        <v>2002</v>
      </c>
      <c r="D45">
        <v>26008</v>
      </c>
      <c r="E45">
        <v>10041</v>
      </c>
      <c r="F45">
        <v>2902</v>
      </c>
      <c r="G45">
        <v>1126</v>
      </c>
      <c r="H45">
        <f>L45+M45</f>
        <v>0</v>
      </c>
      <c r="I45">
        <v>575</v>
      </c>
      <c r="J45">
        <v>683</v>
      </c>
      <c r="K45">
        <v>340</v>
      </c>
    </row>
    <row r="46" spans="1:14" x14ac:dyDescent="0.2">
      <c r="B46">
        <v>2006</v>
      </c>
      <c r="D46">
        <v>29632</v>
      </c>
      <c r="E46">
        <v>15306</v>
      </c>
      <c r="F46">
        <v>4857</v>
      </c>
      <c r="G46">
        <v>2277</v>
      </c>
      <c r="I46">
        <f>M46+N46</f>
        <v>626</v>
      </c>
      <c r="J46">
        <v>877</v>
      </c>
      <c r="K46">
        <v>363</v>
      </c>
      <c r="M46">
        <v>530</v>
      </c>
      <c r="N46">
        <v>96</v>
      </c>
    </row>
    <row r="47" spans="1:14" x14ac:dyDescent="0.2">
      <c r="A47" t="s">
        <v>5</v>
      </c>
      <c r="B47">
        <v>2011</v>
      </c>
      <c r="D47">
        <v>32659</v>
      </c>
      <c r="E47">
        <v>17865</v>
      </c>
      <c r="F47">
        <v>6104</v>
      </c>
      <c r="G47">
        <v>3897</v>
      </c>
      <c r="I47">
        <f>M47+N47</f>
        <v>581</v>
      </c>
      <c r="J47">
        <v>816</v>
      </c>
      <c r="M47">
        <v>534</v>
      </c>
      <c r="N47">
        <v>47</v>
      </c>
    </row>
    <row r="48" spans="1:14" x14ac:dyDescent="0.2">
      <c r="A48" t="s">
        <v>5</v>
      </c>
      <c r="B48">
        <v>2016</v>
      </c>
      <c r="D48">
        <v>33556</v>
      </c>
      <c r="E48">
        <v>18454</v>
      </c>
      <c r="F48">
        <v>6193</v>
      </c>
      <c r="G48">
        <v>4388</v>
      </c>
      <c r="I48">
        <f>M48+N48</f>
        <v>546</v>
      </c>
      <c r="J48">
        <v>724</v>
      </c>
      <c r="M48">
        <v>507</v>
      </c>
      <c r="N48">
        <v>39</v>
      </c>
    </row>
    <row r="49" spans="1:14" x14ac:dyDescent="0.2">
      <c r="A49" t="s">
        <v>5</v>
      </c>
    </row>
    <row r="50" spans="1:14" x14ac:dyDescent="0.2">
      <c r="A50" t="s">
        <v>4</v>
      </c>
      <c r="B50" t="s">
        <v>5</v>
      </c>
    </row>
    <row r="51" spans="1:14" x14ac:dyDescent="0.2">
      <c r="B51">
        <v>2002</v>
      </c>
      <c r="D51">
        <v>17319</v>
      </c>
      <c r="E51">
        <v>10543</v>
      </c>
      <c r="F51">
        <v>5833</v>
      </c>
      <c r="G51">
        <v>886</v>
      </c>
      <c r="H51">
        <f>L51+M51</f>
        <v>0</v>
      </c>
      <c r="I51">
        <v>970</v>
      </c>
      <c r="J51">
        <v>587</v>
      </c>
      <c r="K51">
        <v>434</v>
      </c>
    </row>
    <row r="52" spans="1:14" x14ac:dyDescent="0.2">
      <c r="B52">
        <v>2006</v>
      </c>
      <c r="D52">
        <v>19232</v>
      </c>
      <c r="E52">
        <v>12395</v>
      </c>
      <c r="F52">
        <v>6809</v>
      </c>
      <c r="G52">
        <v>2150</v>
      </c>
      <c r="I52">
        <f>M52+N52</f>
        <v>1014</v>
      </c>
      <c r="J52">
        <v>872</v>
      </c>
      <c r="K52">
        <v>398</v>
      </c>
      <c r="M52">
        <v>860</v>
      </c>
      <c r="N52">
        <v>154</v>
      </c>
    </row>
    <row r="53" spans="1:14" x14ac:dyDescent="0.2">
      <c r="A53" t="s">
        <v>5</v>
      </c>
      <c r="B53">
        <v>2011</v>
      </c>
      <c r="D53">
        <v>21290</v>
      </c>
      <c r="E53">
        <v>13959</v>
      </c>
      <c r="F53">
        <v>7678</v>
      </c>
      <c r="G53">
        <v>3050</v>
      </c>
      <c r="I53">
        <f>M53+N53</f>
        <v>875</v>
      </c>
      <c r="J53">
        <v>727</v>
      </c>
      <c r="M53">
        <v>801</v>
      </c>
      <c r="N53">
        <v>74</v>
      </c>
    </row>
    <row r="54" spans="1:14" x14ac:dyDescent="0.2">
      <c r="A54" t="s">
        <v>5</v>
      </c>
      <c r="B54">
        <v>2016</v>
      </c>
      <c r="D54">
        <v>22110</v>
      </c>
      <c r="E54">
        <v>14326</v>
      </c>
      <c r="F54">
        <v>7778</v>
      </c>
      <c r="G54">
        <v>3381</v>
      </c>
      <c r="I54">
        <f>M54+N54</f>
        <v>855</v>
      </c>
      <c r="J54">
        <v>555</v>
      </c>
      <c r="M54">
        <v>789</v>
      </c>
      <c r="N54">
        <v>66</v>
      </c>
    </row>
    <row r="55" spans="1:14" x14ac:dyDescent="0.2">
      <c r="A55" t="s">
        <v>5</v>
      </c>
    </row>
    <row r="56" spans="1:14" x14ac:dyDescent="0.2">
      <c r="A56" t="s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baseColWidth="10" defaultColWidth="8.83203125" defaultRowHeight="15" x14ac:dyDescent="0.2"/>
  <sheetData>
    <row r="1" spans="2:3" x14ac:dyDescent="0.2">
      <c r="B1" t="s">
        <v>504</v>
      </c>
    </row>
    <row r="2" spans="2:3" x14ac:dyDescent="0.2">
      <c r="B2" t="s">
        <v>323</v>
      </c>
    </row>
    <row r="4" spans="2:3" x14ac:dyDescent="0.2">
      <c r="B4" t="s">
        <v>324</v>
      </c>
    </row>
    <row r="6" spans="2:3" x14ac:dyDescent="0.2">
      <c r="C6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514</v>
      </c>
    </row>
    <row r="2" spans="2:5" ht="16" thickBot="1" x14ac:dyDescent="0.25"/>
    <row r="3" spans="2:5" ht="33" thickBot="1" x14ac:dyDescent="0.25">
      <c r="B3" s="102" t="s">
        <v>325</v>
      </c>
      <c r="C3" s="103" t="s">
        <v>326</v>
      </c>
      <c r="D3" s="103" t="s">
        <v>327</v>
      </c>
      <c r="E3" s="103" t="s">
        <v>328</v>
      </c>
    </row>
    <row r="4" spans="2:5" ht="17" thickBot="1" x14ac:dyDescent="0.25">
      <c r="B4" s="104" t="s">
        <v>329</v>
      </c>
      <c r="C4" s="105">
        <v>87</v>
      </c>
      <c r="D4" s="105">
        <v>38</v>
      </c>
      <c r="E4" s="105">
        <v>17</v>
      </c>
    </row>
    <row r="5" spans="2:5" ht="17" thickBot="1" x14ac:dyDescent="0.25">
      <c r="B5" s="104" t="s">
        <v>330</v>
      </c>
      <c r="C5" s="105">
        <v>346</v>
      </c>
      <c r="D5" s="105">
        <v>14</v>
      </c>
      <c r="E5" s="105">
        <v>0</v>
      </c>
    </row>
    <row r="6" spans="2:5" ht="17" thickBot="1" x14ac:dyDescent="0.25">
      <c r="B6" s="104" t="s">
        <v>331</v>
      </c>
      <c r="C6" s="105">
        <v>346</v>
      </c>
      <c r="D6" s="105">
        <v>300</v>
      </c>
      <c r="E6" s="105">
        <v>108</v>
      </c>
    </row>
    <row r="7" spans="2:5" ht="17" thickBot="1" x14ac:dyDescent="0.25">
      <c r="B7" s="104" t="s">
        <v>332</v>
      </c>
      <c r="C7" s="105">
        <v>181</v>
      </c>
      <c r="D7" s="105">
        <v>141</v>
      </c>
      <c r="E7" s="105">
        <v>70</v>
      </c>
    </row>
    <row r="8" spans="2:5" ht="17" thickBot="1" x14ac:dyDescent="0.25">
      <c r="B8" s="104" t="s">
        <v>333</v>
      </c>
      <c r="C8" s="105">
        <v>143</v>
      </c>
      <c r="D8" s="105">
        <v>0</v>
      </c>
      <c r="E8" s="105">
        <v>0</v>
      </c>
    </row>
    <row r="9" spans="2:5" ht="17" thickBot="1" x14ac:dyDescent="0.25">
      <c r="B9" s="104" t="s">
        <v>334</v>
      </c>
      <c r="C9" s="105">
        <v>60</v>
      </c>
      <c r="D9" s="105">
        <v>2</v>
      </c>
      <c r="E9" s="105">
        <v>0</v>
      </c>
    </row>
    <row r="10" spans="2:5" ht="17" thickBot="1" x14ac:dyDescent="0.25">
      <c r="B10" s="104" t="s">
        <v>335</v>
      </c>
      <c r="C10" s="105">
        <v>278</v>
      </c>
      <c r="D10" s="105">
        <v>178</v>
      </c>
      <c r="E10" s="105">
        <v>50</v>
      </c>
    </row>
    <row r="11" spans="2:5" ht="17" thickBot="1" x14ac:dyDescent="0.25">
      <c r="B11" s="104" t="s">
        <v>336</v>
      </c>
      <c r="C11" s="105">
        <v>198</v>
      </c>
      <c r="D11" s="105">
        <v>108</v>
      </c>
      <c r="E11" s="105">
        <v>62</v>
      </c>
    </row>
    <row r="13" spans="2:5" ht="112" x14ac:dyDescent="0.2">
      <c r="B13" s="106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opLeftCell="B1" workbookViewId="0">
      <selection activeCell="I21" sqref="I21"/>
    </sheetView>
  </sheetViews>
  <sheetFormatPr baseColWidth="10" defaultColWidth="8.83203125" defaultRowHeight="15" x14ac:dyDescent="0.2"/>
  <sheetData>
    <row r="1" spans="2:19" x14ac:dyDescent="0.2">
      <c r="G1" t="s">
        <v>505</v>
      </c>
    </row>
    <row r="2" spans="2:19" x14ac:dyDescent="0.2">
      <c r="B2" t="s">
        <v>374</v>
      </c>
    </row>
    <row r="5" spans="2:19" x14ac:dyDescent="0.2">
      <c r="C5" t="s">
        <v>375</v>
      </c>
    </row>
    <row r="6" spans="2:19" x14ac:dyDescent="0.2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">
      <c r="B7" t="s">
        <v>293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">
      <c r="B13" t="s">
        <v>46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21.6640625" customWidth="1"/>
    <col min="3" max="3" width="21.5" customWidth="1"/>
  </cols>
  <sheetData>
    <row r="1" spans="1:5" x14ac:dyDescent="0.2">
      <c r="A1" t="s">
        <v>415</v>
      </c>
    </row>
    <row r="3" spans="1:5" x14ac:dyDescent="0.2">
      <c r="A3" t="s">
        <v>416</v>
      </c>
    </row>
    <row r="4" spans="1:5" x14ac:dyDescent="0.2">
      <c r="B4" t="s">
        <v>415</v>
      </c>
      <c r="C4" t="s">
        <v>417</v>
      </c>
      <c r="D4" t="s">
        <v>418</v>
      </c>
    </row>
    <row r="5" spans="1:5" x14ac:dyDescent="0.2">
      <c r="A5" s="112"/>
      <c r="B5" t="s">
        <v>403</v>
      </c>
    </row>
    <row r="6" spans="1:5" x14ac:dyDescent="0.2">
      <c r="A6" s="113">
        <v>35431</v>
      </c>
      <c r="B6" s="114">
        <v>858.56336268581867</v>
      </c>
      <c r="C6">
        <v>18124</v>
      </c>
      <c r="D6" s="115">
        <f>(B6/C6)*100</f>
        <v>4.7371626720691822</v>
      </c>
      <c r="E6" s="114"/>
    </row>
    <row r="7" spans="1:5" x14ac:dyDescent="0.2">
      <c r="A7" s="113">
        <v>35796</v>
      </c>
      <c r="B7" s="114">
        <v>1110.0461765040432</v>
      </c>
      <c r="C7">
        <v>20480</v>
      </c>
      <c r="D7" s="115">
        <f t="shared" ref="D7:D18" si="0">(B7/C7)*100</f>
        <v>5.4201473462111478</v>
      </c>
      <c r="E7" s="114"/>
    </row>
    <row r="8" spans="1:5" x14ac:dyDescent="0.2">
      <c r="A8" s="113">
        <v>36161</v>
      </c>
      <c r="B8" s="114">
        <v>1596.0061186115754</v>
      </c>
      <c r="C8">
        <v>23565</v>
      </c>
      <c r="D8" s="115">
        <f t="shared" si="0"/>
        <v>6.7727821710654581</v>
      </c>
      <c r="E8" s="114"/>
    </row>
    <row r="9" spans="1:5" x14ac:dyDescent="0.2">
      <c r="A9" s="113">
        <v>36526</v>
      </c>
      <c r="B9" s="114">
        <v>2132.0735813395172</v>
      </c>
      <c r="C9">
        <v>27072</v>
      </c>
      <c r="D9" s="115">
        <f t="shared" si="0"/>
        <v>7.8755673069574357</v>
      </c>
      <c r="E9" s="114"/>
    </row>
    <row r="10" spans="1:5" x14ac:dyDescent="0.2">
      <c r="A10" s="113">
        <v>36892</v>
      </c>
      <c r="B10" s="114">
        <v>2402.6642801893595</v>
      </c>
      <c r="C10">
        <v>27925</v>
      </c>
      <c r="D10" s="115">
        <f t="shared" si="0"/>
        <v>8.6039902603020924</v>
      </c>
      <c r="E10" s="114"/>
    </row>
    <row r="11" spans="1:5" x14ac:dyDescent="0.2">
      <c r="A11" s="113">
        <v>37257</v>
      </c>
      <c r="B11" s="114">
        <v>2395.7332671513655</v>
      </c>
      <c r="C11">
        <v>29294</v>
      </c>
      <c r="D11" s="115">
        <f t="shared" si="0"/>
        <v>8.1782387763752489</v>
      </c>
      <c r="E11" s="114"/>
    </row>
    <row r="12" spans="1:5" x14ac:dyDescent="0.2">
      <c r="A12" s="113">
        <v>37622</v>
      </c>
      <c r="B12" s="114">
        <v>3750.9907616068208</v>
      </c>
      <c r="C12">
        <v>32103</v>
      </c>
      <c r="D12" s="115">
        <f t="shared" si="0"/>
        <v>11.68423749059845</v>
      </c>
      <c r="E12" s="114"/>
    </row>
    <row r="13" spans="1:5" x14ac:dyDescent="0.2">
      <c r="A13" s="113">
        <v>37987</v>
      </c>
      <c r="B13" s="114">
        <v>4641.6681053143529</v>
      </c>
      <c r="C13">
        <v>35581</v>
      </c>
      <c r="D13" s="115">
        <f t="shared" si="0"/>
        <v>13.045355963335355</v>
      </c>
      <c r="E13" s="114"/>
    </row>
    <row r="14" spans="1:5" x14ac:dyDescent="0.2">
      <c r="A14" s="113">
        <v>38353</v>
      </c>
      <c r="B14" s="114">
        <v>5949.4991125017459</v>
      </c>
      <c r="C14">
        <v>39254</v>
      </c>
      <c r="D14" s="115">
        <f t="shared" si="0"/>
        <v>15.156414919503097</v>
      </c>
      <c r="E14" s="114"/>
    </row>
    <row r="15" spans="1:5" x14ac:dyDescent="0.2">
      <c r="A15" s="113">
        <v>38718</v>
      </c>
      <c r="B15" s="114">
        <v>8084.4846028054999</v>
      </c>
      <c r="C15">
        <v>45539</v>
      </c>
      <c r="D15" s="115">
        <f t="shared" si="0"/>
        <v>17.752881272767297</v>
      </c>
      <c r="E15" s="114"/>
    </row>
    <row r="16" spans="1:5" x14ac:dyDescent="0.2">
      <c r="A16" s="113">
        <v>39083.133333333302</v>
      </c>
      <c r="B16" s="114">
        <v>6062.9820111814297</v>
      </c>
      <c r="C16">
        <v>47249</v>
      </c>
      <c r="D16" s="115">
        <f t="shared" si="0"/>
        <v>12.831979536458823</v>
      </c>
      <c r="E16" s="114"/>
    </row>
    <row r="17" spans="1:5" x14ac:dyDescent="0.2">
      <c r="A17" s="113">
        <v>39448.375757575799</v>
      </c>
      <c r="B17" s="114">
        <v>2596.1946262460738</v>
      </c>
      <c r="C17" s="114">
        <v>40776.163999999997</v>
      </c>
      <c r="D17" s="115">
        <f t="shared" si="0"/>
        <v>6.3669417904197019</v>
      </c>
      <c r="E17" s="114"/>
    </row>
    <row r="18" spans="1:5" x14ac:dyDescent="0.2">
      <c r="A18" s="112" t="s">
        <v>419</v>
      </c>
      <c r="B18" s="114">
        <v>911.9982504984298</v>
      </c>
      <c r="C18" s="114">
        <v>33043</v>
      </c>
      <c r="D18" s="115">
        <f t="shared" si="0"/>
        <v>2.7600346533257567</v>
      </c>
      <c r="E18" s="114"/>
    </row>
    <row r="19" spans="1:5" x14ac:dyDescent="0.2">
      <c r="A19" s="112"/>
      <c r="B19" s="114"/>
    </row>
    <row r="20" spans="1:5" x14ac:dyDescent="0.2">
      <c r="A20" s="112"/>
      <c r="B20" s="114"/>
    </row>
    <row r="22" spans="1:5" x14ac:dyDescent="0.2">
      <c r="A22" s="116" t="s">
        <v>420</v>
      </c>
    </row>
    <row r="23" spans="1:5" x14ac:dyDescent="0.2">
      <c r="A23" t="s">
        <v>421</v>
      </c>
    </row>
    <row r="24" spans="1:5" x14ac:dyDescent="0.2">
      <c r="A24" s="110" t="s">
        <v>422</v>
      </c>
    </row>
  </sheetData>
  <hyperlinks>
    <hyperlink ref="A24" r:id="rId1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workbookViewId="0">
      <selection activeCell="R4" sqref="R4"/>
    </sheetView>
  </sheetViews>
  <sheetFormatPr baseColWidth="10" defaultColWidth="8.83203125" defaultRowHeight="15" x14ac:dyDescent="0.2"/>
  <cols>
    <col min="1" max="1" width="21.1640625" customWidth="1"/>
  </cols>
  <sheetData>
    <row r="1" spans="1:32" x14ac:dyDescent="0.2">
      <c r="A1" t="s">
        <v>423</v>
      </c>
      <c r="H1" t="s">
        <v>505</v>
      </c>
    </row>
    <row r="3" spans="1:32" x14ac:dyDescent="0.2">
      <c r="A3" t="s">
        <v>424</v>
      </c>
    </row>
    <row r="4" spans="1:32" x14ac:dyDescent="0.2">
      <c r="A4" t="s">
        <v>425</v>
      </c>
      <c r="B4" s="117" t="s">
        <v>426</v>
      </c>
      <c r="R4" s="117" t="s">
        <v>427</v>
      </c>
    </row>
    <row r="5" spans="1:32" x14ac:dyDescent="0.2">
      <c r="A5" t="s">
        <v>428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">
      <c r="V6" t="s">
        <v>429</v>
      </c>
    </row>
    <row r="7" spans="1:32" x14ac:dyDescent="0.2">
      <c r="A7" t="s">
        <v>376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">
      <c r="A8" t="s">
        <v>377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">
      <c r="A9" t="s">
        <v>378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">
      <c r="A10" t="s">
        <v>430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">
      <c r="A11" t="s">
        <v>431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432</v>
      </c>
      <c r="O11" t="s">
        <v>432</v>
      </c>
      <c r="P11" t="s">
        <v>432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432</v>
      </c>
      <c r="AE11" t="s">
        <v>432</v>
      </c>
      <c r="AF11" t="s">
        <v>432</v>
      </c>
    </row>
    <row r="12" spans="1:32" x14ac:dyDescent="0.2">
      <c r="A12" t="s">
        <v>433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432</v>
      </c>
      <c r="O12" t="s">
        <v>432</v>
      </c>
      <c r="P12" t="s">
        <v>432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432</v>
      </c>
      <c r="AE12" t="s">
        <v>432</v>
      </c>
      <c r="AF12" t="s">
        <v>432</v>
      </c>
    </row>
    <row r="13" spans="1:32" x14ac:dyDescent="0.2">
      <c r="A13" t="s">
        <v>379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">
      <c r="A14" s="117" t="s">
        <v>434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">
      <c r="A15" s="117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">
      <c r="A16" t="s">
        <v>380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">
      <c r="A17" t="s">
        <v>381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">
      <c r="A18" s="117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">
      <c r="A19" t="s">
        <v>382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">
      <c r="A20" t="s">
        <v>383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">
      <c r="A21" t="s">
        <v>384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">
      <c r="A22" t="s">
        <v>385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">
      <c r="A23" t="s">
        <v>386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">
      <c r="A24" t="s">
        <v>387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">
      <c r="A25" t="s">
        <v>388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">
      <c r="A26" s="117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">
      <c r="A27" t="s">
        <v>389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">
      <c r="A28" t="s">
        <v>390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">
      <c r="A29" t="s">
        <v>391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">
      <c r="A30" t="s">
        <v>392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">
      <c r="A31" t="s">
        <v>393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">
      <c r="A32" s="117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">
      <c r="A33" t="s">
        <v>394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">
      <c r="A34" t="s">
        <v>395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">
      <c r="A35" t="s">
        <v>396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">
      <c r="A36" t="s">
        <v>397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">
      <c r="A37" s="117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">
      <c r="A38" t="s">
        <v>435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">
      <c r="A40" t="s">
        <v>436</v>
      </c>
    </row>
    <row r="41" spans="1:32" x14ac:dyDescent="0.2">
      <c r="A41" t="s">
        <v>437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">
      <c r="A42" s="117" t="s">
        <v>438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">
      <c r="A43" t="s">
        <v>380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">
      <c r="A44" t="s">
        <v>385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">
      <c r="A45" t="s">
        <v>395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t="s">
        <v>439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">
      <c r="A48" t="s">
        <v>440</v>
      </c>
    </row>
    <row r="49" spans="1:32" x14ac:dyDescent="0.2">
      <c r="A49" t="s">
        <v>441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">
      <c r="A50" t="s">
        <v>442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">
      <c r="A51" t="s">
        <v>382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">
      <c r="A52" t="s">
        <v>393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">
      <c r="A53" t="s">
        <v>397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">
      <c r="A54" t="s">
        <v>443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">
      <c r="A56" t="s">
        <v>423</v>
      </c>
    </row>
    <row r="58" spans="1:32" x14ac:dyDescent="0.2">
      <c r="A58" t="s">
        <v>444</v>
      </c>
      <c r="B58" t="s">
        <v>445</v>
      </c>
      <c r="R58" t="s">
        <v>446</v>
      </c>
    </row>
    <row r="59" spans="1:32" x14ac:dyDescent="0.2">
      <c r="A59" t="s">
        <v>398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">
      <c r="A60" t="s">
        <v>447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448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">
      <c r="A62" t="s">
        <v>449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">
      <c r="A63" t="s">
        <v>450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">
      <c r="A64" t="s">
        <v>451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">
      <c r="A65" t="s">
        <v>452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">
      <c r="A66" t="s">
        <v>453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454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">
      <c r="A68" t="s">
        <v>455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">
      <c r="A69" t="s">
        <v>376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">
      <c r="A70" t="s">
        <v>456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">
      <c r="A71" t="s">
        <v>457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">
      <c r="A72" t="s">
        <v>458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">
      <c r="A73" t="s">
        <v>459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">
      <c r="A74" t="s">
        <v>460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">
      <c r="A75" t="s">
        <v>461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">
      <c r="A76" t="s">
        <v>462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432</v>
      </c>
      <c r="O76" t="s">
        <v>432</v>
      </c>
      <c r="P76" t="s">
        <v>432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432</v>
      </c>
      <c r="AE76" t="s">
        <v>432</v>
      </c>
      <c r="AF76" t="s">
        <v>432</v>
      </c>
    </row>
    <row r="77" spans="1:32" x14ac:dyDescent="0.2">
      <c r="A77" t="s">
        <v>463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">
      <c r="A78" t="s">
        <v>464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432</v>
      </c>
      <c r="O78" t="s">
        <v>432</v>
      </c>
      <c r="P78" t="s">
        <v>432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432</v>
      </c>
      <c r="AE78" t="s">
        <v>432</v>
      </c>
      <c r="AF78" t="s">
        <v>432</v>
      </c>
    </row>
    <row r="79" spans="1:32" x14ac:dyDescent="0.2">
      <c r="A79" t="s">
        <v>465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">
      <c r="A80" t="s">
        <v>466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">
      <c r="A81" t="s">
        <v>467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">
      <c r="A82" t="s">
        <v>468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">
      <c r="A83" t="s">
        <v>469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432</v>
      </c>
      <c r="O83" t="s">
        <v>432</v>
      </c>
      <c r="P83" t="s">
        <v>432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432</v>
      </c>
      <c r="AE83" t="s">
        <v>432</v>
      </c>
      <c r="AF83" t="s">
        <v>432</v>
      </c>
    </row>
    <row r="84" spans="1:32" x14ac:dyDescent="0.2">
      <c r="A84" t="s">
        <v>470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">
      <c r="A85" t="s">
        <v>471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">
      <c r="A86" t="s">
        <v>472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">
      <c r="A87" t="s">
        <v>473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432</v>
      </c>
      <c r="O87" t="s">
        <v>432</v>
      </c>
      <c r="P87" t="s">
        <v>432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432</v>
      </c>
      <c r="AE87" t="s">
        <v>432</v>
      </c>
      <c r="AF87" t="s">
        <v>432</v>
      </c>
    </row>
    <row r="88" spans="1:32" x14ac:dyDescent="0.2">
      <c r="A88" t="s">
        <v>474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">
      <c r="A89" t="s">
        <v>475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">
      <c r="A90" t="s">
        <v>386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">
      <c r="A91" t="s">
        <v>476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432</v>
      </c>
      <c r="O91" t="s">
        <v>432</v>
      </c>
      <c r="P91" t="s">
        <v>432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432</v>
      </c>
      <c r="AE91" t="s">
        <v>432</v>
      </c>
      <c r="AF91" t="s">
        <v>432</v>
      </c>
    </row>
    <row r="92" spans="1:32" x14ac:dyDescent="0.2">
      <c r="A92" t="s">
        <v>477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432</v>
      </c>
      <c r="O92" t="s">
        <v>432</v>
      </c>
      <c r="P92" t="s">
        <v>432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432</v>
      </c>
      <c r="AE92" t="s">
        <v>432</v>
      </c>
      <c r="AF92" t="s">
        <v>432</v>
      </c>
    </row>
    <row r="93" spans="1:32" x14ac:dyDescent="0.2">
      <c r="A93" t="s">
        <v>478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432</v>
      </c>
      <c r="O93" t="s">
        <v>432</v>
      </c>
      <c r="P93" t="s">
        <v>432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432</v>
      </c>
      <c r="AE93" t="s">
        <v>432</v>
      </c>
      <c r="AF93" t="s">
        <v>432</v>
      </c>
    </row>
    <row r="94" spans="1:32" x14ac:dyDescent="0.2">
      <c r="A94" t="s">
        <v>389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">
      <c r="A95" t="s">
        <v>479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">
      <c r="A96" t="s">
        <v>480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">
      <c r="A97" t="s">
        <v>481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">
      <c r="A98" t="s">
        <v>482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">
      <c r="A99" t="s">
        <v>483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432</v>
      </c>
      <c r="O99" t="s">
        <v>432</v>
      </c>
      <c r="P99" t="s">
        <v>432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432</v>
      </c>
      <c r="AE99" t="s">
        <v>432</v>
      </c>
      <c r="AF99" t="s">
        <v>432</v>
      </c>
    </row>
    <row r="100" spans="1:32" x14ac:dyDescent="0.2">
      <c r="A100" t="s">
        <v>484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">
      <c r="A101" t="s">
        <v>485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486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">
      <c r="A103" t="s">
        <v>487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">
      <c r="A104" t="s">
        <v>488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489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">
      <c r="A106" t="s">
        <v>490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">
      <c r="A108" t="s">
        <v>491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432</v>
      </c>
      <c r="O108" t="s">
        <v>432</v>
      </c>
      <c r="P108" t="s">
        <v>432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432</v>
      </c>
      <c r="AE108" t="s">
        <v>432</v>
      </c>
      <c r="AF108" t="s">
        <v>432</v>
      </c>
    </row>
    <row r="109" spans="1:32" x14ac:dyDescent="0.2">
      <c r="A109" t="s">
        <v>492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">
      <c r="A110" t="s">
        <v>493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">
      <c r="A112" t="s">
        <v>494</v>
      </c>
    </row>
    <row r="113" spans="1:1" x14ac:dyDescent="0.2">
      <c r="A113" t="s">
        <v>495</v>
      </c>
    </row>
    <row r="114" spans="1:1" x14ac:dyDescent="0.2">
      <c r="A114" t="s">
        <v>496</v>
      </c>
    </row>
    <row r="116" spans="1:1" x14ac:dyDescent="0.2">
      <c r="A116" t="s">
        <v>497</v>
      </c>
    </row>
    <row r="117" spans="1:1" x14ac:dyDescent="0.2">
      <c r="A117" t="s">
        <v>498</v>
      </c>
    </row>
    <row r="118" spans="1:1" x14ac:dyDescent="0.2">
      <c r="A118" t="s">
        <v>499</v>
      </c>
    </row>
    <row r="119" spans="1:1" x14ac:dyDescent="0.2">
      <c r="A119" t="s">
        <v>500</v>
      </c>
    </row>
    <row r="120" spans="1:1" x14ac:dyDescent="0.2">
      <c r="A120" t="s">
        <v>501</v>
      </c>
    </row>
    <row r="121" spans="1:1" x14ac:dyDescent="0.2">
      <c r="A121" t="s">
        <v>502</v>
      </c>
    </row>
    <row r="122" spans="1:1" x14ac:dyDescent="0.2">
      <c r="A12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C1" workbookViewId="0">
      <selection activeCell="D12" sqref="D12"/>
    </sheetView>
  </sheetViews>
  <sheetFormatPr baseColWidth="10" defaultColWidth="8.83203125" defaultRowHeight="15" x14ac:dyDescent="0.2"/>
  <cols>
    <col min="2" max="2" width="51" customWidth="1"/>
    <col min="3" max="3" width="13.5" customWidth="1"/>
  </cols>
  <sheetData>
    <row r="1" spans="1:25" x14ac:dyDescent="0.2">
      <c r="A1" t="s">
        <v>28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4" spans="1:25" x14ac:dyDescent="0.2">
      <c r="A4" t="s">
        <v>41</v>
      </c>
    </row>
    <row r="5" spans="1:25" x14ac:dyDescent="0.2">
      <c r="A5" t="s">
        <v>5</v>
      </c>
      <c r="B5" s="4" t="s">
        <v>38</v>
      </c>
      <c r="C5">
        <v>1240</v>
      </c>
      <c r="D5">
        <v>903</v>
      </c>
      <c r="E5">
        <v>1053</v>
      </c>
      <c r="F5">
        <v>712</v>
      </c>
      <c r="G5">
        <v>549</v>
      </c>
      <c r="H5">
        <v>886</v>
      </c>
      <c r="I5">
        <v>860</v>
      </c>
      <c r="J5">
        <v>1166</v>
      </c>
      <c r="K5">
        <v>785</v>
      </c>
      <c r="L5">
        <v>1871</v>
      </c>
      <c r="M5">
        <v>1777</v>
      </c>
      <c r="N5">
        <v>1867</v>
      </c>
      <c r="O5">
        <v>2472</v>
      </c>
      <c r="P5">
        <v>3052</v>
      </c>
      <c r="Q5">
        <v>2087</v>
      </c>
      <c r="R5">
        <v>952</v>
      </c>
      <c r="S5">
        <v>384</v>
      </c>
      <c r="T5">
        <v>192</v>
      </c>
      <c r="U5">
        <v>175</v>
      </c>
      <c r="V5">
        <v>260</v>
      </c>
      <c r="W5">
        <v>713</v>
      </c>
      <c r="X5">
        <v>651</v>
      </c>
      <c r="Y5">
        <v>1179</v>
      </c>
    </row>
    <row r="6" spans="1:25" x14ac:dyDescent="0.2">
      <c r="A6" t="s">
        <v>5</v>
      </c>
      <c r="B6" s="4" t="s">
        <v>0</v>
      </c>
      <c r="C6">
        <v>1510</v>
      </c>
      <c r="D6">
        <v>1936</v>
      </c>
      <c r="E6">
        <v>2024</v>
      </c>
      <c r="F6">
        <v>2707</v>
      </c>
      <c r="G6">
        <v>2618</v>
      </c>
      <c r="H6">
        <v>4296</v>
      </c>
      <c r="I6">
        <v>4044</v>
      </c>
      <c r="J6">
        <v>3602</v>
      </c>
      <c r="K6">
        <v>4308</v>
      </c>
      <c r="L6">
        <v>7019</v>
      </c>
      <c r="M6">
        <v>7734</v>
      </c>
      <c r="N6">
        <v>5672</v>
      </c>
      <c r="O6">
        <v>5863</v>
      </c>
      <c r="P6">
        <v>4725</v>
      </c>
      <c r="Q6">
        <v>2149</v>
      </c>
      <c r="R6">
        <v>1309</v>
      </c>
      <c r="S6">
        <v>540</v>
      </c>
      <c r="T6">
        <v>662</v>
      </c>
      <c r="U6">
        <v>364</v>
      </c>
      <c r="V6">
        <v>395</v>
      </c>
      <c r="W6">
        <v>809</v>
      </c>
      <c r="X6">
        <v>1260</v>
      </c>
      <c r="Y6">
        <v>1561</v>
      </c>
    </row>
    <row r="7" spans="1:25" x14ac:dyDescent="0.2">
      <c r="A7" t="s">
        <v>5</v>
      </c>
      <c r="B7" s="4" t="s">
        <v>39</v>
      </c>
      <c r="C7">
        <v>1428</v>
      </c>
      <c r="D7">
        <v>1699</v>
      </c>
      <c r="E7">
        <v>2244</v>
      </c>
      <c r="F7">
        <v>2479</v>
      </c>
      <c r="G7">
        <v>2013</v>
      </c>
      <c r="H7">
        <v>2049</v>
      </c>
      <c r="I7">
        <v>2139</v>
      </c>
      <c r="J7">
        <v>1746</v>
      </c>
      <c r="K7">
        <v>3406</v>
      </c>
      <c r="L7">
        <v>2134</v>
      </c>
      <c r="M7">
        <v>2769</v>
      </c>
      <c r="N7">
        <v>3456</v>
      </c>
      <c r="O7">
        <v>3389</v>
      </c>
      <c r="P7">
        <v>3270</v>
      </c>
      <c r="Q7">
        <v>1758</v>
      </c>
      <c r="R7">
        <v>630</v>
      </c>
      <c r="S7">
        <v>405</v>
      </c>
      <c r="T7">
        <v>160</v>
      </c>
      <c r="U7">
        <v>220</v>
      </c>
      <c r="V7">
        <v>203</v>
      </c>
      <c r="W7">
        <v>832</v>
      </c>
      <c r="X7">
        <v>313</v>
      </c>
      <c r="Y7">
        <v>454</v>
      </c>
    </row>
    <row r="8" spans="1:25" x14ac:dyDescent="0.2">
      <c r="A8" t="s">
        <v>5</v>
      </c>
      <c r="B8" s="4" t="s">
        <v>6</v>
      </c>
      <c r="C8">
        <v>3713</v>
      </c>
      <c r="D8">
        <v>4285</v>
      </c>
      <c r="E8">
        <v>4125</v>
      </c>
      <c r="F8">
        <v>3427</v>
      </c>
      <c r="G8">
        <v>3777</v>
      </c>
      <c r="H8">
        <v>2804</v>
      </c>
      <c r="I8">
        <v>2362</v>
      </c>
      <c r="J8">
        <v>3091</v>
      </c>
      <c r="K8">
        <v>4124</v>
      </c>
      <c r="L8">
        <v>3370</v>
      </c>
      <c r="M8">
        <v>4530</v>
      </c>
      <c r="N8">
        <v>7024</v>
      </c>
      <c r="O8">
        <v>7746</v>
      </c>
      <c r="P8">
        <v>6678</v>
      </c>
      <c r="Q8">
        <v>5348</v>
      </c>
      <c r="R8">
        <v>2397</v>
      </c>
      <c r="S8">
        <v>911</v>
      </c>
      <c r="T8">
        <v>557</v>
      </c>
      <c r="U8">
        <v>507</v>
      </c>
      <c r="V8">
        <v>502</v>
      </c>
      <c r="W8">
        <v>914</v>
      </c>
      <c r="X8">
        <v>667</v>
      </c>
      <c r="Y8">
        <v>1040</v>
      </c>
    </row>
    <row r="9" spans="1:25" x14ac:dyDescent="0.2">
      <c r="A9" t="s">
        <v>5</v>
      </c>
      <c r="B9" s="4" t="s">
        <v>2</v>
      </c>
      <c r="C9">
        <v>1419</v>
      </c>
      <c r="D9">
        <v>1635</v>
      </c>
      <c r="E9">
        <v>1900</v>
      </c>
      <c r="F9">
        <v>2095</v>
      </c>
      <c r="G9">
        <v>2509</v>
      </c>
      <c r="H9">
        <v>2419</v>
      </c>
      <c r="I9">
        <v>2366</v>
      </c>
      <c r="J9">
        <v>2426</v>
      </c>
      <c r="K9">
        <v>3126</v>
      </c>
      <c r="L9">
        <v>2971</v>
      </c>
      <c r="M9">
        <v>3479</v>
      </c>
      <c r="N9">
        <v>3584</v>
      </c>
      <c r="O9">
        <v>4804</v>
      </c>
      <c r="P9">
        <v>3118</v>
      </c>
      <c r="Q9">
        <v>1811</v>
      </c>
      <c r="R9">
        <v>1006</v>
      </c>
      <c r="S9">
        <v>615</v>
      </c>
      <c r="T9">
        <v>407</v>
      </c>
      <c r="U9">
        <v>372</v>
      </c>
      <c r="V9">
        <v>447</v>
      </c>
      <c r="W9">
        <v>548</v>
      </c>
      <c r="X9">
        <v>767</v>
      </c>
      <c r="Y9">
        <v>815</v>
      </c>
    </row>
    <row r="10" spans="1:25" x14ac:dyDescent="0.2">
      <c r="A10" t="s">
        <v>5</v>
      </c>
      <c r="B10" s="4" t="s">
        <v>3</v>
      </c>
      <c r="C10">
        <v>670</v>
      </c>
      <c r="D10">
        <v>923</v>
      </c>
      <c r="E10">
        <v>1154</v>
      </c>
      <c r="F10">
        <v>1318</v>
      </c>
      <c r="G10">
        <v>1422</v>
      </c>
      <c r="H10">
        <v>1480</v>
      </c>
      <c r="I10">
        <v>2303</v>
      </c>
      <c r="J10">
        <v>2553</v>
      </c>
      <c r="K10">
        <v>2924</v>
      </c>
      <c r="L10">
        <v>3687</v>
      </c>
      <c r="M10">
        <v>3550</v>
      </c>
      <c r="N10">
        <v>3886</v>
      </c>
      <c r="O10">
        <v>3746</v>
      </c>
      <c r="P10">
        <v>2427</v>
      </c>
      <c r="Q10">
        <v>1946</v>
      </c>
      <c r="R10">
        <v>1062</v>
      </c>
      <c r="S10">
        <v>619</v>
      </c>
      <c r="T10">
        <v>369</v>
      </c>
      <c r="U10">
        <v>353</v>
      </c>
      <c r="V10">
        <v>286</v>
      </c>
      <c r="W10">
        <v>403</v>
      </c>
      <c r="X10">
        <v>488</v>
      </c>
      <c r="Y10">
        <v>793</v>
      </c>
    </row>
    <row r="11" spans="1:25" x14ac:dyDescent="0.2">
      <c r="A11" t="s">
        <v>5</v>
      </c>
      <c r="B11" s="4" t="s">
        <v>40</v>
      </c>
      <c r="C11">
        <v>781</v>
      </c>
      <c r="D11">
        <v>1030</v>
      </c>
      <c r="E11">
        <v>1168</v>
      </c>
      <c r="F11">
        <v>1147</v>
      </c>
      <c r="G11">
        <v>1335</v>
      </c>
      <c r="H11">
        <v>1294</v>
      </c>
      <c r="I11">
        <v>1484</v>
      </c>
      <c r="J11">
        <v>1914</v>
      </c>
      <c r="K11">
        <v>2002</v>
      </c>
      <c r="L11">
        <v>1800</v>
      </c>
      <c r="M11">
        <v>2076</v>
      </c>
      <c r="N11">
        <v>2341</v>
      </c>
      <c r="O11">
        <v>1967</v>
      </c>
      <c r="P11">
        <v>1704</v>
      </c>
      <c r="Q11">
        <v>1219</v>
      </c>
      <c r="R11">
        <v>700</v>
      </c>
      <c r="S11">
        <v>394</v>
      </c>
      <c r="T11">
        <v>284</v>
      </c>
      <c r="U11">
        <v>217</v>
      </c>
      <c r="V11">
        <v>257</v>
      </c>
      <c r="W11">
        <v>245</v>
      </c>
      <c r="X11">
        <v>439</v>
      </c>
      <c r="Y11">
        <v>447</v>
      </c>
    </row>
    <row r="12" spans="1:25" x14ac:dyDescent="0.2">
      <c r="A12" t="s">
        <v>5</v>
      </c>
      <c r="B12" s="4" t="s">
        <v>9</v>
      </c>
      <c r="C12">
        <v>26863</v>
      </c>
      <c r="D12">
        <v>30575</v>
      </c>
      <c r="E12">
        <v>33725</v>
      </c>
      <c r="F12">
        <v>38842</v>
      </c>
      <c r="G12">
        <v>42349</v>
      </c>
      <c r="H12">
        <v>46512</v>
      </c>
      <c r="I12">
        <v>49812</v>
      </c>
      <c r="J12">
        <v>52602</v>
      </c>
      <c r="K12">
        <v>57695</v>
      </c>
      <c r="L12">
        <v>68819</v>
      </c>
      <c r="M12">
        <v>76954</v>
      </c>
      <c r="N12">
        <v>80957</v>
      </c>
      <c r="O12">
        <v>93419</v>
      </c>
      <c r="P12">
        <v>78027</v>
      </c>
      <c r="Q12">
        <v>51724</v>
      </c>
      <c r="R12">
        <v>26420</v>
      </c>
      <c r="S12">
        <v>14602</v>
      </c>
      <c r="T12">
        <v>10480</v>
      </c>
      <c r="U12">
        <v>8488</v>
      </c>
      <c r="V12">
        <v>8301</v>
      </c>
      <c r="W12">
        <v>11016</v>
      </c>
      <c r="X12">
        <v>12666</v>
      </c>
      <c r="Y12">
        <v>14932</v>
      </c>
    </row>
    <row r="14" spans="1:25" x14ac:dyDescent="0.2">
      <c r="P14" s="2" t="s">
        <v>370</v>
      </c>
    </row>
    <row r="15" spans="1:25" x14ac:dyDescent="0.2">
      <c r="C15">
        <v>1240</v>
      </c>
      <c r="D15">
        <v>903</v>
      </c>
      <c r="E15">
        <v>1053</v>
      </c>
      <c r="F15">
        <v>712</v>
      </c>
      <c r="G15">
        <v>549</v>
      </c>
      <c r="H15">
        <v>886</v>
      </c>
      <c r="I15">
        <v>860</v>
      </c>
      <c r="J15">
        <v>1166</v>
      </c>
      <c r="K15">
        <v>785</v>
      </c>
      <c r="L15">
        <v>1871</v>
      </c>
      <c r="M15">
        <v>1777</v>
      </c>
      <c r="N15">
        <v>1867</v>
      </c>
      <c r="O15">
        <v>2472</v>
      </c>
      <c r="P15" s="2">
        <f>SUM(C15:O15)</f>
        <v>16141</v>
      </c>
    </row>
    <row r="16" spans="1:25" x14ac:dyDescent="0.2">
      <c r="C16">
        <v>1510</v>
      </c>
      <c r="D16">
        <v>1936</v>
      </c>
      <c r="E16">
        <v>2024</v>
      </c>
      <c r="F16">
        <v>2707</v>
      </c>
      <c r="G16">
        <v>2618</v>
      </c>
      <c r="H16">
        <v>4296</v>
      </c>
      <c r="I16">
        <v>4044</v>
      </c>
      <c r="J16">
        <v>3602</v>
      </c>
      <c r="K16">
        <v>4308</v>
      </c>
      <c r="L16">
        <v>7019</v>
      </c>
      <c r="M16">
        <v>7734</v>
      </c>
      <c r="N16">
        <v>5672</v>
      </c>
      <c r="O16">
        <v>5863</v>
      </c>
      <c r="P16" s="2">
        <f t="shared" ref="P16:P22" si="0">SUM(C16:O16)</f>
        <v>53333</v>
      </c>
    </row>
    <row r="17" spans="3:17" x14ac:dyDescent="0.2">
      <c r="C17">
        <v>1428</v>
      </c>
      <c r="D17">
        <v>1699</v>
      </c>
      <c r="E17">
        <v>2244</v>
      </c>
      <c r="F17">
        <v>2479</v>
      </c>
      <c r="G17">
        <v>2013</v>
      </c>
      <c r="H17">
        <v>2049</v>
      </c>
      <c r="I17">
        <v>2139</v>
      </c>
      <c r="J17">
        <v>1746</v>
      </c>
      <c r="K17">
        <v>3406</v>
      </c>
      <c r="L17">
        <v>2134</v>
      </c>
      <c r="M17">
        <v>2769</v>
      </c>
      <c r="N17">
        <v>3456</v>
      </c>
      <c r="O17">
        <v>3389</v>
      </c>
      <c r="P17" s="2">
        <f t="shared" si="0"/>
        <v>30951</v>
      </c>
    </row>
    <row r="18" spans="3:17" x14ac:dyDescent="0.2">
      <c r="C18">
        <v>3713</v>
      </c>
      <c r="D18">
        <v>4285</v>
      </c>
      <c r="E18">
        <v>4125</v>
      </c>
      <c r="F18">
        <v>3427</v>
      </c>
      <c r="G18">
        <v>3777</v>
      </c>
      <c r="H18">
        <v>2804</v>
      </c>
      <c r="I18">
        <v>2362</v>
      </c>
      <c r="J18">
        <v>3091</v>
      </c>
      <c r="K18">
        <v>4124</v>
      </c>
      <c r="L18">
        <v>3370</v>
      </c>
      <c r="M18">
        <v>4530</v>
      </c>
      <c r="N18">
        <v>7024</v>
      </c>
      <c r="O18">
        <v>7746</v>
      </c>
      <c r="P18" s="2">
        <f t="shared" si="0"/>
        <v>54378</v>
      </c>
      <c r="Q18">
        <f>P15+P16+P17+P18</f>
        <v>154803</v>
      </c>
    </row>
    <row r="19" spans="3:17" x14ac:dyDescent="0.2">
      <c r="C19">
        <v>1419</v>
      </c>
      <c r="D19">
        <v>1635</v>
      </c>
      <c r="E19">
        <v>1900</v>
      </c>
      <c r="F19">
        <v>2095</v>
      </c>
      <c r="G19">
        <v>2509</v>
      </c>
      <c r="H19">
        <v>2419</v>
      </c>
      <c r="I19">
        <v>2366</v>
      </c>
      <c r="J19">
        <v>2426</v>
      </c>
      <c r="K19">
        <v>3126</v>
      </c>
      <c r="L19">
        <v>2971</v>
      </c>
      <c r="M19">
        <v>3479</v>
      </c>
      <c r="N19">
        <v>3584</v>
      </c>
      <c r="O19">
        <v>4804</v>
      </c>
      <c r="P19" s="2">
        <f t="shared" si="0"/>
        <v>34733</v>
      </c>
    </row>
    <row r="20" spans="3:17" x14ac:dyDescent="0.2">
      <c r="C20">
        <v>670</v>
      </c>
      <c r="D20">
        <v>923</v>
      </c>
      <c r="E20">
        <v>1154</v>
      </c>
      <c r="F20">
        <v>1318</v>
      </c>
      <c r="G20">
        <v>1422</v>
      </c>
      <c r="H20">
        <v>1480</v>
      </c>
      <c r="I20">
        <v>2303</v>
      </c>
      <c r="J20">
        <v>2553</v>
      </c>
      <c r="K20">
        <v>2924</v>
      </c>
      <c r="L20">
        <v>3687</v>
      </c>
      <c r="M20">
        <v>3550</v>
      </c>
      <c r="N20">
        <v>3886</v>
      </c>
      <c r="O20">
        <v>3746</v>
      </c>
      <c r="P20" s="2">
        <f t="shared" si="0"/>
        <v>29616</v>
      </c>
    </row>
    <row r="21" spans="3:17" x14ac:dyDescent="0.2">
      <c r="C21">
        <v>781</v>
      </c>
      <c r="D21">
        <v>1030</v>
      </c>
      <c r="E21">
        <v>1168</v>
      </c>
      <c r="F21">
        <v>1147</v>
      </c>
      <c r="G21">
        <v>1335</v>
      </c>
      <c r="H21">
        <v>1294</v>
      </c>
      <c r="I21">
        <v>1484</v>
      </c>
      <c r="J21">
        <v>1914</v>
      </c>
      <c r="K21">
        <v>2002</v>
      </c>
      <c r="L21">
        <v>1800</v>
      </c>
      <c r="M21">
        <v>2076</v>
      </c>
      <c r="N21">
        <v>2341</v>
      </c>
      <c r="O21">
        <v>1967</v>
      </c>
      <c r="P21" s="2">
        <f t="shared" si="0"/>
        <v>20339</v>
      </c>
      <c r="Q21">
        <f>P19+P20+P21</f>
        <v>84688</v>
      </c>
    </row>
    <row r="22" spans="3:17" x14ac:dyDescent="0.2">
      <c r="C22">
        <v>26863</v>
      </c>
      <c r="D22">
        <v>30575</v>
      </c>
      <c r="E22">
        <v>33725</v>
      </c>
      <c r="F22">
        <v>38842</v>
      </c>
      <c r="G22">
        <v>42349</v>
      </c>
      <c r="H22">
        <v>46512</v>
      </c>
      <c r="I22">
        <v>49812</v>
      </c>
      <c r="J22">
        <v>52602</v>
      </c>
      <c r="K22">
        <v>57695</v>
      </c>
      <c r="L22">
        <v>68819</v>
      </c>
      <c r="M22">
        <v>76954</v>
      </c>
      <c r="N22">
        <v>80957</v>
      </c>
      <c r="O22">
        <v>93419</v>
      </c>
      <c r="P22" s="2">
        <f t="shared" si="0"/>
        <v>699124</v>
      </c>
    </row>
    <row r="24" spans="3:17" x14ac:dyDescent="0.2">
      <c r="G24">
        <f>(57695/12)*8</f>
        <v>38463.333333333336</v>
      </c>
      <c r="H24">
        <v>68819</v>
      </c>
      <c r="I24">
        <v>76954</v>
      </c>
      <c r="J24">
        <v>80957</v>
      </c>
      <c r="K24">
        <f>(93419/12)*4</f>
        <v>31139.666666666668</v>
      </c>
      <c r="L24">
        <f>SUM(G24:K24)</f>
        <v>296333.00000000006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9" zoomScale="150" zoomScaleNormal="150" workbookViewId="0">
      <selection activeCell="C17" sqref="C17"/>
    </sheetView>
  </sheetViews>
  <sheetFormatPr baseColWidth="10" defaultRowHeight="15" x14ac:dyDescent="0.2"/>
  <cols>
    <col min="1" max="1" width="43.5" style="154" customWidth="1"/>
    <col min="2" max="2" width="32.83203125" style="154" customWidth="1"/>
    <col min="3" max="4" width="22.5" style="154" customWidth="1"/>
    <col min="5" max="5" width="20.5" style="154" customWidth="1"/>
    <col min="6" max="6" width="38.1640625" style="154" customWidth="1"/>
    <col min="7" max="7" width="45" style="154" customWidth="1"/>
    <col min="8" max="16384" width="10.83203125" style="154"/>
  </cols>
  <sheetData>
    <row r="1" spans="1:7" x14ac:dyDescent="0.2">
      <c r="A1" s="162" t="s">
        <v>547</v>
      </c>
      <c r="B1" s="162" t="s">
        <v>548</v>
      </c>
      <c r="C1" s="162" t="s">
        <v>520</v>
      </c>
      <c r="D1" s="162" t="s">
        <v>545</v>
      </c>
      <c r="E1" s="162" t="s">
        <v>521</v>
      </c>
      <c r="F1" s="162" t="s">
        <v>522</v>
      </c>
      <c r="G1" s="154" t="s">
        <v>525</v>
      </c>
    </row>
    <row r="2" spans="1:7" ht="45" x14ac:dyDescent="0.2">
      <c r="B2" s="154" t="s">
        <v>523</v>
      </c>
      <c r="C2" s="154" t="s">
        <v>524</v>
      </c>
      <c r="E2" s="154" t="s">
        <v>526</v>
      </c>
      <c r="F2" s="155" t="s">
        <v>528</v>
      </c>
      <c r="G2" s="154" t="s">
        <v>527</v>
      </c>
    </row>
    <row r="4" spans="1:7" ht="64" x14ac:dyDescent="0.2">
      <c r="A4" s="156" t="s">
        <v>540</v>
      </c>
      <c r="B4" s="154" t="s">
        <v>529</v>
      </c>
      <c r="C4" s="154" t="s">
        <v>531</v>
      </c>
      <c r="D4" s="157" t="s">
        <v>541</v>
      </c>
    </row>
    <row r="6" spans="1:7" ht="32" x14ac:dyDescent="0.2">
      <c r="A6" s="158" t="s">
        <v>542</v>
      </c>
      <c r="B6" s="154" t="s">
        <v>530</v>
      </c>
      <c r="C6" s="154" t="s">
        <v>532</v>
      </c>
      <c r="D6" s="161" t="s">
        <v>544</v>
      </c>
      <c r="G6" s="159" t="s">
        <v>543</v>
      </c>
    </row>
    <row r="8" spans="1:7" ht="48" x14ac:dyDescent="0.2">
      <c r="A8" s="151" t="s">
        <v>546</v>
      </c>
      <c r="B8" s="153" t="s">
        <v>534</v>
      </c>
      <c r="D8" s="152" t="s">
        <v>549</v>
      </c>
    </row>
    <row r="9" spans="1:7" ht="30" x14ac:dyDescent="0.2">
      <c r="B9" s="153" t="s">
        <v>89</v>
      </c>
      <c r="C9" s="154" t="s">
        <v>535</v>
      </c>
    </row>
    <row r="10" spans="1:7" ht="30" x14ac:dyDescent="0.2">
      <c r="B10" s="153" t="s">
        <v>90</v>
      </c>
      <c r="C10" s="154" t="s">
        <v>536</v>
      </c>
    </row>
    <row r="11" spans="1:7" ht="16" x14ac:dyDescent="0.2">
      <c r="A11" s="148" t="s">
        <v>550</v>
      </c>
      <c r="C11" s="154" t="s">
        <v>552</v>
      </c>
      <c r="D11" s="154" t="s">
        <v>551</v>
      </c>
    </row>
    <row r="13" spans="1:7" ht="45" x14ac:dyDescent="0.2">
      <c r="A13" s="151" t="s">
        <v>537</v>
      </c>
      <c r="B13" s="153" t="s">
        <v>553</v>
      </c>
      <c r="C13" s="154" t="s">
        <v>538</v>
      </c>
      <c r="D13" s="150" t="s">
        <v>554</v>
      </c>
      <c r="F13" s="155" t="s">
        <v>61</v>
      </c>
    </row>
    <row r="15" spans="1:7" ht="45" x14ac:dyDescent="0.2">
      <c r="A15" s="151" t="s">
        <v>539</v>
      </c>
      <c r="B15" s="157" t="s">
        <v>555</v>
      </c>
      <c r="C15" s="154" t="s">
        <v>533</v>
      </c>
      <c r="F15" s="155" t="s">
        <v>61</v>
      </c>
    </row>
    <row r="17" spans="1:4" ht="16" x14ac:dyDescent="0.2">
      <c r="A17" s="148" t="s">
        <v>556</v>
      </c>
      <c r="C17" s="154" t="s">
        <v>564</v>
      </c>
      <c r="D17" s="149" t="s">
        <v>557</v>
      </c>
    </row>
    <row r="19" spans="1:4" ht="96" x14ac:dyDescent="0.2">
      <c r="A19" s="148" t="s">
        <v>558</v>
      </c>
      <c r="C19" s="154" t="s">
        <v>565</v>
      </c>
      <c r="D19" s="160" t="s">
        <v>559</v>
      </c>
    </row>
    <row r="21" spans="1:4" ht="16" x14ac:dyDescent="0.2">
      <c r="A21" s="148" t="s">
        <v>560</v>
      </c>
      <c r="C21" s="154" t="s">
        <v>566</v>
      </c>
      <c r="D21" s="149" t="s">
        <v>561</v>
      </c>
    </row>
    <row r="23" spans="1:4" ht="30" x14ac:dyDescent="0.2">
      <c r="A23" s="148" t="s">
        <v>562</v>
      </c>
      <c r="C23" s="154" t="s">
        <v>567</v>
      </c>
      <c r="D23" s="149" t="s">
        <v>563</v>
      </c>
    </row>
  </sheetData>
  <hyperlinks>
    <hyperlink ref="F2" r:id="rId1"/>
    <hyperlink ref="F13" r:id="rId2"/>
    <hyperlink ref="F15" r:id="rId3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30.1640625" customWidth="1"/>
  </cols>
  <sheetData>
    <row r="1" spans="1:25" x14ac:dyDescent="0.2">
      <c r="A1" t="s">
        <v>28</v>
      </c>
    </row>
    <row r="2" spans="1:25" x14ac:dyDescent="0.2">
      <c r="B2" s="2" t="s">
        <v>37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5" spans="1:25" x14ac:dyDescent="0.2">
      <c r="B5" s="4" t="s">
        <v>38</v>
      </c>
      <c r="C5" s="4">
        <v>91</v>
      </c>
      <c r="D5" s="4">
        <v>124</v>
      </c>
      <c r="E5" s="4">
        <v>114</v>
      </c>
      <c r="F5" s="4">
        <v>168</v>
      </c>
      <c r="G5" s="4">
        <v>117</v>
      </c>
      <c r="H5" s="4">
        <v>38</v>
      </c>
      <c r="I5" s="4">
        <v>17</v>
      </c>
      <c r="J5" s="4">
        <v>89</v>
      </c>
      <c r="K5" s="4">
        <v>82</v>
      </c>
      <c r="L5" s="4">
        <v>209</v>
      </c>
      <c r="M5" s="4">
        <v>178</v>
      </c>
      <c r="N5" s="4">
        <v>63</v>
      </c>
      <c r="O5" s="4">
        <v>68</v>
      </c>
      <c r="P5" s="4">
        <v>241</v>
      </c>
      <c r="Q5" s="4">
        <v>199</v>
      </c>
      <c r="R5" s="4">
        <v>258</v>
      </c>
      <c r="S5" s="4">
        <v>79</v>
      </c>
      <c r="T5" s="4">
        <v>100</v>
      </c>
      <c r="U5" s="4">
        <v>0</v>
      </c>
      <c r="V5" s="4">
        <v>26</v>
      </c>
      <c r="W5" s="4">
        <v>5</v>
      </c>
      <c r="X5" s="4">
        <v>1</v>
      </c>
      <c r="Y5" s="4">
        <v>82</v>
      </c>
    </row>
    <row r="6" spans="1:25" x14ac:dyDescent="0.2">
      <c r="B6" s="4" t="s">
        <v>0</v>
      </c>
      <c r="C6" s="4">
        <v>143</v>
      </c>
      <c r="D6" s="4">
        <v>73</v>
      </c>
      <c r="E6" s="4">
        <v>112</v>
      </c>
      <c r="F6" s="4">
        <v>107</v>
      </c>
      <c r="G6" s="4">
        <v>42</v>
      </c>
      <c r="H6" s="4">
        <v>83</v>
      </c>
      <c r="I6" s="4">
        <v>68</v>
      </c>
      <c r="J6" s="4">
        <v>107</v>
      </c>
      <c r="K6" s="4">
        <v>153</v>
      </c>
      <c r="L6" s="4">
        <v>275</v>
      </c>
      <c r="M6" s="4">
        <v>333</v>
      </c>
      <c r="N6" s="4">
        <v>116</v>
      </c>
      <c r="O6" s="4">
        <v>288</v>
      </c>
      <c r="P6" s="4">
        <v>206</v>
      </c>
      <c r="Q6" s="4">
        <v>325</v>
      </c>
      <c r="R6" s="4">
        <v>199</v>
      </c>
      <c r="S6" s="4">
        <v>12</v>
      </c>
      <c r="T6" s="4">
        <v>7</v>
      </c>
      <c r="U6" s="4">
        <v>196</v>
      </c>
      <c r="V6" s="4">
        <v>0</v>
      </c>
      <c r="W6" s="4">
        <v>0</v>
      </c>
      <c r="X6" s="4">
        <v>15</v>
      </c>
      <c r="Y6" s="4">
        <v>71</v>
      </c>
    </row>
    <row r="7" spans="1:25" x14ac:dyDescent="0.2">
      <c r="B7" s="4" t="s">
        <v>39</v>
      </c>
      <c r="C7" s="4">
        <v>61</v>
      </c>
      <c r="D7" s="4">
        <v>128</v>
      </c>
      <c r="E7" s="4">
        <v>122</v>
      </c>
      <c r="F7" s="4">
        <v>76</v>
      </c>
      <c r="G7" s="4">
        <v>166</v>
      </c>
      <c r="H7" s="4">
        <v>147</v>
      </c>
      <c r="I7" s="4">
        <v>233</v>
      </c>
      <c r="J7" s="4">
        <v>256</v>
      </c>
      <c r="K7" s="4">
        <v>113</v>
      </c>
      <c r="L7" s="4">
        <v>92</v>
      </c>
      <c r="M7" s="4">
        <v>300</v>
      </c>
      <c r="N7" s="4">
        <v>331</v>
      </c>
      <c r="O7" s="4">
        <v>577</v>
      </c>
      <c r="P7" s="4">
        <v>290</v>
      </c>
      <c r="Q7" s="4">
        <v>372</v>
      </c>
      <c r="R7" s="4">
        <v>367</v>
      </c>
      <c r="S7" s="4">
        <v>110</v>
      </c>
      <c r="T7" s="4">
        <v>191</v>
      </c>
      <c r="U7" s="4">
        <v>33</v>
      </c>
      <c r="V7" s="4">
        <v>11</v>
      </c>
      <c r="W7" s="4">
        <v>10</v>
      </c>
      <c r="X7" s="4">
        <v>5</v>
      </c>
      <c r="Y7" s="4">
        <v>30</v>
      </c>
    </row>
    <row r="8" spans="1:25" x14ac:dyDescent="0.2">
      <c r="B8" s="4" t="s">
        <v>6</v>
      </c>
      <c r="C8" s="4">
        <v>479</v>
      </c>
      <c r="D8" s="4">
        <v>692</v>
      </c>
      <c r="E8" s="4">
        <v>611</v>
      </c>
      <c r="F8" s="4">
        <v>240</v>
      </c>
      <c r="G8" s="4">
        <v>357</v>
      </c>
      <c r="H8" s="4">
        <v>277</v>
      </c>
      <c r="I8" s="4">
        <v>184</v>
      </c>
      <c r="J8" s="4">
        <v>453</v>
      </c>
      <c r="K8" s="4">
        <v>844</v>
      </c>
      <c r="L8" s="4">
        <v>852</v>
      </c>
      <c r="M8" s="4">
        <v>493</v>
      </c>
      <c r="N8" s="4">
        <v>914</v>
      </c>
      <c r="O8" s="4">
        <v>523</v>
      </c>
      <c r="P8" s="4">
        <v>930</v>
      </c>
      <c r="Q8" s="4">
        <v>787</v>
      </c>
      <c r="R8" s="4">
        <v>860</v>
      </c>
      <c r="S8" s="4">
        <v>249</v>
      </c>
      <c r="T8" s="4">
        <v>109</v>
      </c>
      <c r="U8" s="4">
        <v>132</v>
      </c>
      <c r="V8" s="4">
        <v>193</v>
      </c>
      <c r="W8" s="4">
        <v>172</v>
      </c>
      <c r="X8" s="4">
        <v>187</v>
      </c>
      <c r="Y8" s="4">
        <v>68</v>
      </c>
    </row>
    <row r="9" spans="1:25" x14ac:dyDescent="0.2">
      <c r="B9" s="4" t="s">
        <v>2</v>
      </c>
      <c r="C9" s="4">
        <v>119</v>
      </c>
      <c r="D9" s="4">
        <v>111</v>
      </c>
      <c r="E9" s="4">
        <v>135</v>
      </c>
      <c r="F9" s="4">
        <v>166</v>
      </c>
      <c r="G9" s="4">
        <v>104</v>
      </c>
      <c r="H9" s="4">
        <v>136</v>
      </c>
      <c r="I9" s="4">
        <v>61</v>
      </c>
      <c r="J9" s="4">
        <v>261</v>
      </c>
      <c r="K9" s="4">
        <v>192</v>
      </c>
      <c r="L9" s="4">
        <v>147</v>
      </c>
      <c r="M9" s="4">
        <v>184</v>
      </c>
      <c r="N9" s="4">
        <v>214</v>
      </c>
      <c r="O9" s="4">
        <v>282</v>
      </c>
      <c r="P9" s="4">
        <v>253</v>
      </c>
      <c r="Q9" s="4">
        <v>413</v>
      </c>
      <c r="R9" s="4">
        <v>245</v>
      </c>
      <c r="S9" s="4">
        <v>51</v>
      </c>
      <c r="T9" s="4">
        <v>57</v>
      </c>
      <c r="U9" s="4">
        <v>10</v>
      </c>
      <c r="V9" s="4">
        <v>11</v>
      </c>
      <c r="W9" s="4">
        <v>4</v>
      </c>
      <c r="X9" s="4">
        <v>8</v>
      </c>
      <c r="Y9" s="4">
        <v>34</v>
      </c>
    </row>
    <row r="10" spans="1:25" x14ac:dyDescent="0.2">
      <c r="B10" s="4" t="s">
        <v>3</v>
      </c>
      <c r="C10" s="4">
        <v>71</v>
      </c>
      <c r="D10" s="4">
        <v>70</v>
      </c>
      <c r="E10" s="4">
        <v>119</v>
      </c>
      <c r="F10" s="4">
        <v>95</v>
      </c>
      <c r="G10" s="4">
        <v>91</v>
      </c>
      <c r="H10" s="4">
        <v>144</v>
      </c>
      <c r="I10" s="4">
        <v>76</v>
      </c>
      <c r="J10" s="4">
        <v>172</v>
      </c>
      <c r="K10" s="4">
        <v>228</v>
      </c>
      <c r="L10" s="4">
        <v>168</v>
      </c>
      <c r="M10" s="4">
        <v>110</v>
      </c>
      <c r="N10" s="4">
        <v>183</v>
      </c>
      <c r="O10" s="4">
        <v>82</v>
      </c>
      <c r="P10" s="4">
        <v>275</v>
      </c>
      <c r="Q10" s="4">
        <v>147</v>
      </c>
      <c r="R10" s="4">
        <v>101</v>
      </c>
      <c r="S10" s="4">
        <v>30</v>
      </c>
      <c r="T10" s="4">
        <v>0</v>
      </c>
      <c r="U10" s="4">
        <v>36</v>
      </c>
      <c r="V10" s="4">
        <v>0</v>
      </c>
      <c r="W10" s="4">
        <v>12</v>
      </c>
      <c r="X10" s="4">
        <v>4</v>
      </c>
      <c r="Y10" s="4">
        <v>8</v>
      </c>
    </row>
    <row r="11" spans="1:25" x14ac:dyDescent="0.2">
      <c r="B11" s="4" t="s">
        <v>40</v>
      </c>
      <c r="C11" s="4">
        <v>113</v>
      </c>
      <c r="D11" s="4">
        <v>117</v>
      </c>
      <c r="E11" s="4">
        <v>124</v>
      </c>
      <c r="F11" s="4">
        <v>239</v>
      </c>
      <c r="G11" s="4">
        <v>162</v>
      </c>
      <c r="H11" s="4">
        <v>123</v>
      </c>
      <c r="I11" s="4">
        <v>76</v>
      </c>
      <c r="J11" s="4">
        <v>122</v>
      </c>
      <c r="K11" s="4">
        <v>196</v>
      </c>
      <c r="L11" s="4">
        <v>130</v>
      </c>
      <c r="M11" s="4">
        <v>88</v>
      </c>
      <c r="N11" s="4">
        <v>193</v>
      </c>
      <c r="O11" s="4">
        <v>141</v>
      </c>
      <c r="P11" s="4">
        <v>154</v>
      </c>
      <c r="Q11" s="4">
        <v>220</v>
      </c>
      <c r="R11" s="4">
        <v>170</v>
      </c>
      <c r="S11" s="4">
        <v>31</v>
      </c>
      <c r="T11" s="4">
        <v>8</v>
      </c>
      <c r="U11" s="4">
        <v>29</v>
      </c>
      <c r="V11" s="4">
        <v>23</v>
      </c>
      <c r="W11" s="4">
        <v>0</v>
      </c>
      <c r="X11" s="4">
        <v>34</v>
      </c>
      <c r="Y11" s="4">
        <v>5</v>
      </c>
    </row>
    <row r="12" spans="1:25" x14ac:dyDescent="0.2">
      <c r="B12" s="4" t="s">
        <v>9</v>
      </c>
      <c r="C12" s="5">
        <v>3275</v>
      </c>
      <c r="D12" s="5">
        <v>3971</v>
      </c>
      <c r="E12" s="5">
        <v>3593</v>
      </c>
      <c r="F12" s="5">
        <v>3388</v>
      </c>
      <c r="G12" s="5">
        <v>3256</v>
      </c>
      <c r="H12" s="5">
        <v>3488</v>
      </c>
      <c r="I12" s="5">
        <v>3155</v>
      </c>
      <c r="J12" s="5">
        <v>4875</v>
      </c>
      <c r="K12" s="5">
        <v>5763</v>
      </c>
      <c r="L12" s="5">
        <v>6133</v>
      </c>
      <c r="M12" s="5">
        <v>5146</v>
      </c>
      <c r="N12" s="5">
        <v>5559</v>
      </c>
      <c r="O12" s="5">
        <v>5208</v>
      </c>
      <c r="P12" s="5">
        <v>6671</v>
      </c>
      <c r="Q12" s="5">
        <v>6801</v>
      </c>
      <c r="R12" s="5">
        <v>5373</v>
      </c>
      <c r="S12" s="5">
        <v>2081</v>
      </c>
      <c r="T12" s="5">
        <v>1231</v>
      </c>
      <c r="U12" s="5">
        <v>1016</v>
      </c>
      <c r="V12" s="4">
        <v>504</v>
      </c>
      <c r="W12" s="4">
        <v>515</v>
      </c>
      <c r="X12" s="4">
        <v>476</v>
      </c>
      <c r="Y12" s="4">
        <v>578</v>
      </c>
    </row>
    <row r="14" spans="1:2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L8" sqref="AL8"/>
    </sheetView>
  </sheetViews>
  <sheetFormatPr baseColWidth="10" defaultColWidth="8.83203125" defaultRowHeight="15" x14ac:dyDescent="0.2"/>
  <cols>
    <col min="2" max="2" width="32.6640625" customWidth="1"/>
  </cols>
  <sheetData>
    <row r="1" spans="1:44" x14ac:dyDescent="0.2">
      <c r="A1" t="s">
        <v>42</v>
      </c>
    </row>
    <row r="2" spans="1:44" x14ac:dyDescent="0.2">
      <c r="A2" t="s">
        <v>62</v>
      </c>
    </row>
    <row r="3" spans="1:44" x14ac:dyDescent="0.2">
      <c r="A3" t="s">
        <v>5</v>
      </c>
      <c r="B3" t="s">
        <v>5</v>
      </c>
      <c r="C3">
        <v>1975</v>
      </c>
      <c r="D3">
        <v>1976</v>
      </c>
      <c r="E3">
        <v>1977</v>
      </c>
      <c r="F3">
        <v>1978</v>
      </c>
      <c r="G3">
        <v>1979</v>
      </c>
      <c r="H3">
        <v>1980</v>
      </c>
      <c r="I3">
        <v>1981</v>
      </c>
      <c r="J3">
        <v>1982</v>
      </c>
      <c r="K3">
        <v>1983</v>
      </c>
      <c r="L3">
        <v>1984</v>
      </c>
      <c r="M3">
        <v>1985</v>
      </c>
      <c r="N3">
        <v>1986</v>
      </c>
      <c r="O3">
        <v>1987</v>
      </c>
      <c r="P3">
        <v>1988</v>
      </c>
      <c r="Q3">
        <v>1989</v>
      </c>
      <c r="R3">
        <v>1990</v>
      </c>
      <c r="S3">
        <v>1991</v>
      </c>
      <c r="T3">
        <v>1992</v>
      </c>
      <c r="U3">
        <v>1993</v>
      </c>
      <c r="V3">
        <v>1994</v>
      </c>
      <c r="W3">
        <v>1995</v>
      </c>
      <c r="X3">
        <v>1996</v>
      </c>
      <c r="Y3">
        <v>1997</v>
      </c>
      <c r="Z3">
        <v>1998</v>
      </c>
      <c r="AA3">
        <v>1999</v>
      </c>
      <c r="AB3">
        <v>2000</v>
      </c>
      <c r="AC3">
        <v>2001</v>
      </c>
      <c r="AD3">
        <v>2002</v>
      </c>
      <c r="AE3">
        <v>2003</v>
      </c>
      <c r="AF3">
        <v>2004</v>
      </c>
      <c r="AG3">
        <v>2005</v>
      </c>
      <c r="AH3">
        <v>2006</v>
      </c>
      <c r="AI3">
        <v>2007</v>
      </c>
      <c r="AJ3">
        <v>2008</v>
      </c>
      <c r="AK3">
        <v>2009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</row>
    <row r="4" spans="1:44" x14ac:dyDescent="0.2">
      <c r="A4" t="s">
        <v>43</v>
      </c>
    </row>
    <row r="5" spans="1:44" x14ac:dyDescent="0.2">
      <c r="A5" t="s">
        <v>5</v>
      </c>
      <c r="B5" t="s">
        <v>44</v>
      </c>
      <c r="C5">
        <v>13254</v>
      </c>
      <c r="D5">
        <v>15564</v>
      </c>
      <c r="E5">
        <v>18754</v>
      </c>
      <c r="F5">
        <v>24082</v>
      </c>
      <c r="G5">
        <v>29387</v>
      </c>
      <c r="H5">
        <v>34967</v>
      </c>
      <c r="I5">
        <v>40167</v>
      </c>
      <c r="J5">
        <v>44060</v>
      </c>
      <c r="K5">
        <v>44448</v>
      </c>
      <c r="L5">
        <v>45419</v>
      </c>
      <c r="M5">
        <v>46542</v>
      </c>
      <c r="N5">
        <v>48256</v>
      </c>
      <c r="O5">
        <v>48151</v>
      </c>
      <c r="P5">
        <v>52450</v>
      </c>
      <c r="Q5">
        <v>58178</v>
      </c>
      <c r="R5">
        <v>65541</v>
      </c>
      <c r="S5">
        <v>66914</v>
      </c>
      <c r="T5">
        <v>69264</v>
      </c>
      <c r="U5">
        <v>69883</v>
      </c>
      <c r="V5">
        <v>72732</v>
      </c>
      <c r="W5">
        <v>77994</v>
      </c>
      <c r="X5">
        <v>87202</v>
      </c>
      <c r="Y5">
        <v>102222</v>
      </c>
      <c r="Z5">
        <v>125302</v>
      </c>
      <c r="AA5">
        <v>148521</v>
      </c>
      <c r="AB5">
        <v>169191</v>
      </c>
      <c r="AC5">
        <v>182863</v>
      </c>
      <c r="AD5">
        <v>198087</v>
      </c>
      <c r="AE5">
        <v>224567</v>
      </c>
      <c r="AF5">
        <v>249191</v>
      </c>
      <c r="AG5">
        <v>276221</v>
      </c>
      <c r="AH5">
        <v>305637</v>
      </c>
      <c r="AI5">
        <v>322634</v>
      </c>
      <c r="AJ5">
        <v>305269</v>
      </c>
      <c r="AK5">
        <v>242033</v>
      </c>
      <c r="AL5">
        <v>228268</v>
      </c>
      <c r="AM5">
        <v>230303</v>
      </c>
      <c r="AN5">
        <v>220415</v>
      </c>
      <c r="AO5">
        <v>228216</v>
      </c>
      <c r="AP5">
        <v>246378</v>
      </c>
      <c r="AQ5">
        <v>281432</v>
      </c>
      <c r="AR5">
        <v>313483</v>
      </c>
    </row>
    <row r="6" spans="1:44" x14ac:dyDescent="0.2">
      <c r="A6" t="s">
        <v>5</v>
      </c>
      <c r="B6" t="s">
        <v>45</v>
      </c>
      <c r="C6">
        <v>12478</v>
      </c>
      <c r="D6">
        <v>15303</v>
      </c>
      <c r="E6">
        <v>17925</v>
      </c>
      <c r="F6">
        <v>21895</v>
      </c>
      <c r="G6">
        <v>27598</v>
      </c>
      <c r="H6">
        <v>30927</v>
      </c>
      <c r="I6">
        <v>37394</v>
      </c>
      <c r="J6">
        <v>40308</v>
      </c>
      <c r="K6">
        <v>43204</v>
      </c>
      <c r="L6">
        <v>45208</v>
      </c>
      <c r="M6">
        <v>45608</v>
      </c>
      <c r="N6">
        <v>47082</v>
      </c>
      <c r="O6">
        <v>46330</v>
      </c>
      <c r="P6">
        <v>50501</v>
      </c>
      <c r="Q6">
        <v>54586</v>
      </c>
      <c r="R6">
        <v>62387</v>
      </c>
      <c r="S6">
        <v>64122</v>
      </c>
      <c r="T6">
        <v>65331</v>
      </c>
      <c r="U6">
        <v>66736</v>
      </c>
      <c r="V6">
        <v>69877</v>
      </c>
      <c r="W6">
        <v>74313</v>
      </c>
      <c r="X6">
        <v>85629</v>
      </c>
      <c r="Y6">
        <v>102712</v>
      </c>
      <c r="Z6">
        <v>134529</v>
      </c>
      <c r="AA6">
        <v>163316</v>
      </c>
      <c r="AB6">
        <v>190550</v>
      </c>
      <c r="AC6">
        <v>206117</v>
      </c>
      <c r="AD6">
        <v>227799</v>
      </c>
      <c r="AE6">
        <v>264898</v>
      </c>
      <c r="AF6">
        <v>294667</v>
      </c>
      <c r="AG6">
        <v>330399</v>
      </c>
      <c r="AH6">
        <v>371447</v>
      </c>
      <c r="AI6">
        <v>377850</v>
      </c>
      <c r="AJ6">
        <v>348804</v>
      </c>
      <c r="AK6">
        <v>275250</v>
      </c>
      <c r="AL6">
        <v>274125</v>
      </c>
      <c r="AM6">
        <v>260387</v>
      </c>
      <c r="AN6">
        <v>249132</v>
      </c>
      <c r="AO6">
        <v>255912</v>
      </c>
      <c r="AP6">
        <v>261634</v>
      </c>
      <c r="AQ6">
        <v>264565</v>
      </c>
      <c r="AR6">
        <v>276272</v>
      </c>
    </row>
    <row r="7" spans="1:44" x14ac:dyDescent="0.2">
      <c r="A7" t="s">
        <v>46</v>
      </c>
    </row>
    <row r="8" spans="1:44" x14ac:dyDescent="0.2">
      <c r="A8" t="s">
        <v>5</v>
      </c>
      <c r="B8" t="s">
        <v>44</v>
      </c>
      <c r="C8">
        <v>13137</v>
      </c>
      <c r="D8">
        <v>15342</v>
      </c>
      <c r="E8">
        <v>19055</v>
      </c>
      <c r="F8">
        <v>25745</v>
      </c>
      <c r="G8">
        <v>32005</v>
      </c>
      <c r="H8">
        <v>37822</v>
      </c>
      <c r="I8">
        <v>44456</v>
      </c>
      <c r="J8">
        <v>48886</v>
      </c>
      <c r="K8">
        <v>48169</v>
      </c>
      <c r="L8">
        <v>48819</v>
      </c>
      <c r="M8">
        <v>49166</v>
      </c>
      <c r="N8">
        <v>50891</v>
      </c>
      <c r="O8">
        <v>50864</v>
      </c>
      <c r="P8">
        <v>57994</v>
      </c>
      <c r="Q8">
        <v>68393</v>
      </c>
      <c r="R8">
        <v>80749</v>
      </c>
      <c r="S8">
        <v>78715</v>
      </c>
      <c r="T8">
        <v>79200</v>
      </c>
      <c r="U8">
        <v>75539</v>
      </c>
      <c r="V8">
        <v>81993</v>
      </c>
      <c r="W8">
        <v>86671</v>
      </c>
      <c r="X8">
        <v>97058</v>
      </c>
      <c r="Y8">
        <v>122036</v>
      </c>
      <c r="Z8">
        <v>160699</v>
      </c>
      <c r="AA8">
        <v>193526</v>
      </c>
      <c r="AB8">
        <v>221724</v>
      </c>
      <c r="AC8">
        <v>243095</v>
      </c>
      <c r="AD8">
        <v>256109</v>
      </c>
      <c r="AE8">
        <v>291646</v>
      </c>
      <c r="AF8">
        <v>322628</v>
      </c>
      <c r="AG8">
        <v>350891</v>
      </c>
      <c r="AH8">
        <v>405957</v>
      </c>
      <c r="AI8">
        <v>416225</v>
      </c>
      <c r="AJ8">
        <v>370495</v>
      </c>
      <c r="AK8">
        <v>260170</v>
      </c>
      <c r="AL8">
        <v>251629</v>
      </c>
      <c r="AM8">
        <v>290668</v>
      </c>
      <c r="AN8">
        <v>265633</v>
      </c>
      <c r="AO8">
        <v>300466</v>
      </c>
      <c r="AP8">
        <v>333720</v>
      </c>
      <c r="AQ8">
        <v>377741</v>
      </c>
      <c r="AR8">
        <v>397676</v>
      </c>
    </row>
    <row r="9" spans="1:44" x14ac:dyDescent="0.2">
      <c r="A9" t="s">
        <v>5</v>
      </c>
      <c r="B9" t="s">
        <v>45</v>
      </c>
      <c r="C9">
        <v>12774</v>
      </c>
      <c r="D9">
        <v>15850</v>
      </c>
      <c r="E9">
        <v>18778</v>
      </c>
      <c r="F9">
        <v>22920</v>
      </c>
      <c r="G9">
        <v>30092</v>
      </c>
      <c r="H9">
        <v>34129</v>
      </c>
      <c r="I9">
        <v>42193</v>
      </c>
      <c r="J9">
        <v>45912</v>
      </c>
      <c r="K9">
        <v>48249</v>
      </c>
      <c r="L9">
        <v>50936</v>
      </c>
      <c r="M9">
        <v>50382</v>
      </c>
      <c r="N9">
        <v>51450</v>
      </c>
      <c r="O9">
        <v>49139</v>
      </c>
      <c r="P9">
        <v>54077</v>
      </c>
      <c r="Q9">
        <v>63148</v>
      </c>
      <c r="R9">
        <v>74833</v>
      </c>
      <c r="S9">
        <v>76075</v>
      </c>
      <c r="T9">
        <v>77490</v>
      </c>
      <c r="U9">
        <v>76814</v>
      </c>
      <c r="V9">
        <v>82772</v>
      </c>
      <c r="W9">
        <v>88939</v>
      </c>
      <c r="X9">
        <v>104431</v>
      </c>
      <c r="Y9">
        <v>131258</v>
      </c>
      <c r="Z9">
        <v>176420</v>
      </c>
      <c r="AA9">
        <v>210610</v>
      </c>
      <c r="AB9">
        <v>247039</v>
      </c>
      <c r="AC9">
        <v>267939</v>
      </c>
      <c r="AD9">
        <v>297424</v>
      </c>
      <c r="AE9">
        <v>355451</v>
      </c>
      <c r="AF9">
        <v>389791</v>
      </c>
      <c r="AG9">
        <v>438790</v>
      </c>
      <c r="AH9">
        <v>512461</v>
      </c>
      <c r="AI9">
        <v>495576</v>
      </c>
      <c r="AJ9">
        <v>444207</v>
      </c>
      <c r="AK9">
        <v>345444</v>
      </c>
      <c r="AL9">
        <v>344891</v>
      </c>
      <c r="AM9">
        <v>330894</v>
      </c>
      <c r="AN9">
        <v>320947</v>
      </c>
      <c r="AO9">
        <v>350239</v>
      </c>
      <c r="AP9">
        <v>347700</v>
      </c>
      <c r="AQ9">
        <v>335013</v>
      </c>
      <c r="AR9">
        <v>351354</v>
      </c>
    </row>
    <row r="11" spans="1:44" x14ac:dyDescent="0.2">
      <c r="A11" t="s">
        <v>47</v>
      </c>
    </row>
    <row r="12" spans="1:44" x14ac:dyDescent="0.2">
      <c r="A12" t="s">
        <v>48</v>
      </c>
    </row>
    <row r="13" spans="1:44" x14ac:dyDescent="0.2">
      <c r="A13" t="s">
        <v>49</v>
      </c>
    </row>
    <row r="14" spans="1:44" x14ac:dyDescent="0.2">
      <c r="A14" t="s">
        <v>50</v>
      </c>
    </row>
    <row r="15" spans="1:44" x14ac:dyDescent="0.2">
      <c r="A15" t="s"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117</v>
      </c>
      <c r="G1" s="117" t="s">
        <v>505</v>
      </c>
    </row>
    <row r="2" spans="1:8" x14ac:dyDescent="0.2">
      <c r="A2" t="s">
        <v>118</v>
      </c>
    </row>
    <row r="4" spans="1:8" ht="30" x14ac:dyDescent="0.2">
      <c r="A4" t="s">
        <v>5</v>
      </c>
      <c r="B4" s="6" t="s">
        <v>119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/>
    </row>
    <row r="5" spans="1:8" x14ac:dyDescent="0.2">
      <c r="A5" t="s">
        <v>125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126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127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128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129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130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131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132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133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134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135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136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137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138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139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140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141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142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143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144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145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146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147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148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149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150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151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152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153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154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155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156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157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158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159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160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161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162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163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164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165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166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167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168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169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170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171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172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173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174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175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176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177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178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179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180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181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182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183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184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185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186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187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188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189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190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191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192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193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194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195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196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197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198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199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200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201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202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203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204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205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206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207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208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209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210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211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212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213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214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215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216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217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218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219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220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221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222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223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224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225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226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227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228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229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230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231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232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233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234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235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236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237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238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239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240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241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242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243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244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245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246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247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248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249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250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251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252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253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254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255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256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257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258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259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260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261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262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263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264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265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266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267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268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269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270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271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272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273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274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275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276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277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278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279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280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281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282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283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284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285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286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287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288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3" x14ac:dyDescent="0.2">
      <c r="A1" t="s">
        <v>337</v>
      </c>
      <c r="J1" t="s">
        <v>506</v>
      </c>
    </row>
    <row r="2" spans="1:13" x14ac:dyDescent="0.2">
      <c r="A2" t="s">
        <v>338</v>
      </c>
    </row>
    <row r="3" spans="1:13" x14ac:dyDescent="0.2">
      <c r="A3" t="s">
        <v>368</v>
      </c>
    </row>
    <row r="4" spans="1:13" x14ac:dyDescent="0.2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">
      <c r="A5" t="s">
        <v>46</v>
      </c>
    </row>
    <row r="6" spans="1:13" x14ac:dyDescent="0.2">
      <c r="A6" t="s">
        <v>5</v>
      </c>
      <c r="B6" t="s">
        <v>21</v>
      </c>
    </row>
    <row r="7" spans="1:13" x14ac:dyDescent="0.2">
      <c r="A7" t="s">
        <v>5</v>
      </c>
      <c r="B7" t="s">
        <v>5</v>
      </c>
      <c r="C7" t="s">
        <v>339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">
      <c r="A8" t="s">
        <v>5</v>
      </c>
      <c r="B8" t="s">
        <v>5</v>
      </c>
      <c r="C8" t="s">
        <v>340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">
      <c r="A9" t="s">
        <v>5</v>
      </c>
      <c r="B9" t="s">
        <v>5</v>
      </c>
      <c r="C9" t="s">
        <v>341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">
      <c r="A10" t="s">
        <v>5</v>
      </c>
      <c r="B10" t="s">
        <v>5</v>
      </c>
      <c r="C10" t="s">
        <v>342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">
      <c r="A11" t="s">
        <v>5</v>
      </c>
      <c r="B11" t="s">
        <v>5</v>
      </c>
      <c r="C11" t="s">
        <v>343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">
      <c r="A12" t="s">
        <v>5</v>
      </c>
      <c r="B12" t="s">
        <v>5</v>
      </c>
      <c r="C12" t="s">
        <v>344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">
      <c r="A13" t="s">
        <v>5</v>
      </c>
      <c r="B13" t="s">
        <v>5</v>
      </c>
      <c r="C13" t="s">
        <v>345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">
      <c r="A14" t="s">
        <v>5</v>
      </c>
      <c r="B14" t="s">
        <v>346</v>
      </c>
    </row>
    <row r="15" spans="1:13" x14ac:dyDescent="0.2">
      <c r="A15" t="s">
        <v>5</v>
      </c>
      <c r="B15" t="s">
        <v>5</v>
      </c>
      <c r="C15" t="s">
        <v>339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">
      <c r="A16" t="s">
        <v>5</v>
      </c>
      <c r="B16" t="s">
        <v>5</v>
      </c>
      <c r="C16" t="s">
        <v>340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">
      <c r="A17" t="s">
        <v>5</v>
      </c>
      <c r="B17" t="s">
        <v>5</v>
      </c>
      <c r="C17" t="s">
        <v>341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">
      <c r="A18" t="s">
        <v>5</v>
      </c>
      <c r="B18" t="s">
        <v>5</v>
      </c>
      <c r="C18" t="s">
        <v>342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">
      <c r="A19" t="s">
        <v>5</v>
      </c>
      <c r="B19" t="s">
        <v>5</v>
      </c>
      <c r="C19" t="s">
        <v>343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">
      <c r="A20" t="s">
        <v>5</v>
      </c>
      <c r="B20" t="s">
        <v>5</v>
      </c>
      <c r="C20" t="s">
        <v>344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">
      <c r="A21" t="s">
        <v>5</v>
      </c>
      <c r="B21" t="s">
        <v>5</v>
      </c>
      <c r="C21" t="s">
        <v>345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">
      <c r="A22" t="s">
        <v>5</v>
      </c>
      <c r="B22" t="s">
        <v>347</v>
      </c>
    </row>
    <row r="23" spans="1:13" x14ac:dyDescent="0.2">
      <c r="A23" t="s">
        <v>5</v>
      </c>
      <c r="B23" t="s">
        <v>5</v>
      </c>
      <c r="C23" t="s">
        <v>339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">
      <c r="A24" t="s">
        <v>5</v>
      </c>
      <c r="B24" t="s">
        <v>5</v>
      </c>
      <c r="C24" t="s">
        <v>340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">
      <c r="A25" t="s">
        <v>5</v>
      </c>
      <c r="B25" t="s">
        <v>5</v>
      </c>
      <c r="C25" t="s">
        <v>341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">
      <c r="A26" t="s">
        <v>5</v>
      </c>
      <c r="B26" t="s">
        <v>5</v>
      </c>
      <c r="C26" t="s">
        <v>342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">
      <c r="A27" t="s">
        <v>5</v>
      </c>
      <c r="B27" t="s">
        <v>5</v>
      </c>
      <c r="C27" t="s">
        <v>343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">
      <c r="A28" t="s">
        <v>5</v>
      </c>
      <c r="B28" t="s">
        <v>5</v>
      </c>
      <c r="C28" t="s">
        <v>344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">
      <c r="A29" t="s">
        <v>5</v>
      </c>
      <c r="B29" t="s">
        <v>5</v>
      </c>
      <c r="C29" t="s">
        <v>345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">
      <c r="A30" t="s">
        <v>5</v>
      </c>
      <c r="B30" t="s">
        <v>348</v>
      </c>
    </row>
    <row r="31" spans="1:13" x14ac:dyDescent="0.2">
      <c r="A31" t="s">
        <v>5</v>
      </c>
      <c r="B31" t="s">
        <v>5</v>
      </c>
      <c r="C31" t="s">
        <v>339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">
      <c r="A32" t="s">
        <v>5</v>
      </c>
      <c r="B32" t="s">
        <v>5</v>
      </c>
      <c r="C32" t="s">
        <v>340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">
      <c r="A33" t="s">
        <v>5</v>
      </c>
      <c r="B33" t="s">
        <v>5</v>
      </c>
      <c r="C33" t="s">
        <v>341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">
      <c r="A34" t="s">
        <v>5</v>
      </c>
      <c r="B34" t="s">
        <v>5</v>
      </c>
      <c r="C34" t="s">
        <v>342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">
      <c r="A35" t="s">
        <v>5</v>
      </c>
      <c r="B35" t="s">
        <v>5</v>
      </c>
      <c r="C35" t="s">
        <v>343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">
      <c r="A36" t="s">
        <v>5</v>
      </c>
      <c r="B36" t="s">
        <v>5</v>
      </c>
      <c r="C36" t="s">
        <v>344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">
      <c r="A37" t="s">
        <v>5</v>
      </c>
      <c r="B37" t="s">
        <v>5</v>
      </c>
      <c r="C37" t="s">
        <v>345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">
      <c r="A38" t="s">
        <v>5</v>
      </c>
      <c r="B38" t="s">
        <v>349</v>
      </c>
    </row>
    <row r="39" spans="1:13" x14ac:dyDescent="0.2">
      <c r="A39" t="s">
        <v>5</v>
      </c>
      <c r="B39" t="s">
        <v>5</v>
      </c>
      <c r="C39" t="s">
        <v>339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">
      <c r="A40" t="s">
        <v>5</v>
      </c>
      <c r="B40" t="s">
        <v>5</v>
      </c>
      <c r="C40" t="s">
        <v>340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">
      <c r="A41" t="s">
        <v>5</v>
      </c>
      <c r="B41" t="s">
        <v>5</v>
      </c>
      <c r="C41" t="s">
        <v>341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">
      <c r="A42" t="s">
        <v>5</v>
      </c>
      <c r="B42" t="s">
        <v>5</v>
      </c>
      <c r="C42" t="s">
        <v>342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">
      <c r="A43" t="s">
        <v>5</v>
      </c>
      <c r="B43" t="s">
        <v>5</v>
      </c>
      <c r="C43" t="s">
        <v>343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">
      <c r="A44" t="s">
        <v>5</v>
      </c>
      <c r="B44" t="s">
        <v>5</v>
      </c>
      <c r="C44" t="s">
        <v>344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</v>
      </c>
      <c r="B45" t="s">
        <v>5</v>
      </c>
      <c r="C45" t="s">
        <v>345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">
      <c r="A46" t="s">
        <v>5</v>
      </c>
      <c r="B46" t="s">
        <v>350</v>
      </c>
    </row>
    <row r="47" spans="1:13" x14ac:dyDescent="0.2">
      <c r="A47" t="s">
        <v>5</v>
      </c>
      <c r="B47" t="s">
        <v>5</v>
      </c>
      <c r="C47" t="s">
        <v>339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">
      <c r="A48" t="s">
        <v>5</v>
      </c>
      <c r="B48" t="s">
        <v>5</v>
      </c>
      <c r="C48" t="s">
        <v>340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">
      <c r="A49" t="s">
        <v>5</v>
      </c>
      <c r="B49" t="s">
        <v>5</v>
      </c>
      <c r="C49" t="s">
        <v>341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">
      <c r="A50" t="s">
        <v>5</v>
      </c>
      <c r="B50" t="s">
        <v>5</v>
      </c>
      <c r="C50" t="s">
        <v>342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">
      <c r="A51" t="s">
        <v>5</v>
      </c>
      <c r="B51" t="s">
        <v>5</v>
      </c>
      <c r="C51" t="s">
        <v>343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">
      <c r="A52" t="s">
        <v>5</v>
      </c>
      <c r="B52" t="s">
        <v>5</v>
      </c>
      <c r="C52" t="s">
        <v>344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">
      <c r="A53" t="s">
        <v>5</v>
      </c>
      <c r="B53" t="s">
        <v>5</v>
      </c>
      <c r="C53" t="s">
        <v>345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">
      <c r="A54" t="s">
        <v>2</v>
      </c>
    </row>
    <row r="55" spans="1:13" x14ac:dyDescent="0.2">
      <c r="A55" t="s">
        <v>5</v>
      </c>
      <c r="B55" t="s">
        <v>21</v>
      </c>
    </row>
    <row r="56" spans="1:13" x14ac:dyDescent="0.2">
      <c r="A56" t="s">
        <v>5</v>
      </c>
      <c r="B56" t="s">
        <v>5</v>
      </c>
      <c r="C56" t="s">
        <v>339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">
      <c r="A57" t="s">
        <v>5</v>
      </c>
      <c r="B57" t="s">
        <v>5</v>
      </c>
      <c r="C57" t="s">
        <v>340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">
      <c r="A58" t="s">
        <v>5</v>
      </c>
      <c r="B58" t="s">
        <v>5</v>
      </c>
      <c r="C58" t="s">
        <v>341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">
      <c r="A59" t="s">
        <v>5</v>
      </c>
      <c r="B59" t="s">
        <v>5</v>
      </c>
      <c r="C59" t="s">
        <v>342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">
      <c r="A60" t="s">
        <v>5</v>
      </c>
      <c r="B60" t="s">
        <v>5</v>
      </c>
      <c r="C60" t="s">
        <v>343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">
      <c r="A61" t="s">
        <v>5</v>
      </c>
      <c r="B61" t="s">
        <v>5</v>
      </c>
      <c r="C61" t="s">
        <v>344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">
      <c r="A62" t="s">
        <v>5</v>
      </c>
      <c r="B62" t="s">
        <v>5</v>
      </c>
      <c r="C62" t="s">
        <v>345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">
      <c r="A63" t="s">
        <v>5</v>
      </c>
      <c r="B63" t="s">
        <v>346</v>
      </c>
    </row>
    <row r="64" spans="1:13" x14ac:dyDescent="0.2">
      <c r="A64" t="s">
        <v>5</v>
      </c>
      <c r="B64" t="s">
        <v>5</v>
      </c>
      <c r="C64" t="s">
        <v>339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">
      <c r="A65" t="s">
        <v>5</v>
      </c>
      <c r="B65" t="s">
        <v>5</v>
      </c>
      <c r="C65" t="s">
        <v>340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">
      <c r="A66" t="s">
        <v>5</v>
      </c>
      <c r="B66" t="s">
        <v>5</v>
      </c>
      <c r="C66" t="s">
        <v>341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">
      <c r="A67" t="s">
        <v>5</v>
      </c>
      <c r="B67" t="s">
        <v>5</v>
      </c>
      <c r="C67" t="s">
        <v>342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">
      <c r="A68" t="s">
        <v>5</v>
      </c>
      <c r="B68" t="s">
        <v>5</v>
      </c>
      <c r="C68" t="s">
        <v>343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">
      <c r="A69" t="s">
        <v>5</v>
      </c>
      <c r="B69" t="s">
        <v>5</v>
      </c>
      <c r="C69" t="s">
        <v>344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">
      <c r="A70" t="s">
        <v>5</v>
      </c>
      <c r="B70" t="s">
        <v>5</v>
      </c>
      <c r="C70" t="s">
        <v>345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">
      <c r="A71" t="s">
        <v>5</v>
      </c>
      <c r="B71" t="s">
        <v>347</v>
      </c>
    </row>
    <row r="72" spans="1:13" x14ac:dyDescent="0.2">
      <c r="A72" t="s">
        <v>5</v>
      </c>
      <c r="B72" t="s">
        <v>5</v>
      </c>
      <c r="C72" t="s">
        <v>339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">
      <c r="A73" t="s">
        <v>5</v>
      </c>
      <c r="B73" t="s">
        <v>5</v>
      </c>
      <c r="C73" t="s">
        <v>340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">
      <c r="A74" t="s">
        <v>5</v>
      </c>
      <c r="B74" t="s">
        <v>5</v>
      </c>
      <c r="C74" t="s">
        <v>341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">
      <c r="A75" t="s">
        <v>5</v>
      </c>
      <c r="B75" t="s">
        <v>5</v>
      </c>
      <c r="C75" t="s">
        <v>342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">
      <c r="A76" t="s">
        <v>5</v>
      </c>
      <c r="B76" t="s">
        <v>5</v>
      </c>
      <c r="C76" t="s">
        <v>343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">
      <c r="A77" t="s">
        <v>5</v>
      </c>
      <c r="B77" t="s">
        <v>5</v>
      </c>
      <c r="C77" t="s">
        <v>344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">
      <c r="A78" t="s">
        <v>5</v>
      </c>
      <c r="B78" t="s">
        <v>5</v>
      </c>
      <c r="C78" t="s">
        <v>345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">
      <c r="A79" t="s">
        <v>5</v>
      </c>
      <c r="B79" t="s">
        <v>348</v>
      </c>
    </row>
    <row r="80" spans="1:13" x14ac:dyDescent="0.2">
      <c r="A80" t="s">
        <v>5</v>
      </c>
      <c r="B80" t="s">
        <v>5</v>
      </c>
      <c r="C80" t="s">
        <v>339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">
      <c r="A81" t="s">
        <v>5</v>
      </c>
      <c r="B81" t="s">
        <v>5</v>
      </c>
      <c r="C81" t="s">
        <v>340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">
      <c r="A82" t="s">
        <v>5</v>
      </c>
      <c r="B82" t="s">
        <v>5</v>
      </c>
      <c r="C82" t="s">
        <v>341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">
      <c r="A83" t="s">
        <v>5</v>
      </c>
      <c r="B83" t="s">
        <v>5</v>
      </c>
      <c r="C83" t="s">
        <v>342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">
      <c r="A84" t="s">
        <v>5</v>
      </c>
      <c r="B84" t="s">
        <v>5</v>
      </c>
      <c r="C84" t="s">
        <v>343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">
      <c r="A85" t="s">
        <v>5</v>
      </c>
      <c r="B85" t="s">
        <v>5</v>
      </c>
      <c r="C85" t="s">
        <v>344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5</v>
      </c>
      <c r="B86" t="s">
        <v>5</v>
      </c>
      <c r="C86" t="s">
        <v>345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">
      <c r="A87" t="s">
        <v>5</v>
      </c>
      <c r="B87" t="s">
        <v>349</v>
      </c>
    </row>
    <row r="88" spans="1:13" x14ac:dyDescent="0.2">
      <c r="A88" t="s">
        <v>5</v>
      </c>
      <c r="B88" t="s">
        <v>5</v>
      </c>
      <c r="C88" t="s">
        <v>339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">
      <c r="A89" t="s">
        <v>5</v>
      </c>
      <c r="B89" t="s">
        <v>5</v>
      </c>
      <c r="C89" t="s">
        <v>340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">
      <c r="A90" t="s">
        <v>5</v>
      </c>
      <c r="B90" t="s">
        <v>5</v>
      </c>
      <c r="C90" t="s">
        <v>341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</v>
      </c>
      <c r="B91" t="s">
        <v>5</v>
      </c>
      <c r="C91" t="s">
        <v>342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">
      <c r="A92" t="s">
        <v>5</v>
      </c>
      <c r="B92" t="s">
        <v>5</v>
      </c>
      <c r="C92" t="s">
        <v>343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">
      <c r="A93" t="s">
        <v>5</v>
      </c>
      <c r="B93" t="s">
        <v>5</v>
      </c>
      <c r="C93" t="s">
        <v>344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</v>
      </c>
      <c r="B94" t="s">
        <v>5</v>
      </c>
      <c r="C94" t="s">
        <v>345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">
      <c r="A95" t="s">
        <v>5</v>
      </c>
      <c r="B95" t="s">
        <v>350</v>
      </c>
    </row>
    <row r="96" spans="1:13" x14ac:dyDescent="0.2">
      <c r="A96" t="s">
        <v>5</v>
      </c>
      <c r="B96" t="s">
        <v>5</v>
      </c>
      <c r="C96" t="s">
        <v>339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">
      <c r="A97" t="s">
        <v>5</v>
      </c>
      <c r="B97" t="s">
        <v>5</v>
      </c>
      <c r="C97" t="s">
        <v>340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">
      <c r="A98" t="s">
        <v>5</v>
      </c>
      <c r="B98" t="s">
        <v>5</v>
      </c>
      <c r="C98" t="s">
        <v>341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">
      <c r="A99" t="s">
        <v>5</v>
      </c>
      <c r="B99" t="s">
        <v>5</v>
      </c>
      <c r="C99" t="s">
        <v>342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">
      <c r="A100" t="s">
        <v>5</v>
      </c>
      <c r="B100" t="s">
        <v>5</v>
      </c>
      <c r="C100" t="s">
        <v>343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">
      <c r="A101" t="s">
        <v>5</v>
      </c>
      <c r="B101" t="s">
        <v>5</v>
      </c>
      <c r="C101" t="s">
        <v>344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">
      <c r="A102" t="s">
        <v>5</v>
      </c>
      <c r="B102" t="s">
        <v>5</v>
      </c>
      <c r="C102" t="s">
        <v>345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">
      <c r="A103" t="s">
        <v>3</v>
      </c>
    </row>
    <row r="104" spans="1:13" x14ac:dyDescent="0.2">
      <c r="A104" t="s">
        <v>5</v>
      </c>
      <c r="B104" t="s">
        <v>21</v>
      </c>
    </row>
    <row r="105" spans="1:13" x14ac:dyDescent="0.2">
      <c r="A105" t="s">
        <v>5</v>
      </c>
      <c r="B105" t="s">
        <v>5</v>
      </c>
      <c r="C105" t="s">
        <v>339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">
      <c r="A106" t="s">
        <v>5</v>
      </c>
      <c r="B106" t="s">
        <v>5</v>
      </c>
      <c r="C106" t="s">
        <v>340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">
      <c r="A107" t="s">
        <v>5</v>
      </c>
      <c r="B107" t="s">
        <v>5</v>
      </c>
      <c r="C107" t="s">
        <v>341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">
      <c r="A108" t="s">
        <v>5</v>
      </c>
      <c r="B108" t="s">
        <v>5</v>
      </c>
      <c r="C108" t="s">
        <v>342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">
      <c r="A109" t="s">
        <v>5</v>
      </c>
      <c r="B109" t="s">
        <v>5</v>
      </c>
      <c r="C109" t="s">
        <v>343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">
      <c r="A110" t="s">
        <v>5</v>
      </c>
      <c r="B110" t="s">
        <v>5</v>
      </c>
      <c r="C110" t="s">
        <v>344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">
      <c r="A111" t="s">
        <v>5</v>
      </c>
      <c r="B111" t="s">
        <v>5</v>
      </c>
      <c r="C111" t="s">
        <v>345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">
      <c r="A112" t="s">
        <v>5</v>
      </c>
      <c r="B112" t="s">
        <v>346</v>
      </c>
    </row>
    <row r="113" spans="1:13" x14ac:dyDescent="0.2">
      <c r="A113" t="s">
        <v>5</v>
      </c>
      <c r="B113" t="s">
        <v>5</v>
      </c>
      <c r="C113" t="s">
        <v>339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5</v>
      </c>
      <c r="B114" t="s">
        <v>5</v>
      </c>
      <c r="C114" t="s">
        <v>340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">
      <c r="A115" t="s">
        <v>5</v>
      </c>
      <c r="B115" t="s">
        <v>5</v>
      </c>
      <c r="C115" t="s">
        <v>341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">
      <c r="A116" t="s">
        <v>5</v>
      </c>
      <c r="B116" t="s">
        <v>5</v>
      </c>
      <c r="C116" t="s">
        <v>342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">
      <c r="A117" t="s">
        <v>5</v>
      </c>
      <c r="B117" t="s">
        <v>5</v>
      </c>
      <c r="C117" t="s">
        <v>343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">
      <c r="A118" t="s">
        <v>5</v>
      </c>
      <c r="B118" t="s">
        <v>5</v>
      </c>
      <c r="C118" t="s">
        <v>344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">
      <c r="A119" t="s">
        <v>5</v>
      </c>
      <c r="B119" t="s">
        <v>5</v>
      </c>
      <c r="C119" t="s">
        <v>345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">
      <c r="A120" t="s">
        <v>5</v>
      </c>
      <c r="B120" t="s">
        <v>347</v>
      </c>
    </row>
    <row r="121" spans="1:13" x14ac:dyDescent="0.2">
      <c r="A121" t="s">
        <v>5</v>
      </c>
      <c r="B121" t="s">
        <v>5</v>
      </c>
      <c r="C121" t="s">
        <v>339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5</v>
      </c>
      <c r="B122" t="s">
        <v>5</v>
      </c>
      <c r="C122" t="s">
        <v>340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">
      <c r="A123" t="s">
        <v>5</v>
      </c>
      <c r="B123" t="s">
        <v>5</v>
      </c>
      <c r="C123" t="s">
        <v>341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">
      <c r="A124" t="s">
        <v>5</v>
      </c>
      <c r="B124" t="s">
        <v>5</v>
      </c>
      <c r="C124" t="s">
        <v>342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">
      <c r="A125" t="s">
        <v>5</v>
      </c>
      <c r="B125" t="s">
        <v>5</v>
      </c>
      <c r="C125" t="s">
        <v>343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">
      <c r="A126" t="s">
        <v>5</v>
      </c>
      <c r="B126" t="s">
        <v>5</v>
      </c>
      <c r="C126" t="s">
        <v>344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">
      <c r="A127" t="s">
        <v>5</v>
      </c>
      <c r="B127" t="s">
        <v>5</v>
      </c>
      <c r="C127" t="s">
        <v>345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">
      <c r="A128" t="s">
        <v>5</v>
      </c>
      <c r="B128" t="s">
        <v>348</v>
      </c>
    </row>
    <row r="129" spans="1:13" x14ac:dyDescent="0.2">
      <c r="A129" t="s">
        <v>5</v>
      </c>
      <c r="B129" t="s">
        <v>5</v>
      </c>
      <c r="C129" t="s">
        <v>339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">
      <c r="A130" t="s">
        <v>5</v>
      </c>
      <c r="B130" t="s">
        <v>5</v>
      </c>
      <c r="C130" t="s">
        <v>340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">
      <c r="A131" t="s">
        <v>5</v>
      </c>
      <c r="B131" t="s">
        <v>5</v>
      </c>
      <c r="C131" t="s">
        <v>341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">
      <c r="A132" t="s">
        <v>5</v>
      </c>
      <c r="B132" t="s">
        <v>5</v>
      </c>
      <c r="C132" t="s">
        <v>342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">
      <c r="A133" t="s">
        <v>5</v>
      </c>
      <c r="B133" t="s">
        <v>5</v>
      </c>
      <c r="C133" t="s">
        <v>343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">
      <c r="A134" t="s">
        <v>5</v>
      </c>
      <c r="B134" t="s">
        <v>5</v>
      </c>
      <c r="C134" t="s">
        <v>344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</v>
      </c>
      <c r="B135" t="s">
        <v>5</v>
      </c>
      <c r="C135" t="s">
        <v>345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">
      <c r="A136" t="s">
        <v>5</v>
      </c>
      <c r="B136" t="s">
        <v>349</v>
      </c>
    </row>
    <row r="137" spans="1:13" x14ac:dyDescent="0.2">
      <c r="A137" t="s">
        <v>5</v>
      </c>
      <c r="B137" t="s">
        <v>5</v>
      </c>
      <c r="C137" t="s">
        <v>339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">
      <c r="A138" t="s">
        <v>5</v>
      </c>
      <c r="B138" t="s">
        <v>5</v>
      </c>
      <c r="C138" t="s">
        <v>340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">
      <c r="A139" t="s">
        <v>5</v>
      </c>
      <c r="B139" t="s">
        <v>5</v>
      </c>
      <c r="C139" t="s">
        <v>341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</v>
      </c>
      <c r="B140" t="s">
        <v>5</v>
      </c>
      <c r="C140" t="s">
        <v>342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">
      <c r="A141" t="s">
        <v>5</v>
      </c>
      <c r="B141" t="s">
        <v>5</v>
      </c>
      <c r="C141" t="s">
        <v>343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">
      <c r="A142" t="s">
        <v>5</v>
      </c>
      <c r="B142" t="s">
        <v>5</v>
      </c>
      <c r="C142" t="s">
        <v>344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5</v>
      </c>
      <c r="B143" t="s">
        <v>5</v>
      </c>
      <c r="C143" t="s">
        <v>345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">
      <c r="A144" t="s">
        <v>5</v>
      </c>
      <c r="B144" t="s">
        <v>350</v>
      </c>
    </row>
    <row r="145" spans="1:13" x14ac:dyDescent="0.2">
      <c r="A145" t="s">
        <v>5</v>
      </c>
      <c r="B145" t="s">
        <v>5</v>
      </c>
      <c r="C145" t="s">
        <v>339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">
      <c r="A146" t="s">
        <v>5</v>
      </c>
      <c r="B146" t="s">
        <v>5</v>
      </c>
      <c r="C146" t="s">
        <v>340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">
      <c r="A147" t="s">
        <v>5</v>
      </c>
      <c r="B147" t="s">
        <v>5</v>
      </c>
      <c r="C147" t="s">
        <v>341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">
      <c r="A148" t="s">
        <v>5</v>
      </c>
      <c r="B148" t="s">
        <v>5</v>
      </c>
      <c r="C148" t="s">
        <v>342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">
      <c r="A149" t="s">
        <v>5</v>
      </c>
      <c r="B149" t="s">
        <v>5</v>
      </c>
      <c r="C149" t="s">
        <v>343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">
      <c r="A150" t="s">
        <v>5</v>
      </c>
      <c r="B150" t="s">
        <v>5</v>
      </c>
      <c r="C150" t="s">
        <v>344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">
      <c r="A151" t="s">
        <v>5</v>
      </c>
      <c r="B151" t="s">
        <v>5</v>
      </c>
      <c r="C151" t="s">
        <v>345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">
      <c r="A152" t="s">
        <v>4</v>
      </c>
    </row>
    <row r="153" spans="1:13" x14ac:dyDescent="0.2">
      <c r="A153" t="s">
        <v>5</v>
      </c>
      <c r="B153" t="s">
        <v>21</v>
      </c>
    </row>
    <row r="154" spans="1:13" x14ac:dyDescent="0.2">
      <c r="A154" t="s">
        <v>5</v>
      </c>
      <c r="B154" t="s">
        <v>5</v>
      </c>
      <c r="C154" t="s">
        <v>339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">
      <c r="A155" t="s">
        <v>5</v>
      </c>
      <c r="B155" t="s">
        <v>5</v>
      </c>
      <c r="C155" t="s">
        <v>340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">
      <c r="A156" t="s">
        <v>5</v>
      </c>
      <c r="B156" t="s">
        <v>5</v>
      </c>
      <c r="C156" t="s">
        <v>341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">
      <c r="A157" t="s">
        <v>5</v>
      </c>
      <c r="B157" t="s">
        <v>5</v>
      </c>
      <c r="C157" t="s">
        <v>342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">
      <c r="A158" t="s">
        <v>5</v>
      </c>
      <c r="B158" t="s">
        <v>5</v>
      </c>
      <c r="C158" t="s">
        <v>343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">
      <c r="A159" t="s">
        <v>5</v>
      </c>
      <c r="B159" t="s">
        <v>5</v>
      </c>
      <c r="C159" t="s">
        <v>344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">
      <c r="A160" t="s">
        <v>5</v>
      </c>
      <c r="B160" t="s">
        <v>5</v>
      </c>
      <c r="C160" t="s">
        <v>345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">
      <c r="A161" t="s">
        <v>5</v>
      </c>
      <c r="B161" t="s">
        <v>346</v>
      </c>
    </row>
    <row r="162" spans="1:13" x14ac:dyDescent="0.2">
      <c r="A162" t="s">
        <v>5</v>
      </c>
      <c r="B162" t="s">
        <v>5</v>
      </c>
      <c r="C162" t="s">
        <v>339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5</v>
      </c>
      <c r="B163" t="s">
        <v>5</v>
      </c>
      <c r="C163" t="s">
        <v>340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">
      <c r="A164" t="s">
        <v>5</v>
      </c>
      <c r="B164" t="s">
        <v>5</v>
      </c>
      <c r="C164" t="s">
        <v>341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">
      <c r="A165" t="s">
        <v>5</v>
      </c>
      <c r="B165" t="s">
        <v>5</v>
      </c>
      <c r="C165" t="s">
        <v>342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">
      <c r="A166" t="s">
        <v>5</v>
      </c>
      <c r="B166" t="s">
        <v>5</v>
      </c>
      <c r="C166" t="s">
        <v>343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">
      <c r="A167" t="s">
        <v>5</v>
      </c>
      <c r="B167" t="s">
        <v>5</v>
      </c>
      <c r="C167" t="s">
        <v>344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">
      <c r="A168" t="s">
        <v>5</v>
      </c>
      <c r="B168" t="s">
        <v>5</v>
      </c>
      <c r="C168" t="s">
        <v>345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">
      <c r="A169" t="s">
        <v>5</v>
      </c>
      <c r="B169" t="s">
        <v>347</v>
      </c>
    </row>
    <row r="170" spans="1:13" x14ac:dyDescent="0.2">
      <c r="A170" t="s">
        <v>5</v>
      </c>
      <c r="B170" t="s">
        <v>5</v>
      </c>
      <c r="C170" t="s">
        <v>339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">
      <c r="A171" t="s">
        <v>5</v>
      </c>
      <c r="B171" t="s">
        <v>5</v>
      </c>
      <c r="C171" t="s">
        <v>340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">
      <c r="A172" t="s">
        <v>5</v>
      </c>
      <c r="B172" t="s">
        <v>5</v>
      </c>
      <c r="C172" t="s">
        <v>341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">
      <c r="A173" t="s">
        <v>5</v>
      </c>
      <c r="B173" t="s">
        <v>5</v>
      </c>
      <c r="C173" t="s">
        <v>342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">
      <c r="A174" t="s">
        <v>5</v>
      </c>
      <c r="B174" t="s">
        <v>5</v>
      </c>
      <c r="C174" t="s">
        <v>343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">
      <c r="A175" t="s">
        <v>5</v>
      </c>
      <c r="B175" t="s">
        <v>5</v>
      </c>
      <c r="C175" t="s">
        <v>344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">
      <c r="A176" t="s">
        <v>5</v>
      </c>
      <c r="B176" t="s">
        <v>5</v>
      </c>
      <c r="C176" t="s">
        <v>345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">
      <c r="A177" t="s">
        <v>5</v>
      </c>
      <c r="B177" t="s">
        <v>348</v>
      </c>
    </row>
    <row r="178" spans="1:13" x14ac:dyDescent="0.2">
      <c r="A178" t="s">
        <v>5</v>
      </c>
      <c r="B178" t="s">
        <v>5</v>
      </c>
      <c r="C178" t="s">
        <v>339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">
      <c r="A179" t="s">
        <v>5</v>
      </c>
      <c r="B179" t="s">
        <v>5</v>
      </c>
      <c r="C179" t="s">
        <v>340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">
      <c r="A180" t="s">
        <v>5</v>
      </c>
      <c r="B180" t="s">
        <v>5</v>
      </c>
      <c r="C180" t="s">
        <v>341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">
      <c r="A181" t="s">
        <v>5</v>
      </c>
      <c r="B181" t="s">
        <v>5</v>
      </c>
      <c r="C181" t="s">
        <v>342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">
      <c r="A182" t="s">
        <v>5</v>
      </c>
      <c r="B182" t="s">
        <v>5</v>
      </c>
      <c r="C182" t="s">
        <v>343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">
      <c r="A183" t="s">
        <v>5</v>
      </c>
      <c r="B183" t="s">
        <v>5</v>
      </c>
      <c r="C183" t="s">
        <v>344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5</v>
      </c>
      <c r="B184" t="s">
        <v>5</v>
      </c>
      <c r="C184" t="s">
        <v>345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">
      <c r="A185" t="s">
        <v>5</v>
      </c>
      <c r="B185" t="s">
        <v>349</v>
      </c>
    </row>
    <row r="186" spans="1:13" x14ac:dyDescent="0.2">
      <c r="A186" t="s">
        <v>5</v>
      </c>
      <c r="B186" t="s">
        <v>5</v>
      </c>
      <c r="C186" t="s">
        <v>339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">
      <c r="A187" t="s">
        <v>5</v>
      </c>
      <c r="B187" t="s">
        <v>5</v>
      </c>
      <c r="C187" t="s">
        <v>340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">
      <c r="A188" t="s">
        <v>5</v>
      </c>
      <c r="B188" t="s">
        <v>5</v>
      </c>
      <c r="C188" t="s">
        <v>341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</v>
      </c>
      <c r="B189" t="s">
        <v>5</v>
      </c>
      <c r="C189" t="s">
        <v>342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">
      <c r="A190" t="s">
        <v>5</v>
      </c>
      <c r="B190" t="s">
        <v>5</v>
      </c>
      <c r="C190" t="s">
        <v>343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">
      <c r="A191" t="s">
        <v>5</v>
      </c>
      <c r="B191" t="s">
        <v>5</v>
      </c>
      <c r="C191" t="s">
        <v>344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5</v>
      </c>
      <c r="B192" t="s">
        <v>5</v>
      </c>
      <c r="C192" t="s">
        <v>345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">
      <c r="A193" t="s">
        <v>5</v>
      </c>
      <c r="B193" t="s">
        <v>350</v>
      </c>
    </row>
    <row r="194" spans="1:13" x14ac:dyDescent="0.2">
      <c r="A194" t="s">
        <v>5</v>
      </c>
      <c r="B194" t="s">
        <v>5</v>
      </c>
      <c r="C194" t="s">
        <v>339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">
      <c r="A195" t="s">
        <v>5</v>
      </c>
      <c r="B195" t="s">
        <v>5</v>
      </c>
      <c r="C195" t="s">
        <v>340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">
      <c r="A196" t="s">
        <v>5</v>
      </c>
      <c r="B196" t="s">
        <v>5</v>
      </c>
      <c r="C196" t="s">
        <v>341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">
      <c r="A197" t="s">
        <v>5</v>
      </c>
      <c r="B197" t="s">
        <v>5</v>
      </c>
      <c r="C197" t="s">
        <v>342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">
      <c r="A198" t="s">
        <v>5</v>
      </c>
      <c r="B198" t="s">
        <v>5</v>
      </c>
      <c r="C198" t="s">
        <v>343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">
      <c r="A199" t="s">
        <v>5</v>
      </c>
      <c r="B199" t="s">
        <v>5</v>
      </c>
      <c r="C199" t="s">
        <v>344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">
      <c r="A200" t="s">
        <v>5</v>
      </c>
      <c r="B200" t="s">
        <v>5</v>
      </c>
      <c r="C200" t="s">
        <v>345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">
      <c r="A202" t="s">
        <v>351</v>
      </c>
    </row>
    <row r="203" spans="1:13" x14ac:dyDescent="0.2">
      <c r="A203" t="s">
        <v>352</v>
      </c>
    </row>
    <row r="204" spans="1:13" x14ac:dyDescent="0.2">
      <c r="A204" t="s">
        <v>5</v>
      </c>
    </row>
    <row r="205" spans="1:13" x14ac:dyDescent="0.2">
      <c r="A205" t="s">
        <v>353</v>
      </c>
    </row>
    <row r="206" spans="1:13" x14ac:dyDescent="0.2">
      <c r="A206" t="s">
        <v>354</v>
      </c>
    </row>
    <row r="207" spans="1:13" x14ac:dyDescent="0.2">
      <c r="A207" t="s">
        <v>355</v>
      </c>
    </row>
    <row r="208" spans="1:13" x14ac:dyDescent="0.2">
      <c r="A208" t="s">
        <v>356</v>
      </c>
    </row>
    <row r="209" spans="1:1" x14ac:dyDescent="0.2">
      <c r="A209" t="s">
        <v>357</v>
      </c>
    </row>
    <row r="210" spans="1:1" x14ac:dyDescent="0.2">
      <c r="A210" t="s">
        <v>358</v>
      </c>
    </row>
    <row r="211" spans="1:1" x14ac:dyDescent="0.2">
      <c r="A211" t="s">
        <v>359</v>
      </c>
    </row>
    <row r="212" spans="1:1" x14ac:dyDescent="0.2">
      <c r="A212" t="s">
        <v>360</v>
      </c>
    </row>
    <row r="213" spans="1:1" x14ac:dyDescent="0.2">
      <c r="A213" t="s">
        <v>5</v>
      </c>
    </row>
    <row r="214" spans="1:1" x14ac:dyDescent="0.2">
      <c r="A214" t="s">
        <v>361</v>
      </c>
    </row>
    <row r="215" spans="1:1" x14ac:dyDescent="0.2">
      <c r="A215" t="s">
        <v>362</v>
      </c>
    </row>
    <row r="216" spans="1:1" x14ac:dyDescent="0.2">
      <c r="A216" t="s">
        <v>363</v>
      </c>
    </row>
    <row r="217" spans="1:1" x14ac:dyDescent="0.2">
      <c r="A217" t="s">
        <v>364</v>
      </c>
    </row>
    <row r="218" spans="1:1" x14ac:dyDescent="0.2">
      <c r="A218" t="s">
        <v>365</v>
      </c>
    </row>
    <row r="219" spans="1:1" x14ac:dyDescent="0.2">
      <c r="A219" t="s">
        <v>366</v>
      </c>
    </row>
    <row r="220" spans="1:1" x14ac:dyDescent="0.2">
      <c r="A220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8"/>
  <sheetViews>
    <sheetView workbookViewId="0">
      <selection activeCell="G10" sqref="G10:G13"/>
    </sheetView>
  </sheetViews>
  <sheetFormatPr baseColWidth="10" defaultColWidth="8.83203125" defaultRowHeight="15" x14ac:dyDescent="0.2"/>
  <cols>
    <col min="2" max="2" width="14.5" bestFit="1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64</v>
      </c>
      <c r="E1" t="s">
        <v>507</v>
      </c>
      <c r="G1" t="s">
        <v>508</v>
      </c>
    </row>
    <row r="2" spans="2:39" x14ac:dyDescent="0.2">
      <c r="C2" t="s">
        <v>60</v>
      </c>
    </row>
    <row r="3" spans="2:39" x14ac:dyDescent="0.2">
      <c r="C3" s="107" t="s">
        <v>61</v>
      </c>
    </row>
    <row r="5" spans="2:39" ht="16" thickBot="1" x14ac:dyDescent="0.25"/>
    <row r="6" spans="2:39" x14ac:dyDescent="0.2">
      <c r="B6" s="8" t="s">
        <v>52</v>
      </c>
      <c r="C6" s="9"/>
      <c r="D6" s="10" t="s">
        <v>53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2:39" x14ac:dyDescent="0.2">
      <c r="B7" s="13"/>
      <c r="C7" s="14"/>
      <c r="D7" s="15">
        <v>40086</v>
      </c>
      <c r="E7" s="15">
        <v>40178</v>
      </c>
      <c r="F7" s="15">
        <v>40268</v>
      </c>
      <c r="G7" s="15">
        <v>40359</v>
      </c>
      <c r="H7" s="15">
        <v>40451</v>
      </c>
      <c r="I7" s="15">
        <v>40543</v>
      </c>
      <c r="J7" s="15">
        <v>40633</v>
      </c>
      <c r="K7" s="15">
        <v>40724</v>
      </c>
      <c r="L7" s="15">
        <v>40816</v>
      </c>
      <c r="M7" s="15">
        <v>40907</v>
      </c>
      <c r="N7" s="15">
        <v>40998</v>
      </c>
      <c r="O7" s="15">
        <v>41089</v>
      </c>
      <c r="P7" s="15">
        <v>41180</v>
      </c>
      <c r="Q7" s="15">
        <v>41274</v>
      </c>
      <c r="R7" s="15">
        <v>41361</v>
      </c>
      <c r="S7" s="15">
        <v>41453</v>
      </c>
      <c r="T7" s="15">
        <v>41547</v>
      </c>
      <c r="U7" s="15">
        <v>41639</v>
      </c>
      <c r="V7" s="15">
        <v>41729</v>
      </c>
      <c r="W7" s="15">
        <v>41820</v>
      </c>
      <c r="X7" s="15">
        <v>41912</v>
      </c>
      <c r="Y7" s="15">
        <v>42004</v>
      </c>
      <c r="Z7" s="15">
        <v>42094</v>
      </c>
      <c r="AA7" s="15">
        <v>42185</v>
      </c>
      <c r="AB7" s="15">
        <v>42277</v>
      </c>
      <c r="AC7" s="15">
        <v>42369</v>
      </c>
      <c r="AD7" s="15">
        <v>42460</v>
      </c>
      <c r="AE7" s="15">
        <v>42551</v>
      </c>
      <c r="AF7" s="15">
        <v>42643</v>
      </c>
      <c r="AG7" s="15">
        <v>42734</v>
      </c>
      <c r="AH7" s="15">
        <v>42825</v>
      </c>
      <c r="AI7" s="15">
        <v>42916</v>
      </c>
      <c r="AJ7" s="15">
        <v>43007</v>
      </c>
      <c r="AK7" s="15">
        <v>43098</v>
      </c>
      <c r="AL7" s="15">
        <v>43188</v>
      </c>
      <c r="AM7" s="16">
        <v>43280</v>
      </c>
    </row>
    <row r="8" spans="2:39" x14ac:dyDescent="0.2">
      <c r="B8" s="13" t="s">
        <v>54</v>
      </c>
      <c r="C8" s="14" t="s">
        <v>55</v>
      </c>
      <c r="D8" s="124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14" t="s">
        <v>56</v>
      </c>
      <c r="N8" s="14" t="s">
        <v>56</v>
      </c>
      <c r="O8" s="14" t="s">
        <v>56</v>
      </c>
      <c r="P8" s="14" t="s">
        <v>56</v>
      </c>
      <c r="Q8" s="14" t="s">
        <v>56</v>
      </c>
      <c r="R8" s="14" t="s">
        <v>56</v>
      </c>
      <c r="S8" s="14" t="s">
        <v>56</v>
      </c>
      <c r="T8" s="14" t="s">
        <v>56</v>
      </c>
      <c r="U8" s="14" t="s">
        <v>56</v>
      </c>
      <c r="V8" s="14" t="s">
        <v>56</v>
      </c>
      <c r="W8" s="14" t="s">
        <v>56</v>
      </c>
      <c r="X8" s="14" t="s">
        <v>56</v>
      </c>
      <c r="Y8" s="14" t="s">
        <v>56</v>
      </c>
      <c r="Z8" s="14" t="s">
        <v>56</v>
      </c>
      <c r="AA8" s="14" t="s">
        <v>56</v>
      </c>
      <c r="AB8" s="14" t="s">
        <v>56</v>
      </c>
      <c r="AC8" s="14" t="s">
        <v>56</v>
      </c>
      <c r="AD8" s="14" t="s">
        <v>56</v>
      </c>
      <c r="AE8" s="14" t="s">
        <v>56</v>
      </c>
      <c r="AF8" s="14" t="s">
        <v>56</v>
      </c>
      <c r="AG8" s="14" t="s">
        <v>56</v>
      </c>
      <c r="AH8" s="14" t="s">
        <v>56</v>
      </c>
      <c r="AI8" s="14" t="s">
        <v>56</v>
      </c>
      <c r="AJ8" s="14" t="s">
        <v>56</v>
      </c>
      <c r="AK8" s="14" t="s">
        <v>56</v>
      </c>
      <c r="AL8" s="14" t="s">
        <v>56</v>
      </c>
      <c r="AM8" s="17" t="s">
        <v>56</v>
      </c>
    </row>
    <row r="9" spans="2:39" x14ac:dyDescent="0.2">
      <c r="B9" s="18" t="s">
        <v>290</v>
      </c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7"/>
    </row>
    <row r="10" spans="2:39" x14ac:dyDescent="0.2">
      <c r="B10" s="20">
        <v>1</v>
      </c>
      <c r="C10" s="21" t="s">
        <v>289</v>
      </c>
      <c r="D10" s="14">
        <v>794609</v>
      </c>
      <c r="E10" s="14">
        <v>792885</v>
      </c>
      <c r="F10" s="14">
        <v>791047</v>
      </c>
      <c r="G10" s="14">
        <v>789814</v>
      </c>
      <c r="H10" s="14">
        <v>788745</v>
      </c>
      <c r="I10" s="14">
        <v>786164</v>
      </c>
      <c r="J10" s="14">
        <v>782429</v>
      </c>
      <c r="K10" s="14">
        <v>777321</v>
      </c>
      <c r="L10" s="14">
        <v>773420</v>
      </c>
      <c r="M10" s="14">
        <v>768955</v>
      </c>
      <c r="N10" s="14">
        <v>764138</v>
      </c>
      <c r="O10" s="14">
        <v>765267</v>
      </c>
      <c r="P10" s="14">
        <v>794275</v>
      </c>
      <c r="Q10" s="14">
        <v>778375</v>
      </c>
      <c r="R10" s="14">
        <v>774109</v>
      </c>
      <c r="S10" s="14">
        <v>770610</v>
      </c>
      <c r="T10" s="14">
        <v>768136</v>
      </c>
      <c r="U10" s="14">
        <v>764541</v>
      </c>
      <c r="V10" s="14">
        <v>762454</v>
      </c>
      <c r="W10" s="14">
        <v>762575</v>
      </c>
      <c r="X10" s="14">
        <v>760238</v>
      </c>
      <c r="Y10" s="14">
        <v>758988</v>
      </c>
      <c r="Z10" s="14">
        <v>757175</v>
      </c>
      <c r="AA10" s="14">
        <v>754688</v>
      </c>
      <c r="AB10" s="14">
        <v>749851</v>
      </c>
      <c r="AC10" s="14">
        <v>746618</v>
      </c>
      <c r="AD10" s="14">
        <v>744685</v>
      </c>
      <c r="AE10" s="14">
        <v>741785</v>
      </c>
      <c r="AF10" s="14">
        <v>739421</v>
      </c>
      <c r="AG10" s="14">
        <v>737795</v>
      </c>
      <c r="AH10" s="14">
        <v>734976</v>
      </c>
      <c r="AI10" s="14">
        <v>733289</v>
      </c>
      <c r="AJ10" s="14">
        <v>731928</v>
      </c>
      <c r="AK10" s="14">
        <v>730856</v>
      </c>
      <c r="AL10" s="14">
        <v>728575</v>
      </c>
      <c r="AM10" s="17">
        <v>725693</v>
      </c>
    </row>
    <row r="11" spans="2:39" x14ac:dyDescent="0.2">
      <c r="B11" s="20" t="s">
        <v>57</v>
      </c>
      <c r="C11" s="21" t="s">
        <v>371</v>
      </c>
      <c r="D11" s="14">
        <v>63619</v>
      </c>
      <c r="E11" s="14">
        <v>69647</v>
      </c>
      <c r="F11" s="14">
        <v>76100</v>
      </c>
      <c r="G11" s="14">
        <v>82377</v>
      </c>
      <c r="H11" s="14">
        <v>86362</v>
      </c>
      <c r="I11" s="14">
        <v>89234</v>
      </c>
      <c r="J11" s="14">
        <v>94518</v>
      </c>
      <c r="K11" s="14">
        <v>102397</v>
      </c>
      <c r="L11" s="14">
        <v>110597</v>
      </c>
      <c r="M11" s="14">
        <v>118464</v>
      </c>
      <c r="N11" s="14">
        <v>122941</v>
      </c>
      <c r="O11" s="14">
        <v>128197</v>
      </c>
      <c r="P11" s="14">
        <v>141389</v>
      </c>
      <c r="Q11" s="14">
        <v>139224</v>
      </c>
      <c r="R11" s="14">
        <v>142118</v>
      </c>
      <c r="S11" s="14">
        <v>142892</v>
      </c>
      <c r="T11" s="14">
        <v>141269</v>
      </c>
      <c r="U11" s="14">
        <v>136558</v>
      </c>
      <c r="V11" s="14">
        <v>132217</v>
      </c>
      <c r="W11" s="14">
        <v>126005</v>
      </c>
      <c r="X11" s="14">
        <v>117889</v>
      </c>
      <c r="Y11" s="14">
        <v>110366</v>
      </c>
      <c r="Z11" s="14">
        <v>104693</v>
      </c>
      <c r="AA11" s="14">
        <v>98155</v>
      </c>
      <c r="AB11" s="14">
        <v>92361</v>
      </c>
      <c r="AC11" s="14">
        <v>88292</v>
      </c>
      <c r="AD11" s="14">
        <v>86808</v>
      </c>
      <c r="AE11" s="14">
        <v>82882</v>
      </c>
      <c r="AF11" s="14">
        <v>80321</v>
      </c>
      <c r="AG11" s="14">
        <v>78249</v>
      </c>
      <c r="AH11" s="14">
        <v>77146</v>
      </c>
      <c r="AI11" s="14">
        <v>74410</v>
      </c>
      <c r="AJ11" s="14">
        <v>73197</v>
      </c>
      <c r="AK11" s="14">
        <v>71517</v>
      </c>
      <c r="AL11" s="14">
        <v>71833</v>
      </c>
      <c r="AM11" s="17">
        <v>66479</v>
      </c>
    </row>
    <row r="12" spans="2:39" ht="16" thickBot="1" x14ac:dyDescent="0.25">
      <c r="B12" s="22">
        <v>9</v>
      </c>
      <c r="C12" s="23" t="s">
        <v>58</v>
      </c>
      <c r="D12" s="94">
        <v>26271</v>
      </c>
      <c r="E12" s="94">
        <v>28603</v>
      </c>
      <c r="F12" s="94">
        <v>32321</v>
      </c>
      <c r="G12" s="94">
        <v>36438</v>
      </c>
      <c r="H12" s="94">
        <v>40472</v>
      </c>
      <c r="I12" s="94">
        <v>44508</v>
      </c>
      <c r="J12" s="94">
        <v>49609</v>
      </c>
      <c r="K12" s="94">
        <v>55763</v>
      </c>
      <c r="L12" s="94">
        <v>62970</v>
      </c>
      <c r="M12" s="94">
        <v>69354</v>
      </c>
      <c r="N12" s="94">
        <v>75679</v>
      </c>
      <c r="O12" s="94">
        <v>81035</v>
      </c>
      <c r="P12" s="94">
        <v>91358</v>
      </c>
      <c r="Q12" s="94">
        <v>92349</v>
      </c>
      <c r="R12" s="94">
        <v>95554</v>
      </c>
      <c r="S12" s="94">
        <v>97874</v>
      </c>
      <c r="T12" s="94">
        <v>98736</v>
      </c>
      <c r="U12" s="94">
        <v>96467</v>
      </c>
      <c r="V12" s="94">
        <v>93106</v>
      </c>
      <c r="W12" s="94">
        <v>90343</v>
      </c>
      <c r="X12" s="94">
        <v>84955</v>
      </c>
      <c r="Y12" s="94">
        <v>78699</v>
      </c>
      <c r="Z12" s="94">
        <v>74395</v>
      </c>
      <c r="AA12" s="94">
        <v>70296</v>
      </c>
      <c r="AB12" s="94">
        <v>65653</v>
      </c>
      <c r="AC12" s="94">
        <v>61931</v>
      </c>
      <c r="AD12" s="94">
        <v>60453</v>
      </c>
      <c r="AE12" s="94">
        <v>58309</v>
      </c>
      <c r="AF12" s="94">
        <v>57067</v>
      </c>
      <c r="AG12" s="94">
        <v>54977</v>
      </c>
      <c r="AH12" s="94">
        <v>53793</v>
      </c>
      <c r="AI12" s="94">
        <v>52419</v>
      </c>
      <c r="AJ12" s="94">
        <v>51327</v>
      </c>
      <c r="AK12" s="94">
        <v>49386</v>
      </c>
      <c r="AL12" s="94">
        <v>48538</v>
      </c>
      <c r="AM12" s="95">
        <v>46008</v>
      </c>
    </row>
    <row r="13" spans="2:39" x14ac:dyDescent="0.2">
      <c r="B13" s="89">
        <v>10</v>
      </c>
      <c r="C13" s="21" t="s">
        <v>59</v>
      </c>
      <c r="D13" s="92">
        <v>3.3</v>
      </c>
      <c r="E13" s="92">
        <v>3.6</v>
      </c>
      <c r="F13" s="92">
        <v>4.0999999999999996</v>
      </c>
      <c r="G13" s="92">
        <v>4.5999999999999996</v>
      </c>
      <c r="H13" s="92">
        <v>5.0999999999999996</v>
      </c>
      <c r="I13" s="92">
        <v>5.7</v>
      </c>
      <c r="J13" s="92">
        <v>6.3</v>
      </c>
      <c r="K13" s="92">
        <v>7.2</v>
      </c>
      <c r="L13" s="92">
        <v>8.1</v>
      </c>
      <c r="M13" s="92">
        <v>9</v>
      </c>
      <c r="N13" s="92">
        <v>9.9</v>
      </c>
      <c r="O13" s="92">
        <v>10.6</v>
      </c>
      <c r="P13" s="92">
        <v>11.5</v>
      </c>
      <c r="Q13" s="92">
        <v>11.9</v>
      </c>
      <c r="R13" s="92">
        <v>12.3</v>
      </c>
      <c r="S13" s="92">
        <v>12.7</v>
      </c>
      <c r="T13" s="92">
        <v>12.9</v>
      </c>
      <c r="U13" s="92">
        <v>12.6</v>
      </c>
      <c r="V13" s="92">
        <v>12.2</v>
      </c>
      <c r="W13" s="92">
        <v>11.8</v>
      </c>
      <c r="X13" s="92">
        <v>11.2</v>
      </c>
      <c r="Y13" s="92">
        <v>10.4</v>
      </c>
      <c r="Z13" s="92">
        <v>9.8000000000000007</v>
      </c>
      <c r="AA13" s="92">
        <v>9.3000000000000007</v>
      </c>
      <c r="AB13" s="93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5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26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 s="26"/>
      <c r="AE15" s="27"/>
      <c r="AF15" s="26"/>
      <c r="AG15" s="27"/>
      <c r="AH15" s="26"/>
      <c r="AI15" s="27"/>
      <c r="AJ15" s="26"/>
      <c r="AK15" s="27"/>
      <c r="AL15" s="26"/>
      <c r="AM15" s="31"/>
    </row>
    <row r="16" spans="2:39" x14ac:dyDescent="0.2">
      <c r="C16" s="28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0"/>
      <c r="AJ16" s="29"/>
      <c r="AK16" s="30"/>
      <c r="AL16" s="29"/>
      <c r="AM16" s="32"/>
    </row>
    <row r="17" spans="3:39" x14ac:dyDescent="0.2">
      <c r="C17" s="25"/>
      <c r="D17" s="26"/>
      <c r="E17" s="27"/>
      <c r="F17" s="26"/>
      <c r="G17" s="27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26"/>
      <c r="AE17" s="27"/>
      <c r="AF17" s="26"/>
      <c r="AG17" s="27"/>
      <c r="AH17" s="26"/>
      <c r="AI17" s="27"/>
      <c r="AJ17" s="26"/>
      <c r="AK17" s="27"/>
      <c r="AL17" s="26"/>
      <c r="AM17" s="31"/>
    </row>
    <row r="18" spans="3:39" ht="16" thickBot="1" x14ac:dyDescent="0.25">
      <c r="C18" s="33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6"/>
    </row>
  </sheetData>
  <hyperlinks>
    <hyperlink ref="C3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(1) population &amp; households</vt:lpstr>
      <vt:lpstr>(2) type of housing</vt:lpstr>
      <vt:lpstr>(3) housing completions</vt:lpstr>
      <vt:lpstr>Charts In Use</vt:lpstr>
      <vt:lpstr>(4) social housing completions</vt:lpstr>
      <vt:lpstr>(5) house prices</vt:lpstr>
      <vt:lpstr>(6) property price index</vt:lpstr>
      <vt:lpstr>(7) rent</vt:lpstr>
      <vt:lpstr>(8) mortgages arrears</vt:lpstr>
      <vt:lpstr>(9) BTL arrears</vt:lpstr>
      <vt:lpstr>(10) residential mortgage debt</vt:lpstr>
      <vt:lpstr>(11) traveller accommodation</vt:lpstr>
      <vt:lpstr>(12) serviced zoned land</vt:lpstr>
      <vt:lpstr>(13) social affordable housing</vt:lpstr>
      <vt:lpstr>(14) SH waiting list</vt:lpstr>
      <vt:lpstr>(15) SH sales</vt:lpstr>
      <vt:lpstr>(16) LA rentals</vt:lpstr>
      <vt:lpstr>(17) housing vacancy</vt:lpstr>
      <vt:lpstr>(18) housing tenure</vt:lpstr>
      <vt:lpstr>(19) homeless</vt:lpstr>
      <vt:lpstr>(20) PPPs housing ests</vt:lpstr>
      <vt:lpstr>(21) Sales of Soc Housing</vt:lpstr>
      <vt:lpstr>(22) Property related tax</vt:lpstr>
      <vt:lpstr>(23) LA housing build acq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2019-11-22T17:04:23Z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