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80" windowWidth="33600" windowHeight="18940" activeTab="6"/>
  </bookViews>
  <sheets>
    <sheet name="Part 2 charts summary" sheetId="32" r:id="rId1"/>
    <sheet name="(6) property price index" sheetId="13" r:id="rId2"/>
    <sheet name="(17) housing vacancy" sheetId="22" r:id="rId3"/>
    <sheet name="(12) serviced zoned land" sheetId="11" r:id="rId4"/>
    <sheet name="(8) mortgages arrears" sheetId="7" r:id="rId5"/>
    <sheet name="btl_mortgage_arrears" sheetId="33" r:id="rId6"/>
    <sheet name="rent_supplement" sheetId="34" r:id="rId7"/>
    <sheet name="(14) SH waiting list" sheetId="19" r:id="rId8"/>
    <sheet name="(20) PPPs housing ests" sheetId="25" r:id="rId9"/>
    <sheet name="(11) traveller accommodation" sheetId="10" r:id="rId10"/>
    <sheet name="(9) BTL arrears" sheetId="8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</calcChain>
</file>

<file path=xl/sharedStrings.xml><?xml version="1.0" encoding="utf-8"?>
<sst xmlns="http://schemas.openxmlformats.org/spreadsheetml/2006/main" count="476" uniqueCount="318">
  <si>
    <t>Fingal</t>
  </si>
  <si>
    <t>Kildare</t>
  </si>
  <si>
    <t>Meath</t>
  </si>
  <si>
    <t>Wicklow</t>
  </si>
  <si>
    <t xml:space="preserve"> </t>
  </si>
  <si>
    <t>Dublin City</t>
  </si>
  <si>
    <t>South Dublin</t>
  </si>
  <si>
    <t>State</t>
  </si>
  <si>
    <t xml:space="preserve">South Dublin </t>
  </si>
  <si>
    <t xml:space="preserve">Wicklow </t>
  </si>
  <si>
    <t>National</t>
  </si>
  <si>
    <t>Dublin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</si>
  <si>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</si>
  <si>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</si>
  <si>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</si>
  <si>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</si>
  <si>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</si>
  <si>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</si>
  <si>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</si>
  <si>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</si>
  <si>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</si>
  <si>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</si>
  <si>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Buy to Let mortgages</t>
  </si>
  <si>
    <t>Home mortgages</t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</si>
  <si>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</si>
  <si>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</si>
  <si>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</si>
  <si>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</si>
  <si>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</si>
  <si>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</si>
  <si>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</si>
  <si>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</si>
  <si>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</si>
  <si>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</si>
  <si>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</si>
  <si>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</si>
  <si>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</si>
  <si>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</si>
  <si>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</si>
  <si>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</si>
  <si>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</si>
  <si>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</si>
  <si>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</si>
  <si>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</si>
  <si>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</si>
  <si>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</si>
  <si>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</si>
  <si>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</si>
  <si>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</si>
  <si>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</si>
  <si>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</si>
  <si>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</si>
  <si>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</si>
  <si>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</si>
  <si>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</si>
  <si>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</si>
  <si>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</si>
  <si>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</si>
  <si>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</si>
  <si>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</si>
  <si>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</si>
  <si>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</si>
  <si>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</si>
  <si>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</si>
  <si>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</si>
  <si>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</si>
  <si>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</si>
  <si>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</si>
  <si>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</si>
  <si>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</si>
  <si>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</si>
  <si>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</si>
  <si>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</si>
  <si>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</si>
  <si>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</si>
  <si>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</si>
  <si>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</si>
  <si>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</si>
  <si>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</si>
  <si>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</si>
  <si>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</si>
  <si>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</si>
  <si>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</si>
  <si>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</si>
  <si>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</si>
  <si>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</si>
  <si>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</si>
  <si>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</si>
  <si>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</si>
  <si>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</si>
  <si>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</si>
  <si>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</si>
  <si>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</si>
  <si>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</si>
  <si>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</si>
  <si>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</si>
  <si>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</si>
  <si>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</si>
  <si>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</si>
  <si>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</si>
  <si>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</si>
  <si>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</si>
  <si>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</si>
  <si>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</si>
  <si>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</si>
  <si>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</si>
  <si>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</si>
  <si>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</si>
  <si>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</si>
  <si>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</si>
  <si>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</si>
  <si>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</si>
  <si>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</si>
  <si>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</si>
  <si>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</si>
  <si>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</si>
  <si>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</si>
  <si>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</si>
  <si>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</si>
  <si>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</si>
  <si>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</si>
  <si>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</si>
  <si>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</si>
  <si>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</si>
  <si>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</si>
  <si>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</si>
  <si>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</si>
  <si>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</si>
  <si>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</si>
  <si>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</si>
  <si>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</si>
  <si>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</si>
  <si>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</si>
  <si>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</si>
  <si>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</si>
  <si>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</si>
  <si>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</si>
  <si>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</si>
  <si>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</si>
  <si>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</si>
  <si>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</si>
  <si>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</si>
  <si>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</si>
  <si>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</si>
  <si>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</si>
  <si>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</si>
  <si>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</si>
  <si>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</si>
  <si>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</si>
  <si>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</si>
  <si>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</si>
  <si>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</si>
  <si>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</si>
  <si>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</si>
  <si>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</si>
  <si>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</si>
  <si>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</si>
  <si>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</si>
  <si>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</si>
  <si>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</si>
  <si>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</si>
  <si>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</si>
  <si>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</si>
  <si>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</si>
  <si>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</si>
  <si>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</si>
  <si>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</si>
  <si>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</si>
  <si>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</si>
  <si>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</si>
  <si>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</si>
  <si>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</si>
  <si>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</si>
  <si>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</si>
  <si>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</si>
  <si>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</si>
  <si>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</si>
  <si>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</si>
  <si>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</si>
  <si>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</si>
  <si>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</si>
  <si>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</si>
  <si>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</si>
  <si>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</si>
  <si>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</si>
  <si>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</si>
  <si>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</si>
  <si>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</si>
  <si>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</si>
  <si>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</si>
  <si>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</si>
  <si>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</si>
  <si>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</si>
  <si>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</si>
  <si>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</si>
  <si>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</si>
  <si>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</si>
  <si>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</si>
  <si>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</si>
  <si>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</si>
  <si>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</si>
  <si>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</si>
  <si>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</si>
  <si>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</si>
  <si>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</si>
  <si>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</si>
  <si>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</si>
  <si>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</si>
  <si>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</si>
  <si>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</si>
  <si>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</si>
  <si>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</si>
  <si>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</si>
  <si>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</si>
  <si>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</si>
  <si>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</si>
  <si>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</si>
  <si>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</si>
  <si>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</si>
  <si>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</si>
  <si>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</si>
  <si>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</si>
  <si>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</si>
  <si>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</si>
  <si>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</si>
  <si>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</si>
  <si>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</si>
  <si>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</si>
  <si>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</si>
  <si>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</si>
  <si>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</si>
  <si>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</si>
  <si>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</si>
  <si>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</si>
  <si>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</si>
  <si>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</si>
  <si>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</si>
  <si>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</si>
  <si>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</si>
  <si>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</si>
  <si>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</si>
  <si>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</si>
  <si>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</si>
  <si>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</si>
  <si>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</si>
  <si>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</si>
  <si>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</si>
  <si>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</si>
  <si>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</si>
  <si>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</si>
  <si>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</si>
  <si>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</si>
  <si>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</si>
  <si>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Arrears: Total mortgage accounts in arrears</t>
  </si>
  <si>
    <t>GRAPH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</si>
  <si>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</si>
  <si>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</si>
  <si>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</si>
  <si>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</si>
  <si>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</si>
  <si>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</si>
  <si>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BAR CHART BY ESTATE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</si>
  <si>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</si>
  <si>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</si>
  <si>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</si>
  <si>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</si>
  <si>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</si>
  <si>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</si>
  <si>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</si>
  <si>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</si>
  <si>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</si>
  <si>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</si>
  <si>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</si>
  <si>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</si>
  <si>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</si>
  <si>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</si>
  <si>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</si>
  <si>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</si>
  <si>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</si>
  <si>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</si>
  <si>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</si>
  <si>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</si>
  <si>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</si>
  <si>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</si>
  <si>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</si>
  <si>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</si>
  <si>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</si>
  <si>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</si>
  <si>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</si>
  <si>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</si>
  <si>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</si>
  <si>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</si>
  <si>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</si>
  <si>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</si>
  <si>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</si>
  <si>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</si>
  <si>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</si>
  <si>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</si>
  <si>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</si>
  <si>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</si>
  <si>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</si>
  <si>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</si>
  <si>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</si>
  <si>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</si>
  <si>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</si>
  <si>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</si>
  <si>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</si>
  <si>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</si>
  <si>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</si>
  <si>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</si>
  <si>
    <t>House price index from 2005-2018 – national/Dublin housing/apartments</t>
  </si>
  <si>
    <t>Tab 6, CSO</t>
  </si>
  <si>
    <t>https://statbank.cso.ie/px/pxeirestat/Statire/SelectVarVal/Define.asp?maintable=E1071&amp;PLanguage=0</t>
  </si>
  <si>
    <t>https://statbank.cso.ie/webserviceclient/DatasetDetails.aspx?id=E1071</t>
  </si>
  <si>
    <t>Chart Done</t>
  </si>
  <si>
    <t>Y</t>
  </si>
  <si>
    <t>Tab 9 – Central Bank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</si>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</sst>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  <numFmt numFmtId="166" formatCode="0000"/>
    <numFmt numFmtId="167" formatCode="_(* #,##0.0_);_(* \(#,##0.0\);_(* &quot;-&quot;_);_(@_)"/>
    <numFmt numFmtId="168" formatCode="_-* #,##0_-;\-* #,##0_-;_-* &quot;-&quot;?_-;_-@_-"/>
    <numFmt numFmtId="169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6A6A6"/>
        <bgColor indexed="64"/>
      </patternFill>
    </fill>
  </fills>
  <borders count="4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A6A6A6"/>
      </right>
      <top style="medium">
        <color rgb="FFA6A6A6"/>
      </top>
      <bottom/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2" borderId="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9" fillId="5" borderId="0" xfId="0" applyFont="1" applyFill="1" applyBorder="1"/>
    <xf numFmtId="166" fontId="10" fillId="0" borderId="28" xfId="0" applyNumberFormat="1" applyFont="1" applyBorder="1"/>
    <xf numFmtId="166" fontId="10" fillId="0" borderId="29" xfId="0" applyNumberFormat="1" applyFont="1" applyBorder="1"/>
    <xf numFmtId="166" fontId="10" fillId="0" borderId="30" xfId="0" applyNumberFormat="1" applyFont="1" applyBorder="1"/>
    <xf numFmtId="3" fontId="9" fillId="0" borderId="31" xfId="0" applyNumberFormat="1" applyFont="1" applyBorder="1"/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32" xfId="0" applyFont="1" applyBorder="1" applyAlignment="1">
      <alignment horizontal="right"/>
    </xf>
    <xf numFmtId="3" fontId="9" fillId="0" borderId="33" xfId="0" applyNumberFormat="1" applyFont="1" applyBorder="1"/>
    <xf numFmtId="0" fontId="9" fillId="0" borderId="0" xfId="0" applyFont="1" applyFill="1" applyBorder="1"/>
    <xf numFmtId="0" fontId="9" fillId="0" borderId="32" xfId="0" applyFont="1" applyFill="1" applyBorder="1"/>
    <xf numFmtId="3" fontId="10" fillId="0" borderId="34" xfId="0" applyNumberFormat="1" applyFont="1" applyBorder="1"/>
    <xf numFmtId="3" fontId="10" fillId="0" borderId="35" xfId="0" applyNumberFormat="1" applyFont="1" applyBorder="1"/>
    <xf numFmtId="3" fontId="10" fillId="0" borderId="35" xfId="0" applyNumberFormat="1" applyFont="1" applyBorder="1" applyAlignment="1">
      <alignment horizontal="right"/>
    </xf>
    <xf numFmtId="3" fontId="10" fillId="0" borderId="36" xfId="0" applyNumberFormat="1" applyFont="1" applyBorder="1" applyAlignment="1">
      <alignment horizontal="right"/>
    </xf>
    <xf numFmtId="3" fontId="10" fillId="0" borderId="37" xfId="0" applyNumberFormat="1" applyFont="1" applyBorder="1"/>
    <xf numFmtId="3" fontId="10" fillId="0" borderId="36" xfId="0" applyNumberFormat="1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38" xfId="0" applyNumberFormat="1" applyFont="1" applyBorder="1"/>
    <xf numFmtId="41" fontId="3" fillId="0" borderId="39" xfId="0" applyNumberFormat="1" applyFont="1" applyBorder="1"/>
    <xf numFmtId="167" fontId="3" fillId="0" borderId="0" xfId="0" applyNumberFormat="1" applyFont="1" applyBorder="1"/>
    <xf numFmtId="167" fontId="3" fillId="0" borderId="6" xfId="0" applyNumberFormat="1" applyFont="1" applyBorder="1"/>
    <xf numFmtId="168" fontId="3" fillId="0" borderId="8" xfId="0" applyNumberFormat="1" applyFont="1" applyBorder="1"/>
    <xf numFmtId="168" fontId="3" fillId="0" borderId="9" xfId="0" applyNumberFormat="1" applyFont="1" applyBorder="1"/>
    <xf numFmtId="0" fontId="11" fillId="0" borderId="0" xfId="0" applyFont="1" applyAlignment="1">
      <alignment vertical="center"/>
    </xf>
    <xf numFmtId="0" fontId="13" fillId="0" borderId="0" xfId="0" applyFont="1"/>
    <xf numFmtId="0" fontId="0" fillId="0" borderId="0" xfId="0" applyFont="1"/>
    <xf numFmtId="165" fontId="0" fillId="0" borderId="0" xfId="1" applyNumberFormat="1" applyFont="1"/>
    <xf numFmtId="169" fontId="0" fillId="0" borderId="0" xfId="0" applyNumberFormat="1"/>
    <xf numFmtId="0" fontId="0" fillId="0" borderId="0" xfId="0" applyAlignment="1"/>
    <xf numFmtId="0" fontId="14" fillId="0" borderId="34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vertical="center" wrapText="1"/>
    </xf>
    <xf numFmtId="0" fontId="12" fillId="0" borderId="27" xfId="0" applyFont="1" applyBorder="1" applyAlignment="1">
      <alignment horizontal="justify" vertical="center" wrapText="1"/>
    </xf>
    <xf numFmtId="0" fontId="12" fillId="0" borderId="29" xfId="0" applyFont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5" fillId="0" borderId="0" xfId="728"/>
    <xf numFmtId="0" fontId="0" fillId="4" borderId="0" xfId="0" applyFill="1"/>
    <xf numFmtId="0" fontId="0" fillId="6" borderId="0" xfId="0" applyFill="1"/>
    <xf numFmtId="165" fontId="0" fillId="7" borderId="0" xfId="1" applyNumberFormat="1" applyFont="1" applyFill="1"/>
    <xf numFmtId="0" fontId="0" fillId="7" borderId="0" xfId="0" applyFill="1"/>
    <xf numFmtId="3" fontId="0" fillId="7" borderId="0" xfId="0" applyNumberFormat="1" applyFill="1"/>
    <xf numFmtId="169" fontId="0" fillId="6" borderId="0" xfId="0" applyNumberFormat="1" applyFill="1"/>
    <xf numFmtId="41" fontId="3" fillId="0" borderId="0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/>
    <xf numFmtId="0" fontId="17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5" fillId="0" borderId="0" xfId="728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5" fillId="0" borderId="0" xfId="728" applyAlignment="1">
      <alignment vertical="center" wrapText="1"/>
    </xf>
    <xf numFmtId="3" fontId="10" fillId="0" borderId="0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6" xfId="0" applyNumberFormat="1" applyFont="1" applyBorder="1" applyAlignment="1">
      <alignment horizontal="center"/>
    </xf>
    <xf numFmtId="2" fontId="22" fillId="8" borderId="40" xfId="13" applyNumberFormat="1" applyFont="1" applyFill="1" applyBorder="1" applyAlignment="1">
      <alignment horizontal="center" vertical="center"/>
    </xf>
    <xf numFmtId="2" fontId="22" fillId="8" borderId="41" xfId="13" applyNumberFormat="1" applyFont="1" applyFill="1" applyBorder="1" applyAlignment="1">
      <alignment horizontal="center" vertical="center"/>
    </xf>
    <xf numFmtId="2" fontId="22" fillId="8" borderId="41" xfId="1" applyNumberFormat="1" applyFont="1" applyFill="1" applyBorder="1" applyAlignment="1">
      <alignment horizontal="center" vertical="center"/>
    </xf>
    <xf numFmtId="0" fontId="23" fillId="9" borderId="42" xfId="0" applyNumberFormat="1" applyFont="1" applyFill="1" applyBorder="1" applyAlignment="1">
      <alignment horizontal="right" vertical="center"/>
    </xf>
    <xf numFmtId="0" fontId="23" fillId="9" borderId="42" xfId="1" applyNumberFormat="1" applyFont="1" applyFill="1" applyBorder="1" applyAlignment="1">
      <alignment horizontal="right" vertical="center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tralbank.ie/statistics/data-and-analysis/credit-and-banking-statistics/mortgage-arrears" TargetMode="External"/><Relationship Id="rId4" Type="http://schemas.openxmlformats.org/officeDocument/2006/relationships/hyperlink" Target="https://statbank.cso.ie/px/pxeirestat/Statire/SelectVarVal/Define.asp?maintable=E1071&amp;PLanguage=0" TargetMode="External"/><Relationship Id="rId5" Type="http://schemas.openxmlformats.org/officeDocument/2006/relationships/hyperlink" Target="https://statbank.cso.ie/webserviceclient/DatasetDetails.aspx?id=E1071" TargetMode="External"/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0" zoomScaleNormal="110" workbookViewId="0">
      <selection activeCell="I4" sqref="I4"/>
    </sheetView>
  </sheetViews>
  <sheetFormatPr baseColWidth="10" defaultRowHeight="15" x14ac:dyDescent="0.2"/>
  <cols>
    <col min="1" max="1" width="43.5" style="87" customWidth="1"/>
    <col min="2" max="2" width="32.83203125" style="87" customWidth="1"/>
    <col min="3" max="4" width="22.5" style="87" customWidth="1"/>
    <col min="5" max="5" width="20.5" style="87" customWidth="1"/>
    <col min="6" max="6" width="38.1640625" style="87" customWidth="1"/>
    <col min="7" max="7" width="45" style="87" customWidth="1"/>
    <col min="8" max="16384" width="10.83203125" style="87"/>
  </cols>
  <sheetData>
    <row r="1" spans="1:8" x14ac:dyDescent="0.2">
      <c r="A1" s="95" t="s">
        <v>289</v>
      </c>
      <c r="B1" s="95" t="s">
        <v>290</v>
      </c>
      <c r="C1" s="95" t="s">
        <v>262</v>
      </c>
      <c r="D1" s="95" t="s">
        <v>287</v>
      </c>
      <c r="E1" s="95" t="s">
        <v>263</v>
      </c>
      <c r="F1" s="95" t="s">
        <v>264</v>
      </c>
      <c r="G1" s="87" t="s">
        <v>267</v>
      </c>
      <c r="H1" s="87" t="s">
        <v>314</v>
      </c>
    </row>
    <row r="2" spans="1:8" ht="45" x14ac:dyDescent="0.2">
      <c r="A2" s="87" t="s">
        <v>310</v>
      </c>
      <c r="B2" s="87" t="s">
        <v>265</v>
      </c>
      <c r="C2" s="87" t="s">
        <v>266</v>
      </c>
      <c r="D2" s="82" t="s">
        <v>311</v>
      </c>
      <c r="E2" s="87" t="s">
        <v>268</v>
      </c>
      <c r="F2" s="88" t="s">
        <v>270</v>
      </c>
      <c r="G2" s="87" t="s">
        <v>269</v>
      </c>
      <c r="H2" s="87" t="s">
        <v>315</v>
      </c>
    </row>
    <row r="4" spans="1:8" ht="64" x14ac:dyDescent="0.2">
      <c r="A4" s="89" t="s">
        <v>282</v>
      </c>
      <c r="B4" s="87" t="s">
        <v>271</v>
      </c>
      <c r="C4" s="87" t="s">
        <v>273</v>
      </c>
      <c r="D4" s="90" t="s">
        <v>283</v>
      </c>
      <c r="F4" s="96" t="s">
        <v>312</v>
      </c>
      <c r="G4" s="73" t="s">
        <v>313</v>
      </c>
    </row>
    <row r="6" spans="1:8" ht="32" x14ac:dyDescent="0.2">
      <c r="A6" s="91" t="s">
        <v>284</v>
      </c>
      <c r="B6" s="87" t="s">
        <v>272</v>
      </c>
      <c r="C6" s="87" t="s">
        <v>274</v>
      </c>
      <c r="D6" s="94" t="s">
        <v>286</v>
      </c>
      <c r="G6" s="92" t="s">
        <v>285</v>
      </c>
    </row>
    <row r="8" spans="1:8" ht="48" x14ac:dyDescent="0.2">
      <c r="A8" s="84" t="s">
        <v>288</v>
      </c>
      <c r="B8" s="86" t="s">
        <v>276</v>
      </c>
      <c r="D8" s="85" t="s">
        <v>291</v>
      </c>
    </row>
    <row r="9" spans="1:8" ht="30" x14ac:dyDescent="0.2">
      <c r="B9" s="86" t="s">
        <v>42</v>
      </c>
      <c r="C9" s="87" t="s">
        <v>277</v>
      </c>
    </row>
    <row r="10" spans="1:8" ht="30" x14ac:dyDescent="0.2">
      <c r="B10" s="86" t="s">
        <v>43</v>
      </c>
      <c r="C10" s="87" t="s">
        <v>278</v>
      </c>
    </row>
    <row r="11" spans="1:8" ht="16" x14ac:dyDescent="0.2">
      <c r="A11" s="81" t="s">
        <v>292</v>
      </c>
      <c r="C11" s="87" t="s">
        <v>294</v>
      </c>
      <c r="D11" s="87" t="s">
        <v>293</v>
      </c>
    </row>
    <row r="13" spans="1:8" ht="45" x14ac:dyDescent="0.2">
      <c r="A13" s="84" t="s">
        <v>279</v>
      </c>
      <c r="B13" s="86" t="s">
        <v>295</v>
      </c>
      <c r="C13" s="87" t="s">
        <v>280</v>
      </c>
      <c r="D13" s="83" t="s">
        <v>296</v>
      </c>
      <c r="F13" s="88" t="s">
        <v>21</v>
      </c>
    </row>
    <row r="15" spans="1:8" ht="45" x14ac:dyDescent="0.2">
      <c r="A15" s="84" t="s">
        <v>281</v>
      </c>
      <c r="B15" s="90" t="s">
        <v>297</v>
      </c>
      <c r="C15" s="87" t="s">
        <v>275</v>
      </c>
      <c r="D15" s="82" t="s">
        <v>316</v>
      </c>
      <c r="F15" s="88" t="s">
        <v>21</v>
      </c>
    </row>
    <row r="17" spans="1:4" ht="16" x14ac:dyDescent="0.2">
      <c r="A17" s="81" t="s">
        <v>298</v>
      </c>
      <c r="C17" s="87" t="s">
        <v>306</v>
      </c>
      <c r="D17" s="82" t="s">
        <v>299</v>
      </c>
    </row>
    <row r="19" spans="1:4" ht="96" x14ac:dyDescent="0.2">
      <c r="A19" s="81" t="s">
        <v>300</v>
      </c>
      <c r="C19" s="87" t="s">
        <v>307</v>
      </c>
      <c r="D19" s="93" t="s">
        <v>301</v>
      </c>
    </row>
    <row r="21" spans="1:4" ht="16" x14ac:dyDescent="0.2">
      <c r="A21" s="81" t="s">
        <v>302</v>
      </c>
      <c r="C21" s="87" t="s">
        <v>308</v>
      </c>
      <c r="D21" s="82" t="s">
        <v>303</v>
      </c>
    </row>
    <row r="23" spans="1:4" ht="30" x14ac:dyDescent="0.2">
      <c r="A23" s="81" t="s">
        <v>304</v>
      </c>
      <c r="C23" s="87" t="s">
        <v>309</v>
      </c>
      <c r="D23" s="82" t="s">
        <v>305</v>
      </c>
    </row>
  </sheetData>
  <hyperlinks>
    <hyperlink ref="F2" r:id="rId1"/>
    <hyperlink ref="F13" r:id="rId2"/>
    <hyperlink ref="F15" r:id="rId3"/>
    <hyperlink ref="F4" r:id="rId4"/>
    <hyperlink ref="G4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31.1640625" customWidth="1"/>
  </cols>
  <sheetData>
    <row r="1" spans="2:74" x14ac:dyDescent="0.2">
      <c r="C1" t="s">
        <v>254</v>
      </c>
    </row>
    <row r="3" spans="2:74" ht="17" thickBot="1" x14ac:dyDescent="0.25">
      <c r="B3" s="33"/>
      <c r="C3" s="97" t="s">
        <v>24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74" ht="16" x14ac:dyDescent="0.2">
      <c r="B4" s="98" t="s">
        <v>25</v>
      </c>
      <c r="C4" s="100" t="s">
        <v>26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  <c r="O4" s="102" t="s">
        <v>27</v>
      </c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1"/>
    </row>
    <row r="5" spans="2:74" ht="17" thickBot="1" x14ac:dyDescent="0.25">
      <c r="B5" s="99"/>
      <c r="C5" s="34">
        <v>2002</v>
      </c>
      <c r="D5" s="34">
        <v>2003</v>
      </c>
      <c r="E5" s="34">
        <v>2004</v>
      </c>
      <c r="F5" s="34">
        <v>2005</v>
      </c>
      <c r="G5" s="34">
        <v>2006</v>
      </c>
      <c r="H5" s="34">
        <v>2007</v>
      </c>
      <c r="I5" s="34">
        <v>2008</v>
      </c>
      <c r="J5" s="34">
        <v>2009</v>
      </c>
      <c r="K5" s="34">
        <v>2010</v>
      </c>
      <c r="L5" s="34">
        <v>2011</v>
      </c>
      <c r="M5" s="34">
        <v>2012</v>
      </c>
      <c r="N5" s="35">
        <v>2013</v>
      </c>
      <c r="O5" s="36">
        <v>2002</v>
      </c>
      <c r="P5" s="34">
        <v>2003</v>
      </c>
      <c r="Q5" s="34">
        <v>2004</v>
      </c>
      <c r="R5" s="34">
        <v>2005</v>
      </c>
      <c r="S5" s="34">
        <v>2006</v>
      </c>
      <c r="T5" s="34">
        <v>2007</v>
      </c>
      <c r="U5" s="34">
        <v>2008</v>
      </c>
      <c r="V5" s="34">
        <v>2009</v>
      </c>
      <c r="W5" s="34">
        <v>2010</v>
      </c>
      <c r="X5" s="34">
        <v>2011</v>
      </c>
      <c r="Y5" s="34">
        <v>2012</v>
      </c>
      <c r="Z5" s="35">
        <v>2013</v>
      </c>
    </row>
    <row r="6" spans="2:74" ht="16" x14ac:dyDescent="0.2">
      <c r="B6" s="37" t="s">
        <v>28</v>
      </c>
      <c r="C6" s="38">
        <v>97</v>
      </c>
      <c r="D6" s="38">
        <v>110</v>
      </c>
      <c r="E6" s="38">
        <v>90</v>
      </c>
      <c r="F6" s="38">
        <v>94</v>
      </c>
      <c r="G6" s="38">
        <v>91</v>
      </c>
      <c r="H6" s="39">
        <v>87</v>
      </c>
      <c r="I6" s="39">
        <v>85</v>
      </c>
      <c r="J6" s="40">
        <v>95</v>
      </c>
      <c r="K6" s="40">
        <v>92</v>
      </c>
      <c r="L6" s="40">
        <v>97</v>
      </c>
      <c r="M6" s="40">
        <v>89</v>
      </c>
      <c r="N6" s="41">
        <v>94</v>
      </c>
      <c r="O6" s="42">
        <v>15</v>
      </c>
      <c r="P6" s="38">
        <v>10</v>
      </c>
      <c r="Q6" s="38">
        <v>11</v>
      </c>
      <c r="R6" s="38">
        <v>12</v>
      </c>
      <c r="S6" s="38">
        <v>5</v>
      </c>
      <c r="T6" s="38">
        <v>3</v>
      </c>
      <c r="U6" s="38">
        <v>0</v>
      </c>
      <c r="V6" s="43">
        <v>2</v>
      </c>
      <c r="W6" s="43">
        <v>2</v>
      </c>
      <c r="X6" s="43">
        <v>3</v>
      </c>
      <c r="Y6" s="43">
        <v>3</v>
      </c>
      <c r="Z6" s="44">
        <v>2</v>
      </c>
    </row>
    <row r="7" spans="2:74" ht="16" x14ac:dyDescent="0.2">
      <c r="B7" s="37" t="s">
        <v>0</v>
      </c>
      <c r="C7" s="38">
        <v>249</v>
      </c>
      <c r="D7" s="38">
        <v>267</v>
      </c>
      <c r="E7" s="38">
        <v>257</v>
      </c>
      <c r="F7" s="38">
        <v>218</v>
      </c>
      <c r="G7" s="38">
        <v>190</v>
      </c>
      <c r="H7" s="39">
        <v>209</v>
      </c>
      <c r="I7" s="39">
        <v>216</v>
      </c>
      <c r="J7" s="40">
        <v>196</v>
      </c>
      <c r="K7" s="40">
        <v>194</v>
      </c>
      <c r="L7" s="40">
        <v>192</v>
      </c>
      <c r="M7" s="40">
        <v>200</v>
      </c>
      <c r="N7" s="41">
        <v>213</v>
      </c>
      <c r="O7" s="42">
        <v>35</v>
      </c>
      <c r="P7" s="38">
        <v>15</v>
      </c>
      <c r="Q7" s="38">
        <v>7</v>
      </c>
      <c r="R7" s="38">
        <v>43</v>
      </c>
      <c r="S7" s="38">
        <v>66</v>
      </c>
      <c r="T7" s="38">
        <v>74</v>
      </c>
      <c r="U7" s="38">
        <v>42</v>
      </c>
      <c r="V7" s="43">
        <v>43</v>
      </c>
      <c r="W7" s="43">
        <v>45</v>
      </c>
      <c r="X7" s="43">
        <v>33</v>
      </c>
      <c r="Y7" s="43">
        <v>28</v>
      </c>
      <c r="Z7" s="44">
        <v>25</v>
      </c>
    </row>
    <row r="8" spans="2:74" ht="16" x14ac:dyDescent="0.2">
      <c r="B8" s="37" t="s">
        <v>1</v>
      </c>
      <c r="C8" s="38">
        <v>54</v>
      </c>
      <c r="D8" s="38">
        <v>62</v>
      </c>
      <c r="E8" s="38">
        <v>56</v>
      </c>
      <c r="F8" s="38">
        <v>67</v>
      </c>
      <c r="G8" s="38">
        <v>75</v>
      </c>
      <c r="H8" s="39">
        <v>82</v>
      </c>
      <c r="I8" s="39">
        <v>79</v>
      </c>
      <c r="J8" s="40">
        <v>70</v>
      </c>
      <c r="K8" s="40">
        <v>68</v>
      </c>
      <c r="L8" s="40">
        <v>69</v>
      </c>
      <c r="M8" s="40">
        <v>58</v>
      </c>
      <c r="N8" s="41">
        <v>64</v>
      </c>
      <c r="O8" s="42">
        <v>50</v>
      </c>
      <c r="P8" s="38">
        <v>16</v>
      </c>
      <c r="Q8" s="38">
        <v>28</v>
      </c>
      <c r="R8" s="38">
        <v>20</v>
      </c>
      <c r="S8" s="38">
        <v>10</v>
      </c>
      <c r="T8" s="38">
        <v>16</v>
      </c>
      <c r="U8" s="38">
        <v>17</v>
      </c>
      <c r="V8" s="43">
        <v>22</v>
      </c>
      <c r="W8" s="43">
        <v>8</v>
      </c>
      <c r="X8" s="43">
        <v>7</v>
      </c>
      <c r="Y8" s="43">
        <v>9</v>
      </c>
      <c r="Z8" s="44">
        <v>20</v>
      </c>
    </row>
    <row r="9" spans="2:74" ht="16" x14ac:dyDescent="0.2">
      <c r="B9" s="37" t="s">
        <v>2</v>
      </c>
      <c r="C9" s="38">
        <v>157</v>
      </c>
      <c r="D9" s="38">
        <v>175</v>
      </c>
      <c r="E9" s="38">
        <v>173</v>
      </c>
      <c r="F9" s="38">
        <v>178</v>
      </c>
      <c r="G9" s="38">
        <v>151</v>
      </c>
      <c r="H9" s="39">
        <v>159</v>
      </c>
      <c r="I9" s="39">
        <v>158</v>
      </c>
      <c r="J9" s="40">
        <v>156</v>
      </c>
      <c r="K9" s="40">
        <v>154</v>
      </c>
      <c r="L9" s="40">
        <v>175</v>
      </c>
      <c r="M9" s="40">
        <v>177</v>
      </c>
      <c r="N9" s="41">
        <v>179</v>
      </c>
      <c r="O9" s="42">
        <v>1</v>
      </c>
      <c r="P9" s="38">
        <v>4</v>
      </c>
      <c r="Q9" s="38">
        <v>4</v>
      </c>
      <c r="R9" s="38">
        <v>0</v>
      </c>
      <c r="S9" s="38">
        <v>6</v>
      </c>
      <c r="T9" s="38">
        <v>6</v>
      </c>
      <c r="U9" s="38">
        <v>12</v>
      </c>
      <c r="V9" s="43">
        <v>2</v>
      </c>
      <c r="W9" s="43">
        <v>10</v>
      </c>
      <c r="X9" s="43">
        <v>9</v>
      </c>
      <c r="Y9" s="43">
        <v>10</v>
      </c>
      <c r="Z9" s="44">
        <v>10</v>
      </c>
    </row>
    <row r="10" spans="2:74" ht="16" x14ac:dyDescent="0.2">
      <c r="B10" s="37" t="s">
        <v>6</v>
      </c>
      <c r="C10" s="38">
        <v>370</v>
      </c>
      <c r="D10" s="38">
        <v>402</v>
      </c>
      <c r="E10" s="38">
        <v>394</v>
      </c>
      <c r="F10" s="38">
        <v>381</v>
      </c>
      <c r="G10" s="38">
        <v>394</v>
      </c>
      <c r="H10" s="39">
        <v>417</v>
      </c>
      <c r="I10" s="39">
        <v>408</v>
      </c>
      <c r="J10" s="40">
        <v>425</v>
      </c>
      <c r="K10" s="40">
        <v>356</v>
      </c>
      <c r="L10" s="40">
        <v>303</v>
      </c>
      <c r="M10" s="40">
        <v>291</v>
      </c>
      <c r="N10" s="41">
        <v>295</v>
      </c>
      <c r="O10" s="42">
        <v>31</v>
      </c>
      <c r="P10" s="38">
        <v>29</v>
      </c>
      <c r="Q10" s="38">
        <v>4</v>
      </c>
      <c r="R10" s="38">
        <v>15</v>
      </c>
      <c r="S10" s="38">
        <v>19</v>
      </c>
      <c r="T10" s="38">
        <v>7</v>
      </c>
      <c r="U10" s="38">
        <v>10</v>
      </c>
      <c r="V10" s="43">
        <v>0</v>
      </c>
      <c r="W10" s="43">
        <v>0</v>
      </c>
      <c r="X10" s="43">
        <v>0</v>
      </c>
      <c r="Y10" s="43">
        <v>0</v>
      </c>
      <c r="Z10" s="44">
        <v>0</v>
      </c>
    </row>
    <row r="11" spans="2:74" ht="16" x14ac:dyDescent="0.2">
      <c r="B11" s="37" t="s">
        <v>3</v>
      </c>
      <c r="C11" s="38">
        <v>99</v>
      </c>
      <c r="D11" s="38">
        <v>111</v>
      </c>
      <c r="E11" s="38">
        <v>113</v>
      </c>
      <c r="F11" s="38">
        <v>119</v>
      </c>
      <c r="G11" s="38">
        <v>125</v>
      </c>
      <c r="H11" s="39">
        <v>142</v>
      </c>
      <c r="I11" s="39">
        <v>152</v>
      </c>
      <c r="J11" s="40">
        <v>157</v>
      </c>
      <c r="K11" s="40">
        <v>162</v>
      </c>
      <c r="L11" s="40">
        <v>164</v>
      </c>
      <c r="M11" s="40">
        <v>169</v>
      </c>
      <c r="N11" s="41">
        <v>165</v>
      </c>
      <c r="O11" s="42">
        <v>29</v>
      </c>
      <c r="P11" s="38">
        <v>32</v>
      </c>
      <c r="Q11" s="38">
        <v>23</v>
      </c>
      <c r="R11" s="38">
        <v>35</v>
      </c>
      <c r="S11" s="38">
        <v>27</v>
      </c>
      <c r="T11" s="38">
        <v>26</v>
      </c>
      <c r="U11" s="38">
        <v>16</v>
      </c>
      <c r="V11" s="43">
        <v>8</v>
      </c>
      <c r="W11" s="43">
        <v>4</v>
      </c>
      <c r="X11" s="43">
        <v>4</v>
      </c>
      <c r="Y11" s="43">
        <v>2</v>
      </c>
      <c r="Z11" s="44">
        <v>2</v>
      </c>
    </row>
    <row r="12" spans="2:74" ht="17" thickBot="1" x14ac:dyDescent="0.25">
      <c r="B12" s="37" t="s">
        <v>5</v>
      </c>
      <c r="C12" s="38">
        <v>393</v>
      </c>
      <c r="D12" s="38">
        <v>429</v>
      </c>
      <c r="E12" s="38">
        <v>434</v>
      </c>
      <c r="F12" s="38">
        <v>445</v>
      </c>
      <c r="G12" s="38">
        <v>451</v>
      </c>
      <c r="H12" s="39">
        <v>441</v>
      </c>
      <c r="I12" s="39">
        <v>437</v>
      </c>
      <c r="J12" s="40">
        <v>446</v>
      </c>
      <c r="K12" s="40">
        <v>447</v>
      </c>
      <c r="L12" s="40">
        <v>456</v>
      </c>
      <c r="M12" s="40">
        <v>459</v>
      </c>
      <c r="N12" s="41">
        <v>466</v>
      </c>
      <c r="O12" s="42">
        <v>62</v>
      </c>
      <c r="P12" s="38">
        <v>71</v>
      </c>
      <c r="Q12" s="38">
        <v>41</v>
      </c>
      <c r="R12" s="38">
        <v>72</v>
      </c>
      <c r="S12" s="38">
        <v>70</v>
      </c>
      <c r="T12" s="38">
        <v>46</v>
      </c>
      <c r="U12" s="38">
        <v>64</v>
      </c>
      <c r="V12" s="43">
        <v>55</v>
      </c>
      <c r="W12" s="43">
        <v>73</v>
      </c>
      <c r="X12" s="43">
        <v>48</v>
      </c>
      <c r="Y12" s="43">
        <v>25</v>
      </c>
      <c r="Z12" s="44">
        <v>44</v>
      </c>
    </row>
    <row r="13" spans="2:74" ht="17" thickBot="1" x14ac:dyDescent="0.25">
      <c r="B13" s="45" t="s">
        <v>39</v>
      </c>
      <c r="C13" s="46">
        <v>4522</v>
      </c>
      <c r="D13" s="46">
        <v>4952</v>
      </c>
      <c r="E13" s="46">
        <v>5106</v>
      </c>
      <c r="F13" s="46">
        <v>5177</v>
      </c>
      <c r="G13" s="46">
        <v>5251</v>
      </c>
      <c r="H13" s="47">
        <v>5436</v>
      </c>
      <c r="I13" s="47">
        <v>5500</v>
      </c>
      <c r="J13" s="47">
        <v>5617</v>
      </c>
      <c r="K13" s="47">
        <v>5634</v>
      </c>
      <c r="L13" s="47">
        <v>5595</v>
      </c>
      <c r="M13" s="47">
        <v>5568</v>
      </c>
      <c r="N13" s="48">
        <v>5574</v>
      </c>
      <c r="O13" s="49">
        <v>939</v>
      </c>
      <c r="P13" s="46">
        <v>788</v>
      </c>
      <c r="Q13" s="46">
        <v>601</v>
      </c>
      <c r="R13" s="46">
        <v>589</v>
      </c>
      <c r="S13" s="46">
        <v>629</v>
      </c>
      <c r="T13" s="46">
        <v>594</v>
      </c>
      <c r="U13" s="46">
        <v>524</v>
      </c>
      <c r="V13" s="46">
        <v>422</v>
      </c>
      <c r="W13" s="46">
        <v>444</v>
      </c>
      <c r="X13" s="46">
        <v>327</v>
      </c>
      <c r="Y13" s="46">
        <v>330</v>
      </c>
      <c r="Z13" s="50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2:74" ht="16" x14ac:dyDescent="0.2">
      <c r="B15" s="51" t="s">
        <v>29</v>
      </c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2:74" ht="16" x14ac:dyDescent="0.2">
      <c r="B16" s="38" t="s">
        <v>30</v>
      </c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2:26" ht="16" x14ac:dyDescent="0.2">
      <c r="B17" s="38" t="s">
        <v>31</v>
      </c>
      <c r="C17" s="51"/>
      <c r="D17" s="51"/>
      <c r="E17" s="51"/>
      <c r="F17" s="51"/>
      <c r="G17" s="51"/>
      <c r="H17" s="52"/>
      <c r="I17" s="52"/>
      <c r="J17" s="52"/>
      <c r="K17" s="52"/>
      <c r="L17" s="52"/>
      <c r="M17" s="52"/>
      <c r="N17" s="52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2:26" ht="16" x14ac:dyDescent="0.2">
      <c r="B18" s="38" t="s">
        <v>32</v>
      </c>
      <c r="C18" s="51"/>
      <c r="D18" s="51"/>
      <c r="E18" s="51"/>
      <c r="F18" s="51"/>
      <c r="G18" s="51"/>
      <c r="H18" s="52"/>
      <c r="I18" s="52"/>
      <c r="J18" s="52"/>
      <c r="K18" s="52"/>
      <c r="L18" s="52"/>
      <c r="M18" s="52"/>
      <c r="N18" s="52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2:26" ht="16" x14ac:dyDescent="0.2">
      <c r="B19" s="38" t="s">
        <v>33</v>
      </c>
      <c r="C19" s="53"/>
      <c r="D19" s="53"/>
      <c r="E19" s="53"/>
      <c r="F19" s="53"/>
      <c r="G19" s="53"/>
      <c r="H19" s="39"/>
      <c r="I19" s="39"/>
      <c r="J19" s="39"/>
      <c r="K19" s="39"/>
      <c r="L19" s="39"/>
      <c r="M19" s="39"/>
      <c r="N19" s="39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2:26" ht="16" x14ac:dyDescent="0.2">
      <c r="B20" s="38" t="s">
        <v>34</v>
      </c>
      <c r="C20" s="53"/>
      <c r="D20" s="53"/>
      <c r="E20" s="53"/>
      <c r="F20" s="53"/>
      <c r="G20" s="53"/>
      <c r="H20" s="39"/>
      <c r="I20" s="39"/>
      <c r="J20" s="39"/>
      <c r="K20" s="39"/>
      <c r="L20" s="39"/>
      <c r="M20" s="39"/>
      <c r="N20" s="39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2:26" ht="16" x14ac:dyDescent="0.2">
      <c r="B21" s="38" t="s">
        <v>35</v>
      </c>
      <c r="C21" s="53"/>
      <c r="D21" s="53"/>
      <c r="E21" s="53"/>
      <c r="F21" s="53"/>
      <c r="G21" s="53"/>
      <c r="H21" s="39"/>
      <c r="I21" s="39"/>
      <c r="J21" s="39"/>
      <c r="K21" s="39"/>
      <c r="L21" s="39"/>
      <c r="M21" s="39"/>
      <c r="N21" s="39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2:26" ht="16" x14ac:dyDescent="0.2">
      <c r="B22" s="38" t="s">
        <v>36</v>
      </c>
      <c r="C22" s="53"/>
      <c r="D22" s="53"/>
      <c r="E22" s="53"/>
      <c r="F22" s="53"/>
      <c r="G22" s="53"/>
      <c r="H22" s="39"/>
      <c r="I22" s="39"/>
      <c r="J22" s="39"/>
      <c r="K22" s="39"/>
      <c r="L22" s="39"/>
      <c r="M22" s="39"/>
      <c r="N22" s="39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2:26" ht="16" x14ac:dyDescent="0.2">
      <c r="B23" s="38" t="s">
        <v>37</v>
      </c>
      <c r="C23" s="53"/>
      <c r="D23" s="53"/>
      <c r="E23" s="53"/>
      <c r="F23" s="53"/>
      <c r="G23" s="53"/>
      <c r="H23" s="39"/>
      <c r="I23" s="39"/>
      <c r="J23" s="39"/>
      <c r="K23" s="39"/>
      <c r="L23" s="39"/>
      <c r="M23" s="39"/>
      <c r="N23" s="39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2:26" ht="16" x14ac:dyDescent="0.2">
      <c r="B24" s="51" t="s">
        <v>38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22</v>
      </c>
      <c r="E1" t="s">
        <v>255</v>
      </c>
      <c r="G1" t="s">
        <v>256</v>
      </c>
    </row>
    <row r="2" spans="3:29" x14ac:dyDescent="0.2">
      <c r="C2" t="s">
        <v>20</v>
      </c>
    </row>
    <row r="3" spans="3:29" x14ac:dyDescent="0.2">
      <c r="C3" t="s">
        <v>21</v>
      </c>
    </row>
    <row r="6" spans="3:29" x14ac:dyDescent="0.2">
      <c r="C6" t="s">
        <v>12</v>
      </c>
      <c r="E6" t="s">
        <v>13</v>
      </c>
    </row>
    <row r="7" spans="3:29" x14ac:dyDescent="0.2">
      <c r="E7" s="20">
        <v>41089</v>
      </c>
      <c r="F7" s="20">
        <v>41180</v>
      </c>
      <c r="G7" s="20">
        <v>41274</v>
      </c>
      <c r="H7" s="20">
        <v>41361</v>
      </c>
      <c r="I7" s="20">
        <v>41453</v>
      </c>
      <c r="J7" s="20">
        <v>41547</v>
      </c>
      <c r="K7" s="20">
        <v>41639</v>
      </c>
      <c r="L7" s="20">
        <v>41729</v>
      </c>
      <c r="M7" s="20">
        <v>41820</v>
      </c>
      <c r="N7" s="20">
        <v>41912</v>
      </c>
      <c r="O7" s="20">
        <v>42004</v>
      </c>
      <c r="P7" s="20">
        <v>42094</v>
      </c>
      <c r="Q7" s="20">
        <v>42185</v>
      </c>
      <c r="R7" s="20">
        <v>42277</v>
      </c>
      <c r="S7" s="20">
        <v>42369</v>
      </c>
      <c r="T7" s="20">
        <v>42460</v>
      </c>
      <c r="U7" s="20">
        <v>42551</v>
      </c>
      <c r="V7" s="20">
        <v>42643</v>
      </c>
      <c r="W7" s="20">
        <v>42734</v>
      </c>
      <c r="X7" s="20">
        <v>42825</v>
      </c>
      <c r="Y7" s="20">
        <v>42916</v>
      </c>
      <c r="Z7" s="20">
        <v>43007</v>
      </c>
      <c r="AA7" s="20">
        <v>43098</v>
      </c>
      <c r="AB7" s="20">
        <v>43188</v>
      </c>
      <c r="AC7" s="56">
        <v>43280</v>
      </c>
    </row>
    <row r="8" spans="3:29" x14ac:dyDescent="0.2">
      <c r="C8" t="s">
        <v>14</v>
      </c>
      <c r="D8" t="s">
        <v>15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B8" t="s">
        <v>16</v>
      </c>
      <c r="AC8" t="s">
        <v>16</v>
      </c>
    </row>
    <row r="9" spans="3:29" x14ac:dyDescent="0.2">
      <c r="C9" t="s">
        <v>225</v>
      </c>
    </row>
    <row r="10" spans="3:29" x14ac:dyDescent="0.2">
      <c r="C10">
        <v>1</v>
      </c>
      <c r="D10" t="s">
        <v>224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17</v>
      </c>
      <c r="D11" t="s">
        <v>253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57">
        <v>21317</v>
      </c>
    </row>
    <row r="12" spans="3:29" x14ac:dyDescent="0.2">
      <c r="C12">
        <v>9</v>
      </c>
      <c r="D12" t="s">
        <v>18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19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1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3"/>
      <c r="AA20" s="22"/>
      <c r="AB20" s="23"/>
      <c r="AC20" s="22"/>
      <c r="AD20" s="23"/>
      <c r="AE20" s="22"/>
      <c r="AF20" s="23"/>
      <c r="AG20" s="22"/>
      <c r="AH20" s="23"/>
      <c r="AI20" s="22"/>
      <c r="AJ20" s="23"/>
      <c r="AK20" s="22"/>
      <c r="AL20" s="23"/>
      <c r="AM20" s="22"/>
      <c r="AN2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52</v>
      </c>
      <c r="G1" s="74" t="s">
        <v>254</v>
      </c>
    </row>
    <row r="2" spans="1:8" x14ac:dyDescent="0.2">
      <c r="A2" t="s">
        <v>53</v>
      </c>
    </row>
    <row r="4" spans="1:8" ht="30" x14ac:dyDescent="0.2">
      <c r="A4" t="s">
        <v>4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  <c r="H4" s="3"/>
    </row>
    <row r="5" spans="1:8" x14ac:dyDescent="0.2">
      <c r="A5" t="s">
        <v>60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61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62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63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64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65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66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67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68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69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70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71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72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73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74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75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76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77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78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79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80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81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82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83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84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85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86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87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88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89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90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91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92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93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94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95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96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97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98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99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100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101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102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103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104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105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106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107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108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109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110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111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112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113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114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115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116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117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118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119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120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121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122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123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124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125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126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127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128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129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130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131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132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133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134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135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136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137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138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139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140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141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142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143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144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145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146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147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148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149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150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151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152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153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154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155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156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157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158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159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160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161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162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163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164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165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166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167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168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169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170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171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172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173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174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175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176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177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178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179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180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181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182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183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184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185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186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187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188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189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190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191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192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193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194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195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196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197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198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199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200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201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202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203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204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205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206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207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208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209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210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211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212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213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214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215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216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217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218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219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220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221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222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223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150" zoomScaleNormal="150" workbookViewId="0">
      <selection activeCell="I1" sqref="I1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238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235</v>
      </c>
      <c r="C4" s="2" t="s">
        <v>237</v>
      </c>
      <c r="D4" s="2" t="s">
        <v>234</v>
      </c>
      <c r="E4" s="2" t="s">
        <v>236</v>
      </c>
      <c r="F4" s="2" t="s">
        <v>239</v>
      </c>
      <c r="G4" s="2" t="s">
        <v>235</v>
      </c>
      <c r="H4" s="2" t="s">
        <v>237</v>
      </c>
      <c r="I4" s="2" t="s">
        <v>234</v>
      </c>
      <c r="J4" s="2" t="s">
        <v>236</v>
      </c>
      <c r="K4" s="2" t="s">
        <v>239</v>
      </c>
      <c r="L4" s="2" t="s">
        <v>235</v>
      </c>
      <c r="M4" s="2" t="s">
        <v>237</v>
      </c>
      <c r="N4" s="2" t="s">
        <v>234</v>
      </c>
      <c r="O4" s="2" t="s">
        <v>236</v>
      </c>
      <c r="P4" s="2" t="s">
        <v>239</v>
      </c>
      <c r="Q4" s="2" t="s">
        <v>235</v>
      </c>
      <c r="R4" s="2" t="s">
        <v>237</v>
      </c>
      <c r="S4" s="2" t="s">
        <v>234</v>
      </c>
      <c r="T4" s="2" t="s">
        <v>236</v>
      </c>
      <c r="U4" s="2" t="s">
        <v>239</v>
      </c>
      <c r="V4" s="2" t="s">
        <v>235</v>
      </c>
      <c r="W4" s="2" t="s">
        <v>237</v>
      </c>
      <c r="X4" s="2" t="s">
        <v>234</v>
      </c>
      <c r="Y4" s="2" t="s">
        <v>236</v>
      </c>
      <c r="Z4" s="2" t="s">
        <v>239</v>
      </c>
      <c r="AA4" s="2" t="s">
        <v>235</v>
      </c>
      <c r="AB4" s="2" t="s">
        <v>237</v>
      </c>
      <c r="AC4" s="2" t="s">
        <v>234</v>
      </c>
      <c r="AD4" s="2" t="s">
        <v>236</v>
      </c>
      <c r="AE4" s="2" t="s">
        <v>239</v>
      </c>
    </row>
    <row r="5" spans="1:31" x14ac:dyDescent="0.2">
      <c r="A5" s="67" t="s">
        <v>233</v>
      </c>
      <c r="B5" s="76">
        <v>175933</v>
      </c>
      <c r="C5" s="77">
        <v>9663</v>
      </c>
      <c r="D5" s="77">
        <v>7</v>
      </c>
      <c r="E5" s="79">
        <f>(100/B5)*C5</f>
        <v>5.4924317780063996</v>
      </c>
      <c r="F5" s="79">
        <f>(100/B5)*(C5+D5)</f>
        <v>5.4964105653856867</v>
      </c>
      <c r="G5">
        <v>183844</v>
      </c>
      <c r="H5" s="65">
        <v>10699</v>
      </c>
      <c r="I5" s="65">
        <v>60</v>
      </c>
      <c r="J5" s="66">
        <f>(100/G5)*H5</f>
        <v>5.8196079284610862</v>
      </c>
      <c r="K5" s="66">
        <f>(100/G5)*(H5+I5)</f>
        <v>5.8522442940754109</v>
      </c>
      <c r="L5">
        <v>199463</v>
      </c>
      <c r="M5">
        <v>11749</v>
      </c>
      <c r="N5">
        <v>253</v>
      </c>
      <c r="O5" s="66">
        <f>(100/L5)*M5</f>
        <v>5.8903154971097393</v>
      </c>
      <c r="P5" s="66">
        <f>(100/L5)*(M5+N5)</f>
        <v>6.0171560640319255</v>
      </c>
      <c r="Q5">
        <v>223098</v>
      </c>
      <c r="R5">
        <v>25981</v>
      </c>
      <c r="S5">
        <v>111</v>
      </c>
      <c r="T5" s="66">
        <f>(100/Q5)*R5</f>
        <v>11.645554868264171</v>
      </c>
      <c r="U5" s="66">
        <f>(100/Q5)*(R5+S5)</f>
        <v>11.69530878806623</v>
      </c>
      <c r="V5">
        <v>241678</v>
      </c>
      <c r="W5">
        <v>24316</v>
      </c>
      <c r="X5">
        <v>322</v>
      </c>
      <c r="Y5" s="66">
        <f>(100/V5)*W5</f>
        <v>10.061321262175291</v>
      </c>
      <c r="Z5" s="66">
        <f>(100/V5)*(W5+X5)</f>
        <v>10.194556393217422</v>
      </c>
      <c r="AA5">
        <v>240553</v>
      </c>
      <c r="AB5">
        <v>18424</v>
      </c>
      <c r="AC5">
        <v>1022</v>
      </c>
      <c r="AD5" s="66">
        <f>(100/AA5)*AB5</f>
        <v>7.6590190103636209</v>
      </c>
      <c r="AE5" s="66">
        <f>(100/AA5)*(AB5+AC5)</f>
        <v>8.0838734083549166</v>
      </c>
    </row>
    <row r="6" spans="1:31" x14ac:dyDescent="0.2">
      <c r="A6" s="67" t="s">
        <v>232</v>
      </c>
      <c r="B6" s="76">
        <v>60448</v>
      </c>
      <c r="C6" s="77">
        <v>2442</v>
      </c>
      <c r="D6" s="77">
        <v>5</v>
      </c>
      <c r="E6" s="79">
        <f>(100/B6)*C6</f>
        <v>4.0398358920063524</v>
      </c>
      <c r="F6" s="79">
        <f t="shared" ref="F6:F12" si="0">(100/B6)*(C6+D6)</f>
        <v>4.048107464266808</v>
      </c>
      <c r="G6">
        <v>63725</v>
      </c>
      <c r="H6" s="65">
        <v>2036</v>
      </c>
      <c r="I6" s="65">
        <v>40</v>
      </c>
      <c r="J6" s="66">
        <f>(100/G6)*H6</f>
        <v>3.1949784229109452</v>
      </c>
      <c r="K6" s="66">
        <f t="shared" ref="K6:K12" si="1">(100/G6)*(H6+I6)</f>
        <v>3.257748136524127</v>
      </c>
      <c r="L6">
        <v>69207</v>
      </c>
      <c r="M6">
        <v>2911</v>
      </c>
      <c r="N6">
        <v>68</v>
      </c>
      <c r="O6" s="66">
        <f>(100/L6)*M6</f>
        <v>4.2062219139682409</v>
      </c>
      <c r="P6" s="66">
        <f t="shared" ref="P6:P12" si="2">(100/L6)*(M6+N6)</f>
        <v>4.3044778707356199</v>
      </c>
      <c r="Q6">
        <v>77508</v>
      </c>
      <c r="R6">
        <v>6868</v>
      </c>
      <c r="S6">
        <v>60</v>
      </c>
      <c r="T6" s="66">
        <f>(100/Q6)*R6</f>
        <v>8.8610207978531239</v>
      </c>
      <c r="U6" s="66">
        <f t="shared" ref="U6:U12" si="3">(100/Q6)*(R6+S6)</f>
        <v>8.9384321618413569</v>
      </c>
      <c r="V6">
        <v>85896</v>
      </c>
      <c r="W6">
        <v>6496</v>
      </c>
      <c r="X6">
        <v>120</v>
      </c>
      <c r="Y6" s="66">
        <f t="shared" ref="Y6:Y12" si="4">(100/V6)*W6</f>
        <v>7.5626338828350557</v>
      </c>
      <c r="Z6" s="66">
        <f t="shared" ref="Z6:Z12" si="5">(100/V6)*(W6+X6)</f>
        <v>7.7023377107199398</v>
      </c>
      <c r="AA6">
        <v>86962</v>
      </c>
      <c r="AB6">
        <v>4596</v>
      </c>
      <c r="AC6">
        <v>192</v>
      </c>
      <c r="AD6" s="66">
        <f t="shared" ref="AD6:AD12" si="6">(100/AA6)*AB6</f>
        <v>5.2850670407764309</v>
      </c>
      <c r="AE6" s="66">
        <f t="shared" ref="AE6:AE12" si="7">(100/AA6)*(AB6+AC6)</f>
        <v>5.5058531312527306</v>
      </c>
    </row>
    <row r="7" spans="1:31" x14ac:dyDescent="0.2">
      <c r="A7" t="s">
        <v>0</v>
      </c>
      <c r="B7" s="76">
        <v>43348</v>
      </c>
      <c r="C7" s="77">
        <v>1433</v>
      </c>
      <c r="D7" s="77">
        <v>249</v>
      </c>
      <c r="E7" s="79">
        <f t="shared" ref="E7:E12" si="8">(100/B7)*C7</f>
        <v>3.3058041893512962</v>
      </c>
      <c r="F7" s="79">
        <f t="shared" si="0"/>
        <v>3.8802251545630706</v>
      </c>
      <c r="G7">
        <v>49423</v>
      </c>
      <c r="H7" s="65">
        <v>1462</v>
      </c>
      <c r="I7" s="65">
        <v>240</v>
      </c>
      <c r="J7" s="66">
        <f t="shared" ref="J7:J12" si="9">(100/G7)*H7</f>
        <v>2.9581368998239683</v>
      </c>
      <c r="K7" s="66">
        <f t="shared" si="1"/>
        <v>3.443740768468122</v>
      </c>
      <c r="L7">
        <v>65432</v>
      </c>
      <c r="M7">
        <v>3020</v>
      </c>
      <c r="N7">
        <v>192</v>
      </c>
      <c r="O7" s="66">
        <f t="shared" ref="O7:O12" si="10">(100/L7)*M7</f>
        <v>4.6154786648734563</v>
      </c>
      <c r="P7" s="66">
        <f t="shared" si="2"/>
        <v>4.9089130700574639</v>
      </c>
      <c r="Q7">
        <v>89909</v>
      </c>
      <c r="R7">
        <v>7645</v>
      </c>
      <c r="S7">
        <v>233</v>
      </c>
      <c r="T7" s="66">
        <f t="shared" ref="T7:T12" si="11">(100/Q7)*R7</f>
        <v>8.5030419646531481</v>
      </c>
      <c r="U7" s="66">
        <f t="shared" si="3"/>
        <v>8.7621928839159597</v>
      </c>
      <c r="V7">
        <v>102793</v>
      </c>
      <c r="W7">
        <v>6893</v>
      </c>
      <c r="X7">
        <v>311</v>
      </c>
      <c r="Y7" s="66">
        <f t="shared" si="4"/>
        <v>6.7057095327502845</v>
      </c>
      <c r="Z7" s="66">
        <f t="shared" si="5"/>
        <v>7.0082593172686849</v>
      </c>
      <c r="AA7">
        <v>104851</v>
      </c>
      <c r="AB7">
        <v>4944</v>
      </c>
      <c r="AC7">
        <v>289</v>
      </c>
      <c r="AD7" s="66">
        <f t="shared" si="6"/>
        <v>4.7152626107524016</v>
      </c>
      <c r="AE7" s="66">
        <f t="shared" si="7"/>
        <v>4.9908918369877258</v>
      </c>
    </row>
    <row r="8" spans="1:31" x14ac:dyDescent="0.2">
      <c r="A8" t="s">
        <v>6</v>
      </c>
      <c r="B8" s="76">
        <v>57182</v>
      </c>
      <c r="C8" s="77">
        <v>1479</v>
      </c>
      <c r="D8" s="77">
        <v>11</v>
      </c>
      <c r="E8" s="79">
        <f>(100/B8)*C8</f>
        <v>2.5864782623902629</v>
      </c>
      <c r="F8" s="79">
        <f t="shared" si="0"/>
        <v>2.6057150851666608</v>
      </c>
      <c r="G8">
        <v>63216</v>
      </c>
      <c r="H8" s="65">
        <v>1400</v>
      </c>
      <c r="I8" s="65">
        <v>7</v>
      </c>
      <c r="J8" s="66">
        <f>(100/G8)*H8</f>
        <v>2.2146292077954945</v>
      </c>
      <c r="K8" s="66">
        <f t="shared" si="1"/>
        <v>2.225702353834472</v>
      </c>
      <c r="L8">
        <v>76903</v>
      </c>
      <c r="M8">
        <v>2116</v>
      </c>
      <c r="N8">
        <v>10</v>
      </c>
      <c r="O8" s="66">
        <f>(100/L8)*M8</f>
        <v>2.751518146236168</v>
      </c>
      <c r="P8" s="66">
        <f t="shared" si="2"/>
        <v>2.7645215401219718</v>
      </c>
      <c r="Q8">
        <v>87484</v>
      </c>
      <c r="R8">
        <v>5393</v>
      </c>
      <c r="S8">
        <v>14</v>
      </c>
      <c r="T8" s="66">
        <f>(100/Q8)*R8</f>
        <v>6.1645558044899644</v>
      </c>
      <c r="U8" s="66">
        <f t="shared" si="3"/>
        <v>6.1805587307393353</v>
      </c>
      <c r="V8">
        <v>97298</v>
      </c>
      <c r="W8">
        <v>5225</v>
      </c>
      <c r="X8">
        <v>24</v>
      </c>
      <c r="Y8" s="66">
        <f t="shared" si="4"/>
        <v>5.3701001048325763</v>
      </c>
      <c r="Z8" s="66">
        <f t="shared" si="5"/>
        <v>5.3947665933523812</v>
      </c>
      <c r="AA8">
        <v>98387</v>
      </c>
      <c r="AB8">
        <v>3495</v>
      </c>
      <c r="AC8">
        <v>35</v>
      </c>
      <c r="AD8" s="66">
        <f t="shared" si="6"/>
        <v>3.5522985760313865</v>
      </c>
      <c r="AE8" s="66">
        <f t="shared" si="7"/>
        <v>3.5878723815138183</v>
      </c>
    </row>
    <row r="9" spans="1:31" x14ac:dyDescent="0.2">
      <c r="A9" t="s">
        <v>1</v>
      </c>
      <c r="B9" s="76">
        <v>35580</v>
      </c>
      <c r="C9" s="77">
        <v>1776</v>
      </c>
      <c r="D9" s="77">
        <v>36</v>
      </c>
      <c r="E9" s="79">
        <f t="shared" si="8"/>
        <v>4.9915682967959532</v>
      </c>
      <c r="F9" s="79">
        <f t="shared" si="0"/>
        <v>5.0927487352445198</v>
      </c>
      <c r="G9">
        <v>40521</v>
      </c>
      <c r="H9" s="65">
        <v>1396</v>
      </c>
      <c r="I9" s="65">
        <v>84</v>
      </c>
      <c r="J9" s="66">
        <f t="shared" si="9"/>
        <v>3.445127217985736</v>
      </c>
      <c r="K9" s="66">
        <f t="shared" si="1"/>
        <v>3.6524271365464824</v>
      </c>
      <c r="L9">
        <v>54589</v>
      </c>
      <c r="M9">
        <v>3057</v>
      </c>
      <c r="N9">
        <v>141</v>
      </c>
      <c r="O9" s="66">
        <f t="shared" si="10"/>
        <v>5.6000293099342358</v>
      </c>
      <c r="P9" s="66">
        <f t="shared" si="2"/>
        <v>5.8583231053875329</v>
      </c>
      <c r="Q9">
        <v>68840</v>
      </c>
      <c r="R9">
        <v>6722</v>
      </c>
      <c r="S9">
        <v>116</v>
      </c>
      <c r="T9" s="66">
        <f t="shared" si="11"/>
        <v>9.7646717024985481</v>
      </c>
      <c r="U9" s="66">
        <f t="shared" si="3"/>
        <v>9.9331783846600814</v>
      </c>
      <c r="V9">
        <v>78794</v>
      </c>
      <c r="W9">
        <v>6123</v>
      </c>
      <c r="X9">
        <v>188</v>
      </c>
      <c r="Y9" s="66">
        <f t="shared" si="4"/>
        <v>7.7708962611366346</v>
      </c>
      <c r="Z9" s="66">
        <f t="shared" si="5"/>
        <v>8.0094931086123307</v>
      </c>
      <c r="AA9">
        <v>80158</v>
      </c>
      <c r="AB9">
        <v>4560</v>
      </c>
      <c r="AC9">
        <v>152</v>
      </c>
      <c r="AD9" s="66">
        <f t="shared" si="6"/>
        <v>5.6887646897377682</v>
      </c>
      <c r="AE9" s="66">
        <f t="shared" si="7"/>
        <v>5.8783901793956943</v>
      </c>
    </row>
    <row r="10" spans="1:31" x14ac:dyDescent="0.2">
      <c r="A10" t="s">
        <v>2</v>
      </c>
      <c r="B10" s="76">
        <v>31582</v>
      </c>
      <c r="C10" s="77">
        <v>2184</v>
      </c>
      <c r="D10" s="77">
        <v>149</v>
      </c>
      <c r="E10" s="79">
        <f t="shared" si="8"/>
        <v>6.9153315179532653</v>
      </c>
      <c r="F10" s="79">
        <f t="shared" si="0"/>
        <v>7.3871192451396368</v>
      </c>
      <c r="G10">
        <v>34112</v>
      </c>
      <c r="H10" s="65">
        <v>1900</v>
      </c>
      <c r="I10" s="65">
        <v>349</v>
      </c>
      <c r="J10" s="66">
        <f t="shared" si="9"/>
        <v>5.5698874296435266</v>
      </c>
      <c r="K10" s="66">
        <f t="shared" si="1"/>
        <v>6.5929878048780486</v>
      </c>
      <c r="L10">
        <v>45170</v>
      </c>
      <c r="M10">
        <v>2450</v>
      </c>
      <c r="N10">
        <v>445</v>
      </c>
      <c r="O10" s="66">
        <f t="shared" si="10"/>
        <v>5.4239539517378788</v>
      </c>
      <c r="P10" s="66">
        <f t="shared" si="2"/>
        <v>6.4091210980739426</v>
      </c>
      <c r="Q10">
        <v>61257</v>
      </c>
      <c r="R10">
        <v>6139</v>
      </c>
      <c r="S10">
        <v>346</v>
      </c>
      <c r="T10" s="66">
        <f t="shared" si="11"/>
        <v>10.021711804365216</v>
      </c>
      <c r="U10" s="66">
        <f t="shared" si="3"/>
        <v>10.586545211159541</v>
      </c>
      <c r="V10">
        <v>69697</v>
      </c>
      <c r="W10">
        <v>5876</v>
      </c>
      <c r="X10">
        <v>297</v>
      </c>
      <c r="Y10" s="66">
        <f t="shared" si="4"/>
        <v>8.4307789431395896</v>
      </c>
      <c r="Z10" s="66">
        <f t="shared" si="5"/>
        <v>8.8569091926481782</v>
      </c>
      <c r="AA10">
        <v>70649</v>
      </c>
      <c r="AB10">
        <v>4640</v>
      </c>
      <c r="AC10">
        <v>235</v>
      </c>
      <c r="AD10" s="66">
        <f t="shared" si="6"/>
        <v>6.5676796557629968</v>
      </c>
      <c r="AE10" s="66">
        <f t="shared" si="7"/>
        <v>6.9003099831561663</v>
      </c>
    </row>
    <row r="11" spans="1:31" x14ac:dyDescent="0.2">
      <c r="A11" t="s">
        <v>3</v>
      </c>
      <c r="B11" s="76">
        <v>31709</v>
      </c>
      <c r="C11" s="77">
        <v>2321</v>
      </c>
      <c r="D11" s="77">
        <v>637</v>
      </c>
      <c r="E11" s="79">
        <f t="shared" si="8"/>
        <v>7.3196884165378915</v>
      </c>
      <c r="F11" s="79">
        <f t="shared" si="0"/>
        <v>9.3285817906588022</v>
      </c>
      <c r="G11">
        <v>34042</v>
      </c>
      <c r="H11">
        <v>1753</v>
      </c>
      <c r="I11">
        <v>1026</v>
      </c>
      <c r="J11" s="66">
        <f t="shared" si="9"/>
        <v>5.1495211797191711</v>
      </c>
      <c r="K11" s="66">
        <f t="shared" si="1"/>
        <v>8.1634451559837853</v>
      </c>
      <c r="L11">
        <v>40214</v>
      </c>
      <c r="M11">
        <v>1750</v>
      </c>
      <c r="N11">
        <v>1155</v>
      </c>
      <c r="O11" s="66">
        <f t="shared" si="10"/>
        <v>4.3517183070572436</v>
      </c>
      <c r="P11" s="66">
        <f t="shared" si="2"/>
        <v>7.2238523897150246</v>
      </c>
      <c r="Q11">
        <v>49088</v>
      </c>
      <c r="R11">
        <v>4421</v>
      </c>
      <c r="S11">
        <v>1156</v>
      </c>
      <c r="T11" s="66">
        <f t="shared" si="11"/>
        <v>9.0062744458930908</v>
      </c>
      <c r="U11" s="66">
        <f t="shared" si="3"/>
        <v>11.361228813559322</v>
      </c>
      <c r="V11">
        <v>54351</v>
      </c>
      <c r="W11">
        <v>4286</v>
      </c>
      <c r="X11">
        <v>1091</v>
      </c>
      <c r="Y11" s="66">
        <f t="shared" si="4"/>
        <v>7.8857794704789237</v>
      </c>
      <c r="Z11" s="66">
        <f t="shared" si="5"/>
        <v>9.8931022428290181</v>
      </c>
      <c r="AA11">
        <v>54986</v>
      </c>
      <c r="AB11">
        <v>3414</v>
      </c>
      <c r="AC11">
        <v>1040</v>
      </c>
      <c r="AD11" s="66">
        <f t="shared" si="6"/>
        <v>6.2088531626232131</v>
      </c>
      <c r="AE11" s="66">
        <f t="shared" si="7"/>
        <v>8.1002436983959551</v>
      </c>
    </row>
    <row r="12" spans="1:31" x14ac:dyDescent="0.2">
      <c r="A12" t="s">
        <v>7</v>
      </c>
      <c r="B12" s="78">
        <v>1160249</v>
      </c>
      <c r="C12" s="77">
        <v>90343</v>
      </c>
      <c r="D12" s="77">
        <v>14799</v>
      </c>
      <c r="E12" s="79">
        <f t="shared" si="8"/>
        <v>7.7865182387573695</v>
      </c>
      <c r="F12" s="79">
        <f t="shared" si="0"/>
        <v>9.06202030770981</v>
      </c>
      <c r="G12">
        <v>1232568</v>
      </c>
      <c r="H12">
        <v>79579</v>
      </c>
      <c r="I12">
        <v>25671</v>
      </c>
      <c r="J12" s="66">
        <f t="shared" si="9"/>
        <v>6.4563577830999996</v>
      </c>
      <c r="K12" s="66">
        <f t="shared" si="1"/>
        <v>8.5390826307351801</v>
      </c>
      <c r="L12">
        <v>1460053</v>
      </c>
      <c r="M12">
        <v>104035</v>
      </c>
      <c r="N12">
        <v>39383</v>
      </c>
      <c r="O12" s="66">
        <f t="shared" si="10"/>
        <v>7.1254262687724346</v>
      </c>
      <c r="P12" s="66">
        <f t="shared" si="2"/>
        <v>9.8227941040496471</v>
      </c>
      <c r="Q12">
        <v>1769613</v>
      </c>
      <c r="R12">
        <v>216533</v>
      </c>
      <c r="S12">
        <v>49789</v>
      </c>
      <c r="T12" s="66">
        <f t="shared" si="11"/>
        <v>12.236178192633078</v>
      </c>
      <c r="U12" s="66">
        <f t="shared" si="3"/>
        <v>15.049731212417631</v>
      </c>
      <c r="V12">
        <v>1994845</v>
      </c>
      <c r="W12">
        <v>230056</v>
      </c>
      <c r="X12">
        <v>59395</v>
      </c>
      <c r="Y12" s="66">
        <f t="shared" si="4"/>
        <v>11.53252508340247</v>
      </c>
      <c r="Z12" s="66">
        <f t="shared" si="5"/>
        <v>14.50994939456449</v>
      </c>
      <c r="AA12">
        <v>2003645</v>
      </c>
      <c r="AB12">
        <v>183312</v>
      </c>
      <c r="AC12">
        <v>62148</v>
      </c>
      <c r="AD12" s="66">
        <f t="shared" si="6"/>
        <v>9.1489260822151621</v>
      </c>
      <c r="AE12" s="66">
        <f t="shared" si="7"/>
        <v>12.250673148187429</v>
      </c>
    </row>
    <row r="13" spans="1:31" x14ac:dyDescent="0.2">
      <c r="T13" s="66"/>
      <c r="U13" s="66"/>
    </row>
    <row r="15" spans="1:31" x14ac:dyDescent="0.2">
      <c r="B15" s="77" t="s">
        <v>259</v>
      </c>
      <c r="E15" s="75" t="s">
        <v>260</v>
      </c>
      <c r="T15" s="66"/>
      <c r="U15" s="66"/>
      <c r="V15">
        <v>241678</v>
      </c>
      <c r="W15">
        <v>24316</v>
      </c>
      <c r="X15">
        <v>1022</v>
      </c>
    </row>
    <row r="16" spans="1:31" x14ac:dyDescent="0.2">
      <c r="T16" s="66"/>
      <c r="U16" s="66"/>
      <c r="V16">
        <v>85896</v>
      </c>
      <c r="W16">
        <v>6496</v>
      </c>
      <c r="X16">
        <v>192</v>
      </c>
    </row>
    <row r="17" spans="20:24" x14ac:dyDescent="0.2">
      <c r="T17" s="66"/>
      <c r="U17" s="66"/>
      <c r="V17">
        <v>102793</v>
      </c>
      <c r="W17">
        <v>6893</v>
      </c>
      <c r="X17">
        <v>289</v>
      </c>
    </row>
    <row r="18" spans="20:24" x14ac:dyDescent="0.2">
      <c r="T18" s="66"/>
      <c r="U18" s="66"/>
      <c r="V18">
        <v>97298</v>
      </c>
      <c r="W18">
        <v>5225</v>
      </c>
      <c r="X18">
        <v>35</v>
      </c>
    </row>
    <row r="19" spans="20:24" x14ac:dyDescent="0.2">
      <c r="T19" s="66"/>
      <c r="U19" s="66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66"/>
      <c r="U20" s="66"/>
      <c r="V20">
        <f>(100/V19)*X20</f>
        <v>8.4273165739626457</v>
      </c>
      <c r="X20">
        <f>W19+X19</f>
        <v>44468</v>
      </c>
    </row>
    <row r="21" spans="20:24" x14ac:dyDescent="0.2">
      <c r="T21" s="66"/>
      <c r="U21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40</v>
      </c>
      <c r="H1" t="s">
        <v>257</v>
      </c>
    </row>
    <row r="2" spans="1:10" x14ac:dyDescent="0.2">
      <c r="A2" t="s">
        <v>41</v>
      </c>
    </row>
    <row r="4" spans="1:10" s="2" customFormat="1" ht="30" x14ac:dyDescent="0.2">
      <c r="A4" s="2" t="s">
        <v>4</v>
      </c>
      <c r="B4" s="2" t="s">
        <v>4</v>
      </c>
      <c r="C4" s="54" t="s">
        <v>51</v>
      </c>
      <c r="D4" s="54" t="s">
        <v>0</v>
      </c>
      <c r="E4" s="54" t="s">
        <v>8</v>
      </c>
      <c r="F4" s="54" t="s">
        <v>5</v>
      </c>
      <c r="G4" s="54" t="s">
        <v>1</v>
      </c>
      <c r="H4" s="54" t="s">
        <v>2</v>
      </c>
      <c r="I4" s="54" t="s">
        <v>9</v>
      </c>
      <c r="J4" s="54" t="s">
        <v>39</v>
      </c>
    </row>
    <row r="5" spans="1:10" x14ac:dyDescent="0.2">
      <c r="A5" t="s">
        <v>42</v>
      </c>
    </row>
    <row r="6" spans="1:10" x14ac:dyDescent="0.2">
      <c r="A6" t="s">
        <v>4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4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4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4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4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4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4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4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4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4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4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4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4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43</v>
      </c>
    </row>
    <row r="20" spans="1:10" x14ac:dyDescent="0.2">
      <c r="A20" t="s">
        <v>4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4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4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4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4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4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4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4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4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4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4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4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4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opLeftCell="A29" zoomScale="118" zoomScaleNormal="118" workbookViewId="0">
      <selection activeCell="A21" sqref="A21:E57"/>
    </sheetView>
  </sheetViews>
  <sheetFormatPr baseColWidth="10" defaultColWidth="8.83203125" defaultRowHeight="15" x14ac:dyDescent="0.2"/>
  <cols>
    <col min="2" max="2" width="34.33203125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23</v>
      </c>
      <c r="E1" t="s">
        <v>255</v>
      </c>
      <c r="G1" t="s">
        <v>256</v>
      </c>
    </row>
    <row r="2" spans="2:39" x14ac:dyDescent="0.2">
      <c r="C2" t="s">
        <v>20</v>
      </c>
    </row>
    <row r="3" spans="2:39" x14ac:dyDescent="0.2">
      <c r="C3" s="73" t="s">
        <v>21</v>
      </c>
    </row>
    <row r="5" spans="2:39" ht="16" thickBot="1" x14ac:dyDescent="0.25"/>
    <row r="6" spans="2:39" x14ac:dyDescent="0.2">
      <c r="B6" s="4" t="s">
        <v>12</v>
      </c>
      <c r="C6" s="5"/>
      <c r="D6" s="6" t="s">
        <v>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</row>
    <row r="7" spans="2:39" x14ac:dyDescent="0.2">
      <c r="B7" s="9"/>
      <c r="C7" s="10"/>
      <c r="D7" s="11">
        <v>40086</v>
      </c>
      <c r="E7" s="11">
        <v>40178</v>
      </c>
      <c r="F7" s="11">
        <v>40268</v>
      </c>
      <c r="G7" s="11">
        <v>40359</v>
      </c>
      <c r="H7" s="11">
        <v>40451</v>
      </c>
      <c r="I7" s="11">
        <v>40543</v>
      </c>
      <c r="J7" s="11">
        <v>40633</v>
      </c>
      <c r="K7" s="11">
        <v>40724</v>
      </c>
      <c r="L7" s="11">
        <v>40816</v>
      </c>
      <c r="M7" s="11">
        <v>40907</v>
      </c>
      <c r="N7" s="11">
        <v>40998</v>
      </c>
      <c r="O7" s="11">
        <v>41089</v>
      </c>
      <c r="P7" s="11">
        <v>41180</v>
      </c>
      <c r="Q7" s="11">
        <v>41274</v>
      </c>
      <c r="R7" s="11">
        <v>41361</v>
      </c>
      <c r="S7" s="11">
        <v>41453</v>
      </c>
      <c r="T7" s="11">
        <v>41547</v>
      </c>
      <c r="U7" s="11">
        <v>41639</v>
      </c>
      <c r="V7" s="11">
        <v>41729</v>
      </c>
      <c r="W7" s="11">
        <v>41820</v>
      </c>
      <c r="X7" s="11">
        <v>41912</v>
      </c>
      <c r="Y7" s="11">
        <v>42004</v>
      </c>
      <c r="Z7" s="11">
        <v>42094</v>
      </c>
      <c r="AA7" s="11">
        <v>42185</v>
      </c>
      <c r="AB7" s="11">
        <v>42277</v>
      </c>
      <c r="AC7" s="11">
        <v>42369</v>
      </c>
      <c r="AD7" s="11">
        <v>42460</v>
      </c>
      <c r="AE7" s="11">
        <v>42551</v>
      </c>
      <c r="AF7" s="11">
        <v>42643</v>
      </c>
      <c r="AG7" s="11">
        <v>42734</v>
      </c>
      <c r="AH7" s="11">
        <v>42825</v>
      </c>
      <c r="AI7" s="11">
        <v>42916</v>
      </c>
      <c r="AJ7" s="11">
        <v>43007</v>
      </c>
      <c r="AK7" s="11">
        <v>43098</v>
      </c>
      <c r="AL7" s="11">
        <v>43188</v>
      </c>
      <c r="AM7" s="12">
        <v>43280</v>
      </c>
    </row>
    <row r="8" spans="2:39" x14ac:dyDescent="0.2">
      <c r="B8" s="9" t="s">
        <v>14</v>
      </c>
      <c r="C8" s="10" t="s">
        <v>15</v>
      </c>
      <c r="D8" s="8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0" t="s">
        <v>16</v>
      </c>
      <c r="Q8" s="10" t="s">
        <v>16</v>
      </c>
      <c r="R8" s="10" t="s">
        <v>16</v>
      </c>
      <c r="S8" s="10" t="s">
        <v>16</v>
      </c>
      <c r="T8" s="10" t="s">
        <v>16</v>
      </c>
      <c r="U8" s="10" t="s">
        <v>16</v>
      </c>
      <c r="V8" s="10" t="s">
        <v>16</v>
      </c>
      <c r="W8" s="10" t="s">
        <v>16</v>
      </c>
      <c r="X8" s="10" t="s">
        <v>16</v>
      </c>
      <c r="Y8" s="10" t="s">
        <v>16</v>
      </c>
      <c r="Z8" s="10" t="s">
        <v>16</v>
      </c>
      <c r="AA8" s="10" t="s">
        <v>16</v>
      </c>
      <c r="AB8" s="10" t="s">
        <v>16</v>
      </c>
      <c r="AC8" s="10" t="s">
        <v>16</v>
      </c>
      <c r="AD8" s="10" t="s">
        <v>16</v>
      </c>
      <c r="AE8" s="10" t="s">
        <v>16</v>
      </c>
      <c r="AF8" s="10" t="s">
        <v>16</v>
      </c>
      <c r="AG8" s="10" t="s">
        <v>16</v>
      </c>
      <c r="AH8" s="10" t="s">
        <v>16</v>
      </c>
      <c r="AI8" s="10" t="s">
        <v>16</v>
      </c>
      <c r="AJ8" s="10" t="s">
        <v>16</v>
      </c>
      <c r="AK8" s="10" t="s">
        <v>16</v>
      </c>
      <c r="AL8" s="10" t="s">
        <v>16</v>
      </c>
      <c r="AM8" s="13" t="s">
        <v>16</v>
      </c>
    </row>
    <row r="9" spans="2:39" x14ac:dyDescent="0.2">
      <c r="B9" s="14" t="s">
        <v>225</v>
      </c>
      <c r="C9" s="1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3"/>
    </row>
    <row r="10" spans="2:39" x14ac:dyDescent="0.2">
      <c r="B10" s="16">
        <v>1</v>
      </c>
      <c r="C10" s="17" t="s">
        <v>224</v>
      </c>
      <c r="D10" s="10">
        <v>794609</v>
      </c>
      <c r="E10" s="10">
        <v>792885</v>
      </c>
      <c r="F10" s="10">
        <v>791047</v>
      </c>
      <c r="G10" s="10">
        <v>789814</v>
      </c>
      <c r="H10" s="10">
        <v>788745</v>
      </c>
      <c r="I10" s="10">
        <v>786164</v>
      </c>
      <c r="J10" s="10">
        <v>782429</v>
      </c>
      <c r="K10" s="10">
        <v>777321</v>
      </c>
      <c r="L10" s="10">
        <v>773420</v>
      </c>
      <c r="M10" s="10">
        <v>768955</v>
      </c>
      <c r="N10" s="10">
        <v>764138</v>
      </c>
      <c r="O10" s="10">
        <v>765267</v>
      </c>
      <c r="P10" s="10">
        <v>794275</v>
      </c>
      <c r="Q10" s="10">
        <v>778375</v>
      </c>
      <c r="R10" s="10">
        <v>774109</v>
      </c>
      <c r="S10" s="10">
        <v>770610</v>
      </c>
      <c r="T10" s="10">
        <v>768136</v>
      </c>
      <c r="U10" s="10">
        <v>764541</v>
      </c>
      <c r="V10" s="10">
        <v>762454</v>
      </c>
      <c r="W10" s="10">
        <v>762575</v>
      </c>
      <c r="X10" s="10">
        <v>760238</v>
      </c>
      <c r="Y10" s="10">
        <v>758988</v>
      </c>
      <c r="Z10" s="10">
        <v>757175</v>
      </c>
      <c r="AA10" s="10">
        <v>754688</v>
      </c>
      <c r="AB10" s="10">
        <v>749851</v>
      </c>
      <c r="AC10" s="10">
        <v>746618</v>
      </c>
      <c r="AD10" s="10">
        <v>744685</v>
      </c>
      <c r="AE10" s="10">
        <v>741785</v>
      </c>
      <c r="AF10" s="10">
        <v>739421</v>
      </c>
      <c r="AG10" s="10">
        <v>737795</v>
      </c>
      <c r="AH10" s="10">
        <v>734976</v>
      </c>
      <c r="AI10" s="10">
        <v>733289</v>
      </c>
      <c r="AJ10" s="10">
        <v>731928</v>
      </c>
      <c r="AK10" s="10">
        <v>730856</v>
      </c>
      <c r="AL10" s="10">
        <v>728575</v>
      </c>
      <c r="AM10" s="13">
        <v>725693</v>
      </c>
    </row>
    <row r="11" spans="2:39" x14ac:dyDescent="0.2">
      <c r="B11" s="16" t="s">
        <v>17</v>
      </c>
      <c r="C11" s="17" t="s">
        <v>253</v>
      </c>
      <c r="D11" s="10">
        <v>63619</v>
      </c>
      <c r="E11" s="10">
        <v>69647</v>
      </c>
      <c r="F11" s="10">
        <v>76100</v>
      </c>
      <c r="G11" s="10">
        <v>82377</v>
      </c>
      <c r="H11" s="10">
        <v>86362</v>
      </c>
      <c r="I11" s="10">
        <v>89234</v>
      </c>
      <c r="J11" s="10">
        <v>94518</v>
      </c>
      <c r="K11" s="10">
        <v>102397</v>
      </c>
      <c r="L11" s="10">
        <v>110597</v>
      </c>
      <c r="M11" s="10">
        <v>118464</v>
      </c>
      <c r="N11" s="10">
        <v>122941</v>
      </c>
      <c r="O11" s="10">
        <v>128197</v>
      </c>
      <c r="P11" s="10">
        <v>141389</v>
      </c>
      <c r="Q11" s="10">
        <v>139224</v>
      </c>
      <c r="R11" s="10">
        <v>142118</v>
      </c>
      <c r="S11" s="10">
        <v>142892</v>
      </c>
      <c r="T11" s="10">
        <v>141269</v>
      </c>
      <c r="U11" s="10">
        <v>136558</v>
      </c>
      <c r="V11" s="10">
        <v>132217</v>
      </c>
      <c r="W11" s="10">
        <v>126005</v>
      </c>
      <c r="X11" s="10">
        <v>117889</v>
      </c>
      <c r="Y11" s="10">
        <v>110366</v>
      </c>
      <c r="Z11" s="10">
        <v>104693</v>
      </c>
      <c r="AA11" s="10">
        <v>98155</v>
      </c>
      <c r="AB11" s="10">
        <v>92361</v>
      </c>
      <c r="AC11" s="10">
        <v>88292</v>
      </c>
      <c r="AD11" s="10">
        <v>86808</v>
      </c>
      <c r="AE11" s="10">
        <v>82882</v>
      </c>
      <c r="AF11" s="10">
        <v>80321</v>
      </c>
      <c r="AG11" s="10">
        <v>78249</v>
      </c>
      <c r="AH11" s="10">
        <v>77146</v>
      </c>
      <c r="AI11" s="10">
        <v>74410</v>
      </c>
      <c r="AJ11" s="10">
        <v>73197</v>
      </c>
      <c r="AK11" s="10">
        <v>71517</v>
      </c>
      <c r="AL11" s="10">
        <v>71833</v>
      </c>
      <c r="AM11" s="13">
        <v>66479</v>
      </c>
    </row>
    <row r="12" spans="2:39" ht="16" thickBot="1" x14ac:dyDescent="0.25">
      <c r="B12" s="18">
        <v>9</v>
      </c>
      <c r="C12" s="19" t="s">
        <v>18</v>
      </c>
      <c r="D12" s="60">
        <v>26271</v>
      </c>
      <c r="E12" s="60">
        <v>28603</v>
      </c>
      <c r="F12" s="60">
        <v>32321</v>
      </c>
      <c r="G12" s="60">
        <v>36438</v>
      </c>
      <c r="H12" s="60">
        <v>40472</v>
      </c>
      <c r="I12" s="60">
        <v>44508</v>
      </c>
      <c r="J12" s="60">
        <v>49609</v>
      </c>
      <c r="K12" s="60">
        <v>55763</v>
      </c>
      <c r="L12" s="60">
        <v>62970</v>
      </c>
      <c r="M12" s="60">
        <v>69354</v>
      </c>
      <c r="N12" s="60">
        <v>75679</v>
      </c>
      <c r="O12" s="60">
        <v>81035</v>
      </c>
      <c r="P12" s="60">
        <v>91358</v>
      </c>
      <c r="Q12" s="60">
        <v>92349</v>
      </c>
      <c r="R12" s="60">
        <v>95554</v>
      </c>
      <c r="S12" s="60">
        <v>97874</v>
      </c>
      <c r="T12" s="60">
        <v>98736</v>
      </c>
      <c r="U12" s="60">
        <v>96467</v>
      </c>
      <c r="V12" s="60">
        <v>93106</v>
      </c>
      <c r="W12" s="60">
        <v>90343</v>
      </c>
      <c r="X12" s="60">
        <v>84955</v>
      </c>
      <c r="Y12" s="60">
        <v>78699</v>
      </c>
      <c r="Z12" s="60">
        <v>74395</v>
      </c>
      <c r="AA12" s="60">
        <v>70296</v>
      </c>
      <c r="AB12" s="60">
        <v>65653</v>
      </c>
      <c r="AC12" s="60">
        <v>61931</v>
      </c>
      <c r="AD12" s="60">
        <v>60453</v>
      </c>
      <c r="AE12" s="60">
        <v>58309</v>
      </c>
      <c r="AF12" s="60">
        <v>57067</v>
      </c>
      <c r="AG12" s="60">
        <v>54977</v>
      </c>
      <c r="AH12" s="60">
        <v>53793</v>
      </c>
      <c r="AI12" s="60">
        <v>52419</v>
      </c>
      <c r="AJ12" s="60">
        <v>51327</v>
      </c>
      <c r="AK12" s="60">
        <v>49386</v>
      </c>
      <c r="AL12" s="60">
        <v>48538</v>
      </c>
      <c r="AM12" s="61">
        <v>46008</v>
      </c>
    </row>
    <row r="13" spans="2:39" x14ac:dyDescent="0.2">
      <c r="B13" s="55">
        <v>10</v>
      </c>
      <c r="C13" s="17" t="s">
        <v>19</v>
      </c>
      <c r="D13" s="58">
        <v>3.3</v>
      </c>
      <c r="E13" s="58">
        <v>3.6</v>
      </c>
      <c r="F13" s="58">
        <v>4.0999999999999996</v>
      </c>
      <c r="G13" s="58">
        <v>4.5999999999999996</v>
      </c>
      <c r="H13" s="58">
        <v>5.0999999999999996</v>
      </c>
      <c r="I13" s="58">
        <v>5.7</v>
      </c>
      <c r="J13" s="58">
        <v>6.3</v>
      </c>
      <c r="K13" s="58">
        <v>7.2</v>
      </c>
      <c r="L13" s="58">
        <v>8.1</v>
      </c>
      <c r="M13" s="58">
        <v>9</v>
      </c>
      <c r="N13" s="58">
        <v>9.9</v>
      </c>
      <c r="O13" s="58">
        <v>10.6</v>
      </c>
      <c r="P13" s="58">
        <v>11.5</v>
      </c>
      <c r="Q13" s="58">
        <v>11.9</v>
      </c>
      <c r="R13" s="58">
        <v>12.3</v>
      </c>
      <c r="S13" s="58">
        <v>12.7</v>
      </c>
      <c r="T13" s="58">
        <v>12.9</v>
      </c>
      <c r="U13" s="58">
        <v>12.6</v>
      </c>
      <c r="V13" s="58">
        <v>12.2</v>
      </c>
      <c r="W13" s="58">
        <v>11.8</v>
      </c>
      <c r="X13" s="58">
        <v>11.2</v>
      </c>
      <c r="Y13" s="58">
        <v>10.4</v>
      </c>
      <c r="Z13" s="58">
        <v>9.8000000000000007</v>
      </c>
      <c r="AA13" s="58">
        <v>9.3000000000000007</v>
      </c>
      <c r="AB13" s="59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1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V15" s="22"/>
      <c r="W15" s="23"/>
      <c r="X15" s="22"/>
      <c r="Y15" s="23"/>
      <c r="Z15" s="22"/>
      <c r="AA15" s="23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22"/>
      <c r="AM15" s="27"/>
    </row>
    <row r="16" spans="2:39" x14ac:dyDescent="0.2">
      <c r="C16" s="24"/>
      <c r="D16" s="25"/>
      <c r="E16" s="26"/>
      <c r="F16" s="25"/>
      <c r="G16" s="26"/>
      <c r="H16" s="25"/>
      <c r="I16" s="26"/>
      <c r="J16" s="25"/>
      <c r="K16" s="26"/>
      <c r="L16" s="25"/>
      <c r="M16" s="26"/>
      <c r="N16" s="25"/>
      <c r="O16" s="26"/>
      <c r="P16" s="25"/>
      <c r="Q16" s="26"/>
      <c r="R16" s="25"/>
      <c r="S16" s="26"/>
      <c r="T16" s="25"/>
      <c r="U16" s="26"/>
      <c r="V16" s="25"/>
      <c r="W16" s="26"/>
      <c r="X16" s="25"/>
      <c r="Y16" s="26"/>
      <c r="Z16" s="25"/>
      <c r="AA16" s="26"/>
      <c r="AB16" s="25"/>
      <c r="AC16" s="26"/>
      <c r="AD16" s="25"/>
      <c r="AE16" s="26"/>
      <c r="AF16" s="25"/>
      <c r="AG16" s="26"/>
      <c r="AH16" s="25"/>
      <c r="AI16" s="26"/>
      <c r="AJ16" s="25"/>
      <c r="AK16" s="26"/>
      <c r="AL16" s="25"/>
      <c r="AM16" s="28"/>
    </row>
    <row r="17" spans="1:39" x14ac:dyDescent="0.2">
      <c r="C17" s="21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V17" s="22"/>
      <c r="W17" s="23"/>
      <c r="X17" s="22"/>
      <c r="Y17" s="23"/>
      <c r="Z17" s="22"/>
      <c r="AA17" s="23"/>
      <c r="AB17" s="22"/>
      <c r="AC17" s="23"/>
      <c r="AD17" s="22"/>
      <c r="AE17" s="23"/>
      <c r="AF17" s="22"/>
      <c r="AG17" s="23"/>
      <c r="AH17" s="22"/>
      <c r="AI17" s="23"/>
      <c r="AJ17" s="22"/>
      <c r="AK17" s="23"/>
      <c r="AL17" s="22"/>
      <c r="AM17" s="27"/>
    </row>
    <row r="18" spans="1:39" ht="16" thickBot="1" x14ac:dyDescent="0.25"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30"/>
      <c r="AA18" s="31"/>
      <c r="AB18" s="30"/>
      <c r="AC18" s="31"/>
      <c r="AD18" s="30"/>
      <c r="AE18" s="31"/>
      <c r="AF18" s="30"/>
      <c r="AG18" s="31"/>
      <c r="AH18" s="30"/>
      <c r="AI18" s="31"/>
      <c r="AJ18" s="30"/>
      <c r="AK18" s="31"/>
      <c r="AL18" s="30"/>
      <c r="AM18" s="32"/>
    </row>
    <row r="21" spans="1:39" ht="16" thickBot="1" x14ac:dyDescent="0.25">
      <c r="B21" s="17" t="s">
        <v>224</v>
      </c>
      <c r="C21" s="17" t="s">
        <v>253</v>
      </c>
      <c r="D21" s="19" t="s">
        <v>18</v>
      </c>
      <c r="E21" s="17" t="s">
        <v>19</v>
      </c>
    </row>
    <row r="22" spans="1:39" ht="16" thickBot="1" x14ac:dyDescent="0.25">
      <c r="A22" s="11">
        <v>40086</v>
      </c>
      <c r="B22" s="10">
        <v>794609</v>
      </c>
      <c r="C22" s="10">
        <v>63619</v>
      </c>
      <c r="D22" s="60">
        <v>26271</v>
      </c>
      <c r="E22" s="58">
        <v>3.3</v>
      </c>
    </row>
    <row r="23" spans="1:39" ht="16" thickBot="1" x14ac:dyDescent="0.25">
      <c r="A23" s="11">
        <v>40178</v>
      </c>
      <c r="B23" s="10">
        <v>792885</v>
      </c>
      <c r="C23" s="10">
        <v>69647</v>
      </c>
      <c r="D23" s="60">
        <v>28603</v>
      </c>
      <c r="E23" s="58">
        <v>3.6</v>
      </c>
    </row>
    <row r="24" spans="1:39" ht="16" thickBot="1" x14ac:dyDescent="0.25">
      <c r="A24" s="11">
        <v>40268</v>
      </c>
      <c r="B24" s="10">
        <v>791047</v>
      </c>
      <c r="C24" s="10">
        <v>76100</v>
      </c>
      <c r="D24" s="60">
        <v>32321</v>
      </c>
      <c r="E24" s="58">
        <v>4.0999999999999996</v>
      </c>
    </row>
    <row r="25" spans="1:39" ht="16" thickBot="1" x14ac:dyDescent="0.25">
      <c r="A25" s="11">
        <v>40359</v>
      </c>
      <c r="B25" s="10">
        <v>789814</v>
      </c>
      <c r="C25" s="10">
        <v>82377</v>
      </c>
      <c r="D25" s="60">
        <v>36438</v>
      </c>
      <c r="E25" s="58">
        <v>4.5999999999999996</v>
      </c>
    </row>
    <row r="26" spans="1:39" ht="16" thickBot="1" x14ac:dyDescent="0.25">
      <c r="A26" s="11">
        <v>40451</v>
      </c>
      <c r="B26" s="10">
        <v>788745</v>
      </c>
      <c r="C26" s="10">
        <v>86362</v>
      </c>
      <c r="D26" s="60">
        <v>40472</v>
      </c>
      <c r="E26" s="58">
        <v>5.0999999999999996</v>
      </c>
    </row>
    <row r="27" spans="1:39" ht="16" thickBot="1" x14ac:dyDescent="0.25">
      <c r="A27" s="11">
        <v>40543</v>
      </c>
      <c r="B27" s="10">
        <v>786164</v>
      </c>
      <c r="C27" s="10">
        <v>89234</v>
      </c>
      <c r="D27" s="60">
        <v>44508</v>
      </c>
      <c r="E27" s="58">
        <v>5.7</v>
      </c>
    </row>
    <row r="28" spans="1:39" ht="16" thickBot="1" x14ac:dyDescent="0.25">
      <c r="A28" s="11">
        <v>40633</v>
      </c>
      <c r="B28" s="10">
        <v>782429</v>
      </c>
      <c r="C28" s="10">
        <v>94518</v>
      </c>
      <c r="D28" s="60">
        <v>49609</v>
      </c>
      <c r="E28" s="58">
        <v>6.3</v>
      </c>
    </row>
    <row r="29" spans="1:39" ht="16" thickBot="1" x14ac:dyDescent="0.25">
      <c r="A29" s="11">
        <v>40724</v>
      </c>
      <c r="B29" s="10">
        <v>777321</v>
      </c>
      <c r="C29" s="10">
        <v>102397</v>
      </c>
      <c r="D29" s="60">
        <v>55763</v>
      </c>
      <c r="E29" s="58">
        <v>7.2</v>
      </c>
    </row>
    <row r="30" spans="1:39" ht="16" thickBot="1" x14ac:dyDescent="0.25">
      <c r="A30" s="11">
        <v>40816</v>
      </c>
      <c r="B30" s="10">
        <v>773420</v>
      </c>
      <c r="C30" s="10">
        <v>110597</v>
      </c>
      <c r="D30" s="60">
        <v>62970</v>
      </c>
      <c r="E30" s="58">
        <v>8.1</v>
      </c>
    </row>
    <row r="31" spans="1:39" ht="16" thickBot="1" x14ac:dyDescent="0.25">
      <c r="A31" s="11">
        <v>40907</v>
      </c>
      <c r="B31" s="10">
        <v>768955</v>
      </c>
      <c r="C31" s="10">
        <v>118464</v>
      </c>
      <c r="D31" s="60">
        <v>69354</v>
      </c>
      <c r="E31" s="58">
        <v>9</v>
      </c>
    </row>
    <row r="32" spans="1:39" ht="16" thickBot="1" x14ac:dyDescent="0.25">
      <c r="A32" s="11">
        <v>40998</v>
      </c>
      <c r="B32" s="10">
        <v>764138</v>
      </c>
      <c r="C32" s="10">
        <v>122941</v>
      </c>
      <c r="D32" s="60">
        <v>75679</v>
      </c>
      <c r="E32" s="58">
        <v>9.9</v>
      </c>
    </row>
    <row r="33" spans="1:5" ht="16" thickBot="1" x14ac:dyDescent="0.25">
      <c r="A33" s="11">
        <v>41089</v>
      </c>
      <c r="B33" s="10">
        <v>765267</v>
      </c>
      <c r="C33" s="10">
        <v>128197</v>
      </c>
      <c r="D33" s="60">
        <v>81035</v>
      </c>
      <c r="E33" s="58">
        <v>10.6</v>
      </c>
    </row>
    <row r="34" spans="1:5" ht="16" thickBot="1" x14ac:dyDescent="0.25">
      <c r="A34" s="11">
        <v>41180</v>
      </c>
      <c r="B34" s="10">
        <v>794275</v>
      </c>
      <c r="C34" s="10">
        <v>141389</v>
      </c>
      <c r="D34" s="60">
        <v>91358</v>
      </c>
      <c r="E34" s="58">
        <v>11.5</v>
      </c>
    </row>
    <row r="35" spans="1:5" ht="16" thickBot="1" x14ac:dyDescent="0.25">
      <c r="A35" s="11">
        <v>41274</v>
      </c>
      <c r="B35" s="10">
        <v>778375</v>
      </c>
      <c r="C35" s="10">
        <v>139224</v>
      </c>
      <c r="D35" s="60">
        <v>92349</v>
      </c>
      <c r="E35" s="58">
        <v>11.9</v>
      </c>
    </row>
    <row r="36" spans="1:5" ht="16" thickBot="1" x14ac:dyDescent="0.25">
      <c r="A36" s="11">
        <v>41361</v>
      </c>
      <c r="B36" s="10">
        <v>774109</v>
      </c>
      <c r="C36" s="10">
        <v>142118</v>
      </c>
      <c r="D36" s="60">
        <v>95554</v>
      </c>
      <c r="E36" s="58">
        <v>12.3</v>
      </c>
    </row>
    <row r="37" spans="1:5" ht="16" thickBot="1" x14ac:dyDescent="0.25">
      <c r="A37" s="11">
        <v>41453</v>
      </c>
      <c r="B37" s="10">
        <v>770610</v>
      </c>
      <c r="C37" s="10">
        <v>142892</v>
      </c>
      <c r="D37" s="60">
        <v>97874</v>
      </c>
      <c r="E37" s="58">
        <v>12.7</v>
      </c>
    </row>
    <row r="38" spans="1:5" ht="16" thickBot="1" x14ac:dyDescent="0.25">
      <c r="A38" s="11">
        <v>41547</v>
      </c>
      <c r="B38" s="10">
        <v>768136</v>
      </c>
      <c r="C38" s="10">
        <v>141269</v>
      </c>
      <c r="D38" s="60">
        <v>98736</v>
      </c>
      <c r="E38" s="58">
        <v>12.9</v>
      </c>
    </row>
    <row r="39" spans="1:5" ht="16" thickBot="1" x14ac:dyDescent="0.25">
      <c r="A39" s="11">
        <v>41639</v>
      </c>
      <c r="B39" s="10">
        <v>764541</v>
      </c>
      <c r="C39" s="10">
        <v>136558</v>
      </c>
      <c r="D39" s="60">
        <v>96467</v>
      </c>
      <c r="E39" s="58">
        <v>12.6</v>
      </c>
    </row>
    <row r="40" spans="1:5" ht="16" thickBot="1" x14ac:dyDescent="0.25">
      <c r="A40" s="11">
        <v>41729</v>
      </c>
      <c r="B40" s="10">
        <v>762454</v>
      </c>
      <c r="C40" s="10">
        <v>132217</v>
      </c>
      <c r="D40" s="60">
        <v>93106</v>
      </c>
      <c r="E40" s="58">
        <v>12.2</v>
      </c>
    </row>
    <row r="41" spans="1:5" ht="16" thickBot="1" x14ac:dyDescent="0.25">
      <c r="A41" s="11">
        <v>41820</v>
      </c>
      <c r="B41" s="10">
        <v>762575</v>
      </c>
      <c r="C41" s="10">
        <v>126005</v>
      </c>
      <c r="D41" s="60">
        <v>90343</v>
      </c>
      <c r="E41" s="58">
        <v>11.8</v>
      </c>
    </row>
    <row r="42" spans="1:5" ht="16" thickBot="1" x14ac:dyDescent="0.25">
      <c r="A42" s="11">
        <v>41912</v>
      </c>
      <c r="B42" s="10">
        <v>760238</v>
      </c>
      <c r="C42" s="10">
        <v>117889</v>
      </c>
      <c r="D42" s="60">
        <v>84955</v>
      </c>
      <c r="E42" s="58">
        <v>11.2</v>
      </c>
    </row>
    <row r="43" spans="1:5" ht="16" thickBot="1" x14ac:dyDescent="0.25">
      <c r="A43" s="11">
        <v>42004</v>
      </c>
      <c r="B43" s="10">
        <v>758988</v>
      </c>
      <c r="C43" s="10">
        <v>110366</v>
      </c>
      <c r="D43" s="60">
        <v>78699</v>
      </c>
      <c r="E43" s="58">
        <v>10.4</v>
      </c>
    </row>
    <row r="44" spans="1:5" ht="16" thickBot="1" x14ac:dyDescent="0.25">
      <c r="A44" s="11">
        <v>42094</v>
      </c>
      <c r="B44" s="10">
        <v>757175</v>
      </c>
      <c r="C44" s="10">
        <v>104693</v>
      </c>
      <c r="D44" s="60">
        <v>74395</v>
      </c>
      <c r="E44" s="58">
        <v>9.8000000000000007</v>
      </c>
    </row>
    <row r="45" spans="1:5" ht="16" thickBot="1" x14ac:dyDescent="0.25">
      <c r="A45" s="11">
        <v>42185</v>
      </c>
      <c r="B45" s="10">
        <v>754688</v>
      </c>
      <c r="C45" s="10">
        <v>98155</v>
      </c>
      <c r="D45" s="60">
        <v>70296</v>
      </c>
      <c r="E45" s="58">
        <v>9.3000000000000007</v>
      </c>
    </row>
    <row r="46" spans="1:5" ht="16" thickBot="1" x14ac:dyDescent="0.25">
      <c r="A46" s="11">
        <v>42277</v>
      </c>
      <c r="B46" s="10">
        <v>749851</v>
      </c>
      <c r="C46" s="10">
        <v>92361</v>
      </c>
      <c r="D46" s="60">
        <v>65653</v>
      </c>
      <c r="E46" s="59">
        <v>8.8000000000000007</v>
      </c>
    </row>
    <row r="47" spans="1:5" ht="16" thickBot="1" x14ac:dyDescent="0.25">
      <c r="A47" s="11">
        <v>42369</v>
      </c>
      <c r="B47" s="10">
        <v>746618</v>
      </c>
      <c r="C47" s="10">
        <v>88292</v>
      </c>
      <c r="D47" s="60">
        <v>61931</v>
      </c>
      <c r="E47">
        <v>8.3000000000000007</v>
      </c>
    </row>
    <row r="48" spans="1:5" ht="16" thickBot="1" x14ac:dyDescent="0.25">
      <c r="A48" s="11">
        <v>42460</v>
      </c>
      <c r="B48" s="10">
        <v>744685</v>
      </c>
      <c r="C48" s="10">
        <v>86808</v>
      </c>
      <c r="D48" s="60">
        <v>60453</v>
      </c>
      <c r="E48">
        <v>8.1</v>
      </c>
    </row>
    <row r="49" spans="1:5" ht="16" thickBot="1" x14ac:dyDescent="0.25">
      <c r="A49" s="11">
        <v>42551</v>
      </c>
      <c r="B49" s="10">
        <v>741785</v>
      </c>
      <c r="C49" s="10">
        <v>82882</v>
      </c>
      <c r="D49" s="60">
        <v>58309</v>
      </c>
      <c r="E49">
        <v>7.9</v>
      </c>
    </row>
    <row r="50" spans="1:5" ht="16" thickBot="1" x14ac:dyDescent="0.25">
      <c r="A50" s="11">
        <v>42643</v>
      </c>
      <c r="B50" s="10">
        <v>739421</v>
      </c>
      <c r="C50" s="10">
        <v>80321</v>
      </c>
      <c r="D50" s="60">
        <v>57067</v>
      </c>
      <c r="E50">
        <v>7.7</v>
      </c>
    </row>
    <row r="51" spans="1:5" ht="16" thickBot="1" x14ac:dyDescent="0.25">
      <c r="A51" s="11">
        <v>42734</v>
      </c>
      <c r="B51" s="10">
        <v>737795</v>
      </c>
      <c r="C51" s="10">
        <v>78249</v>
      </c>
      <c r="D51" s="60">
        <v>54977</v>
      </c>
      <c r="E51">
        <v>7.5</v>
      </c>
    </row>
    <row r="52" spans="1:5" ht="16" thickBot="1" x14ac:dyDescent="0.25">
      <c r="A52" s="11">
        <v>42825</v>
      </c>
      <c r="B52" s="10">
        <v>734976</v>
      </c>
      <c r="C52" s="10">
        <v>77146</v>
      </c>
      <c r="D52" s="60">
        <v>53793</v>
      </c>
      <c r="E52">
        <v>7.3</v>
      </c>
    </row>
    <row r="53" spans="1:5" ht="16" thickBot="1" x14ac:dyDescent="0.25">
      <c r="A53" s="11">
        <v>42916</v>
      </c>
      <c r="B53" s="10">
        <v>733289</v>
      </c>
      <c r="C53" s="10">
        <v>74410</v>
      </c>
      <c r="D53" s="60">
        <v>52419</v>
      </c>
      <c r="E53">
        <v>7.1</v>
      </c>
    </row>
    <row r="54" spans="1:5" ht="16" thickBot="1" x14ac:dyDescent="0.25">
      <c r="A54" s="11">
        <v>43007</v>
      </c>
      <c r="B54" s="10">
        <v>731928</v>
      </c>
      <c r="C54" s="10">
        <v>73197</v>
      </c>
      <c r="D54" s="60">
        <v>51327</v>
      </c>
      <c r="E54">
        <v>7</v>
      </c>
    </row>
    <row r="55" spans="1:5" ht="16" thickBot="1" x14ac:dyDescent="0.25">
      <c r="A55" s="11">
        <v>43098</v>
      </c>
      <c r="B55" s="10">
        <v>730856</v>
      </c>
      <c r="C55" s="10">
        <v>71517</v>
      </c>
      <c r="D55" s="60">
        <v>49386</v>
      </c>
      <c r="E55">
        <v>6.8</v>
      </c>
    </row>
    <row r="56" spans="1:5" ht="16" thickBot="1" x14ac:dyDescent="0.25">
      <c r="A56" s="11">
        <v>43188</v>
      </c>
      <c r="B56" s="10">
        <v>728575</v>
      </c>
      <c r="C56" s="10">
        <v>71833</v>
      </c>
      <c r="D56" s="60">
        <v>48538</v>
      </c>
      <c r="E56">
        <v>6.7</v>
      </c>
    </row>
    <row r="57" spans="1:5" ht="16" thickBot="1" x14ac:dyDescent="0.25">
      <c r="A57" s="12">
        <v>43280</v>
      </c>
      <c r="B57" s="13">
        <v>725693</v>
      </c>
      <c r="C57" s="13">
        <v>66479</v>
      </c>
      <c r="D57" s="61">
        <v>46008</v>
      </c>
      <c r="E57">
        <v>6.3</v>
      </c>
    </row>
  </sheetData>
  <hyperlinks>
    <hyperlink ref="C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N40" sqref="N40"/>
    </sheetView>
  </sheetViews>
  <sheetFormatPr baseColWidth="10" defaultRowHeight="15" x14ac:dyDescent="0.2"/>
  <sheetData>
    <row r="1" spans="1:5" ht="16" thickBot="1" x14ac:dyDescent="0.25">
      <c r="A1" t="s">
        <v>317</v>
      </c>
      <c r="B1" s="17" t="s">
        <v>224</v>
      </c>
      <c r="C1" s="17" t="s">
        <v>253</v>
      </c>
      <c r="D1" s="19" t="s">
        <v>18</v>
      </c>
      <c r="E1" s="17" t="s">
        <v>19</v>
      </c>
    </row>
    <row r="2" spans="1:5" ht="16" thickBot="1" x14ac:dyDescent="0.25">
      <c r="A2" s="11">
        <v>40086</v>
      </c>
      <c r="B2" s="10">
        <v>794609</v>
      </c>
      <c r="C2" s="10">
        <v>63619</v>
      </c>
      <c r="D2" s="60">
        <v>26271</v>
      </c>
      <c r="E2" s="58">
        <v>3.3</v>
      </c>
    </row>
    <row r="3" spans="1:5" ht="16" thickBot="1" x14ac:dyDescent="0.25">
      <c r="A3" s="11">
        <v>40178</v>
      </c>
      <c r="B3" s="10">
        <v>792885</v>
      </c>
      <c r="C3" s="10">
        <v>69647</v>
      </c>
      <c r="D3" s="60">
        <v>28603</v>
      </c>
      <c r="E3" s="58">
        <v>3.6</v>
      </c>
    </row>
    <row r="4" spans="1:5" ht="16" thickBot="1" x14ac:dyDescent="0.25">
      <c r="A4" s="11">
        <v>40268</v>
      </c>
      <c r="B4" s="10">
        <v>791047</v>
      </c>
      <c r="C4" s="10">
        <v>76100</v>
      </c>
      <c r="D4" s="60">
        <v>32321</v>
      </c>
      <c r="E4" s="58">
        <v>4.0999999999999996</v>
      </c>
    </row>
    <row r="5" spans="1:5" ht="16" thickBot="1" x14ac:dyDescent="0.25">
      <c r="A5" s="11">
        <v>40359</v>
      </c>
      <c r="B5" s="10">
        <v>789814</v>
      </c>
      <c r="C5" s="10">
        <v>82377</v>
      </c>
      <c r="D5" s="60">
        <v>36438</v>
      </c>
      <c r="E5" s="58">
        <v>4.5999999999999996</v>
      </c>
    </row>
    <row r="6" spans="1:5" ht="16" thickBot="1" x14ac:dyDescent="0.25">
      <c r="A6" s="11">
        <v>40451</v>
      </c>
      <c r="B6" s="10">
        <v>788745</v>
      </c>
      <c r="C6" s="10">
        <v>86362</v>
      </c>
      <c r="D6" s="60">
        <v>40472</v>
      </c>
      <c r="E6" s="58">
        <v>5.0999999999999996</v>
      </c>
    </row>
    <row r="7" spans="1:5" ht="16" thickBot="1" x14ac:dyDescent="0.25">
      <c r="A7" s="11">
        <v>40543</v>
      </c>
      <c r="B7" s="10">
        <v>786164</v>
      </c>
      <c r="C7" s="10">
        <v>89234</v>
      </c>
      <c r="D7" s="60">
        <v>44508</v>
      </c>
      <c r="E7" s="58">
        <v>5.7</v>
      </c>
    </row>
    <row r="8" spans="1:5" ht="16" thickBot="1" x14ac:dyDescent="0.25">
      <c r="A8" s="11">
        <v>40633</v>
      </c>
      <c r="B8" s="10">
        <v>782429</v>
      </c>
      <c r="C8" s="10">
        <v>94518</v>
      </c>
      <c r="D8" s="60">
        <v>49609</v>
      </c>
      <c r="E8" s="58">
        <v>6.3</v>
      </c>
    </row>
    <row r="9" spans="1:5" ht="16" thickBot="1" x14ac:dyDescent="0.25">
      <c r="A9" s="11">
        <v>40724</v>
      </c>
      <c r="B9" s="10">
        <v>777321</v>
      </c>
      <c r="C9" s="10">
        <v>102397</v>
      </c>
      <c r="D9" s="60">
        <v>55763</v>
      </c>
      <c r="E9" s="58">
        <v>7.2</v>
      </c>
    </row>
    <row r="10" spans="1:5" ht="16" thickBot="1" x14ac:dyDescent="0.25">
      <c r="A10" s="11">
        <v>40816</v>
      </c>
      <c r="B10" s="10">
        <v>773420</v>
      </c>
      <c r="C10" s="10">
        <v>110597</v>
      </c>
      <c r="D10" s="60">
        <v>62970</v>
      </c>
      <c r="E10" s="58">
        <v>8.1</v>
      </c>
    </row>
    <row r="11" spans="1:5" ht="16" thickBot="1" x14ac:dyDescent="0.25">
      <c r="A11" s="11">
        <v>40907</v>
      </c>
      <c r="B11" s="10">
        <v>768955</v>
      </c>
      <c r="C11" s="10">
        <v>118464</v>
      </c>
      <c r="D11" s="60">
        <v>69354</v>
      </c>
      <c r="E11" s="58">
        <v>9</v>
      </c>
    </row>
    <row r="12" spans="1:5" ht="16" thickBot="1" x14ac:dyDescent="0.25">
      <c r="A12" s="11">
        <v>40998</v>
      </c>
      <c r="B12" s="10">
        <v>764138</v>
      </c>
      <c r="C12" s="10">
        <v>122941</v>
      </c>
      <c r="D12" s="60">
        <v>75679</v>
      </c>
      <c r="E12" s="58">
        <v>9.9</v>
      </c>
    </row>
    <row r="13" spans="1:5" ht="16" thickBot="1" x14ac:dyDescent="0.25">
      <c r="A13" s="11">
        <v>41089</v>
      </c>
      <c r="B13" s="10">
        <v>765267</v>
      </c>
      <c r="C13" s="10">
        <v>128197</v>
      </c>
      <c r="D13" s="60">
        <v>81035</v>
      </c>
      <c r="E13" s="58">
        <v>10.6</v>
      </c>
    </row>
    <row r="14" spans="1:5" ht="16" thickBot="1" x14ac:dyDescent="0.25">
      <c r="A14" s="11">
        <v>41180</v>
      </c>
      <c r="B14" s="10">
        <v>794275</v>
      </c>
      <c r="C14" s="10">
        <v>141389</v>
      </c>
      <c r="D14" s="60">
        <v>91358</v>
      </c>
      <c r="E14" s="58">
        <v>11.5</v>
      </c>
    </row>
    <row r="15" spans="1:5" ht="16" thickBot="1" x14ac:dyDescent="0.25">
      <c r="A15" s="11">
        <v>41274</v>
      </c>
      <c r="B15" s="10">
        <v>778375</v>
      </c>
      <c r="C15" s="10">
        <v>139224</v>
      </c>
      <c r="D15" s="60">
        <v>92349</v>
      </c>
      <c r="E15" s="58">
        <v>11.9</v>
      </c>
    </row>
    <row r="16" spans="1:5" ht="16" thickBot="1" x14ac:dyDescent="0.25">
      <c r="A16" s="11">
        <v>41361</v>
      </c>
      <c r="B16" s="10">
        <v>774109</v>
      </c>
      <c r="C16" s="10">
        <v>142118</v>
      </c>
      <c r="D16" s="60">
        <v>95554</v>
      </c>
      <c r="E16" s="58">
        <v>12.3</v>
      </c>
    </row>
    <row r="17" spans="1:5" ht="16" thickBot="1" x14ac:dyDescent="0.25">
      <c r="A17" s="11">
        <v>41453</v>
      </c>
      <c r="B17" s="10">
        <v>770610</v>
      </c>
      <c r="C17" s="10">
        <v>142892</v>
      </c>
      <c r="D17" s="60">
        <v>97874</v>
      </c>
      <c r="E17" s="58">
        <v>12.7</v>
      </c>
    </row>
    <row r="18" spans="1:5" ht="16" thickBot="1" x14ac:dyDescent="0.25">
      <c r="A18" s="11">
        <v>41547</v>
      </c>
      <c r="B18" s="10">
        <v>768136</v>
      </c>
      <c r="C18" s="10">
        <v>141269</v>
      </c>
      <c r="D18" s="60">
        <v>98736</v>
      </c>
      <c r="E18" s="58">
        <v>12.9</v>
      </c>
    </row>
    <row r="19" spans="1:5" ht="16" thickBot="1" x14ac:dyDescent="0.25">
      <c r="A19" s="11">
        <v>41639</v>
      </c>
      <c r="B19" s="10">
        <v>764541</v>
      </c>
      <c r="C19" s="10">
        <v>136558</v>
      </c>
      <c r="D19" s="60">
        <v>96467</v>
      </c>
      <c r="E19" s="58">
        <v>12.6</v>
      </c>
    </row>
    <row r="20" spans="1:5" ht="16" thickBot="1" x14ac:dyDescent="0.25">
      <c r="A20" s="11">
        <v>41729</v>
      </c>
      <c r="B20" s="10">
        <v>762454</v>
      </c>
      <c r="C20" s="10">
        <v>132217</v>
      </c>
      <c r="D20" s="60">
        <v>93106</v>
      </c>
      <c r="E20" s="58">
        <v>12.2</v>
      </c>
    </row>
    <row r="21" spans="1:5" ht="16" thickBot="1" x14ac:dyDescent="0.25">
      <c r="A21" s="11">
        <v>41820</v>
      </c>
      <c r="B21" s="10">
        <v>762575</v>
      </c>
      <c r="C21" s="10">
        <v>126005</v>
      </c>
      <c r="D21" s="60">
        <v>90343</v>
      </c>
      <c r="E21" s="58">
        <v>11.8</v>
      </c>
    </row>
    <row r="22" spans="1:5" ht="16" thickBot="1" x14ac:dyDescent="0.25">
      <c r="A22" s="11">
        <v>41912</v>
      </c>
      <c r="B22" s="10">
        <v>760238</v>
      </c>
      <c r="C22" s="10">
        <v>117889</v>
      </c>
      <c r="D22" s="60">
        <v>84955</v>
      </c>
      <c r="E22" s="58">
        <v>11.2</v>
      </c>
    </row>
    <row r="23" spans="1:5" ht="16" thickBot="1" x14ac:dyDescent="0.25">
      <c r="A23" s="11">
        <v>42004</v>
      </c>
      <c r="B23" s="10">
        <v>758988</v>
      </c>
      <c r="C23" s="10">
        <v>110366</v>
      </c>
      <c r="D23" s="60">
        <v>78699</v>
      </c>
      <c r="E23" s="58">
        <v>10.4</v>
      </c>
    </row>
    <row r="24" spans="1:5" ht="16" thickBot="1" x14ac:dyDescent="0.25">
      <c r="A24" s="11">
        <v>42094</v>
      </c>
      <c r="B24" s="10">
        <v>757175</v>
      </c>
      <c r="C24" s="10">
        <v>104693</v>
      </c>
      <c r="D24" s="60">
        <v>74395</v>
      </c>
      <c r="E24" s="58">
        <v>9.8000000000000007</v>
      </c>
    </row>
    <row r="25" spans="1:5" ht="16" thickBot="1" x14ac:dyDescent="0.25">
      <c r="A25" s="11">
        <v>42185</v>
      </c>
      <c r="B25" s="10">
        <v>754688</v>
      </c>
      <c r="C25" s="10">
        <v>98155</v>
      </c>
      <c r="D25" s="60">
        <v>70296</v>
      </c>
      <c r="E25" s="58">
        <v>9.3000000000000007</v>
      </c>
    </row>
    <row r="26" spans="1:5" ht="16" thickBot="1" x14ac:dyDescent="0.25">
      <c r="A26" s="11">
        <v>42277</v>
      </c>
      <c r="B26" s="10">
        <v>749851</v>
      </c>
      <c r="C26" s="10">
        <v>92361</v>
      </c>
      <c r="D26" s="60">
        <v>65653</v>
      </c>
      <c r="E26" s="59">
        <v>8.8000000000000007</v>
      </c>
    </row>
    <row r="27" spans="1:5" ht="16" thickBot="1" x14ac:dyDescent="0.25">
      <c r="A27" s="11">
        <v>42369</v>
      </c>
      <c r="B27" s="10">
        <v>746618</v>
      </c>
      <c r="C27" s="10">
        <v>88292</v>
      </c>
      <c r="D27" s="60">
        <v>61931</v>
      </c>
      <c r="E27">
        <v>8.3000000000000007</v>
      </c>
    </row>
    <row r="28" spans="1:5" ht="16" thickBot="1" x14ac:dyDescent="0.25">
      <c r="A28" s="11">
        <v>42460</v>
      </c>
      <c r="B28" s="10">
        <v>744685</v>
      </c>
      <c r="C28" s="10">
        <v>86808</v>
      </c>
      <c r="D28" s="60">
        <v>60453</v>
      </c>
      <c r="E28">
        <v>8.1</v>
      </c>
    </row>
    <row r="29" spans="1:5" ht="16" thickBot="1" x14ac:dyDescent="0.25">
      <c r="A29" s="11">
        <v>42551</v>
      </c>
      <c r="B29" s="10">
        <v>741785</v>
      </c>
      <c r="C29" s="10">
        <v>82882</v>
      </c>
      <c r="D29" s="60">
        <v>58309</v>
      </c>
      <c r="E29">
        <v>7.9</v>
      </c>
    </row>
    <row r="30" spans="1:5" ht="16" thickBot="1" x14ac:dyDescent="0.25">
      <c r="A30" s="11">
        <v>42643</v>
      </c>
      <c r="B30" s="10">
        <v>739421</v>
      </c>
      <c r="C30" s="10">
        <v>80321</v>
      </c>
      <c r="D30" s="60">
        <v>57067</v>
      </c>
      <c r="E30">
        <v>7.7</v>
      </c>
    </row>
    <row r="31" spans="1:5" ht="16" thickBot="1" x14ac:dyDescent="0.25">
      <c r="A31" s="11">
        <v>42734</v>
      </c>
      <c r="B31" s="10">
        <v>737795</v>
      </c>
      <c r="C31" s="10">
        <v>78249</v>
      </c>
      <c r="D31" s="60">
        <v>54977</v>
      </c>
      <c r="E31">
        <v>7.5</v>
      </c>
    </row>
    <row r="32" spans="1:5" ht="16" thickBot="1" x14ac:dyDescent="0.25">
      <c r="A32" s="11">
        <v>42825</v>
      </c>
      <c r="B32" s="10">
        <v>734976</v>
      </c>
      <c r="C32" s="10">
        <v>77146</v>
      </c>
      <c r="D32" s="60">
        <v>53793</v>
      </c>
      <c r="E32">
        <v>7.3</v>
      </c>
    </row>
    <row r="33" spans="1:5" ht="16" thickBot="1" x14ac:dyDescent="0.25">
      <c r="A33" s="11">
        <v>42916</v>
      </c>
      <c r="B33" s="10">
        <v>733289</v>
      </c>
      <c r="C33" s="10">
        <v>74410</v>
      </c>
      <c r="D33" s="60">
        <v>52419</v>
      </c>
      <c r="E33">
        <v>7.1</v>
      </c>
    </row>
    <row r="34" spans="1:5" ht="16" thickBot="1" x14ac:dyDescent="0.25">
      <c r="A34" s="11">
        <v>43007</v>
      </c>
      <c r="B34" s="10">
        <v>731928</v>
      </c>
      <c r="C34" s="10">
        <v>73197</v>
      </c>
      <c r="D34" s="60">
        <v>51327</v>
      </c>
      <c r="E34">
        <v>7</v>
      </c>
    </row>
    <row r="35" spans="1:5" ht="16" thickBot="1" x14ac:dyDescent="0.25">
      <c r="A35" s="11">
        <v>43098</v>
      </c>
      <c r="B35" s="10">
        <v>730856</v>
      </c>
      <c r="C35" s="10">
        <v>71517</v>
      </c>
      <c r="D35" s="60">
        <v>49386</v>
      </c>
      <c r="E35">
        <v>6.8</v>
      </c>
    </row>
    <row r="36" spans="1:5" ht="16" thickBot="1" x14ac:dyDescent="0.25">
      <c r="A36" s="11">
        <v>43188</v>
      </c>
      <c r="B36" s="10">
        <v>728575</v>
      </c>
      <c r="C36" s="10">
        <v>71833</v>
      </c>
      <c r="D36" s="60">
        <v>48538</v>
      </c>
      <c r="E36">
        <v>6.7</v>
      </c>
    </row>
    <row r="37" spans="1:5" ht="16" thickBot="1" x14ac:dyDescent="0.25">
      <c r="A37" s="12">
        <v>43280</v>
      </c>
      <c r="B37" s="13">
        <v>725693</v>
      </c>
      <c r="C37" s="13">
        <v>66479</v>
      </c>
      <c r="D37" s="61">
        <v>46008</v>
      </c>
      <c r="E37">
        <v>6.3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A11"/>
    </sheetView>
  </sheetViews>
  <sheetFormatPr baseColWidth="10" defaultRowHeight="15" x14ac:dyDescent="0.2"/>
  <sheetData>
    <row r="1" spans="1:2" ht="16" thickBot="1" x14ac:dyDescent="0.25">
      <c r="A1" s="106">
        <v>2008</v>
      </c>
      <c r="B1" s="103">
        <v>74038</v>
      </c>
    </row>
    <row r="2" spans="1:2" ht="16" thickBot="1" x14ac:dyDescent="0.25">
      <c r="A2" s="106">
        <v>2009</v>
      </c>
      <c r="B2" s="104">
        <v>93030</v>
      </c>
    </row>
    <row r="3" spans="1:2" ht="16" thickBot="1" x14ac:dyDescent="0.25">
      <c r="A3" s="106">
        <v>2010</v>
      </c>
      <c r="B3" s="104">
        <v>97260</v>
      </c>
    </row>
    <row r="4" spans="1:2" ht="16" thickBot="1" x14ac:dyDescent="0.25">
      <c r="A4" s="106">
        <v>2011</v>
      </c>
      <c r="B4" s="104">
        <v>96803</v>
      </c>
    </row>
    <row r="5" spans="1:2" ht="16" thickBot="1" x14ac:dyDescent="0.25">
      <c r="A5" s="106">
        <v>2012</v>
      </c>
      <c r="B5" s="104">
        <v>87684</v>
      </c>
    </row>
    <row r="6" spans="1:2" ht="16" thickBot="1" x14ac:dyDescent="0.25">
      <c r="A6" s="106">
        <v>2013</v>
      </c>
      <c r="B6" s="104">
        <v>79788</v>
      </c>
    </row>
    <row r="7" spans="1:2" ht="16" thickBot="1" x14ac:dyDescent="0.25">
      <c r="A7" s="106">
        <v>2014</v>
      </c>
      <c r="B7" s="104">
        <v>66409</v>
      </c>
    </row>
    <row r="8" spans="1:2" ht="16" thickBot="1" x14ac:dyDescent="0.25">
      <c r="A8" s="106">
        <v>2015</v>
      </c>
      <c r="B8" s="104">
        <v>56959</v>
      </c>
    </row>
    <row r="9" spans="1:2" ht="16" thickBot="1" x14ac:dyDescent="0.25">
      <c r="A9" s="106">
        <v>2016</v>
      </c>
      <c r="B9" s="104">
        <v>44521</v>
      </c>
    </row>
    <row r="10" spans="1:2" ht="16" thickBot="1" x14ac:dyDescent="0.25">
      <c r="A10" s="106">
        <v>2017</v>
      </c>
      <c r="B10" s="104">
        <v>32075</v>
      </c>
    </row>
    <row r="11" spans="1:2" x14ac:dyDescent="0.2">
      <c r="A11" s="107">
        <v>2018</v>
      </c>
      <c r="B11" s="105">
        <v>22880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2" workbookViewId="0">
      <selection activeCell="I32" sqref="I32"/>
    </sheetView>
  </sheetViews>
  <sheetFormatPr baseColWidth="10" defaultColWidth="8.83203125" defaultRowHeight="15" x14ac:dyDescent="0.2"/>
  <cols>
    <col min="6" max="6" width="22.33203125" customWidth="1"/>
  </cols>
  <sheetData>
    <row r="2" spans="2:16" x14ac:dyDescent="0.2">
      <c r="B2" s="2" t="s">
        <v>226</v>
      </c>
      <c r="G2" t="s">
        <v>258</v>
      </c>
    </row>
    <row r="3" spans="2:16" x14ac:dyDescent="0.2">
      <c r="B3" s="64" t="s">
        <v>231</v>
      </c>
    </row>
    <row r="4" spans="2:16" x14ac:dyDescent="0.2">
      <c r="B4" t="s">
        <v>227</v>
      </c>
    </row>
    <row r="6" spans="2:16" ht="19" x14ac:dyDescent="0.2">
      <c r="B6" s="62"/>
    </row>
    <row r="7" spans="2:16" ht="19" x14ac:dyDescent="0.2">
      <c r="B7" s="62" t="s">
        <v>10</v>
      </c>
      <c r="D7" s="1"/>
    </row>
    <row r="9" spans="2:16" ht="16" x14ac:dyDescent="0.2">
      <c r="B9">
        <v>1991</v>
      </c>
      <c r="C9" s="1">
        <v>20343</v>
      </c>
      <c r="D9" s="1"/>
      <c r="F9" s="63" t="s">
        <v>230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228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229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6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11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1:6" x14ac:dyDescent="0.2">
      <c r="B17">
        <v>2013</v>
      </c>
      <c r="C17" s="1">
        <v>89872</v>
      </c>
      <c r="D17" s="1"/>
    </row>
    <row r="18" spans="1:6" x14ac:dyDescent="0.2">
      <c r="B18">
        <v>2016</v>
      </c>
      <c r="C18" s="1">
        <v>91600</v>
      </c>
    </row>
    <row r="19" spans="1:6" x14ac:dyDescent="0.2">
      <c r="B19">
        <v>2017</v>
      </c>
      <c r="C19" s="1">
        <v>71858</v>
      </c>
      <c r="D19" s="1"/>
    </row>
    <row r="20" spans="1:6" x14ac:dyDescent="0.2">
      <c r="B20">
        <v>2018</v>
      </c>
      <c r="C20" s="1">
        <v>85799</v>
      </c>
    </row>
    <row r="22" spans="1:6" x14ac:dyDescent="0.2">
      <c r="A22" t="s">
        <v>317</v>
      </c>
      <c r="B22" t="s">
        <v>10</v>
      </c>
      <c r="C22" t="s">
        <v>229</v>
      </c>
      <c r="D22" t="s">
        <v>0</v>
      </c>
      <c r="E22" t="s">
        <v>6</v>
      </c>
      <c r="F22" t="s">
        <v>5</v>
      </c>
    </row>
    <row r="23" spans="1:6" x14ac:dyDescent="0.2">
      <c r="A23">
        <v>1991</v>
      </c>
      <c r="B23" s="1">
        <v>20343</v>
      </c>
    </row>
    <row r="24" spans="1:6" x14ac:dyDescent="0.2">
      <c r="A24">
        <v>1993</v>
      </c>
      <c r="B24" s="1">
        <v>28200</v>
      </c>
      <c r="C24">
        <v>1119</v>
      </c>
      <c r="D24">
        <v>810</v>
      </c>
      <c r="E24">
        <v>809</v>
      </c>
      <c r="F24">
        <v>5152</v>
      </c>
    </row>
    <row r="25" spans="1:6" x14ac:dyDescent="0.2">
      <c r="A25">
        <v>1996</v>
      </c>
      <c r="B25" s="1">
        <v>27427</v>
      </c>
      <c r="C25">
        <v>1209</v>
      </c>
      <c r="D25">
        <v>666</v>
      </c>
      <c r="E25">
        <v>702</v>
      </c>
      <c r="F25">
        <v>3966</v>
      </c>
    </row>
    <row r="26" spans="1:6" x14ac:dyDescent="0.2">
      <c r="A26">
        <v>1999</v>
      </c>
      <c r="B26" s="1">
        <v>39176</v>
      </c>
      <c r="C26">
        <v>1363</v>
      </c>
      <c r="D26">
        <v>1274</v>
      </c>
      <c r="E26">
        <v>2396</v>
      </c>
      <c r="F26">
        <v>6477</v>
      </c>
    </row>
    <row r="27" spans="1:6" x14ac:dyDescent="0.2">
      <c r="A27">
        <v>2002</v>
      </c>
      <c r="B27" s="1">
        <v>48413</v>
      </c>
      <c r="C27">
        <v>2118</v>
      </c>
      <c r="D27">
        <v>1769</v>
      </c>
      <c r="E27">
        <v>3817</v>
      </c>
      <c r="F27">
        <v>6993</v>
      </c>
    </row>
    <row r="28" spans="1:6" x14ac:dyDescent="0.2">
      <c r="A28">
        <v>2005</v>
      </c>
      <c r="B28" s="1">
        <v>43684</v>
      </c>
      <c r="C28">
        <v>2319</v>
      </c>
      <c r="D28">
        <v>1975</v>
      </c>
      <c r="E28">
        <v>1656</v>
      </c>
      <c r="F28">
        <v>5540</v>
      </c>
    </row>
    <row r="29" spans="1:6" x14ac:dyDescent="0.2">
      <c r="A29">
        <v>2008</v>
      </c>
      <c r="B29" s="1">
        <v>56249</v>
      </c>
      <c r="C29">
        <v>2461</v>
      </c>
      <c r="D29">
        <v>1931</v>
      </c>
      <c r="E29">
        <v>4259</v>
      </c>
      <c r="F29">
        <v>4885</v>
      </c>
    </row>
    <row r="30" spans="1:6" x14ac:dyDescent="0.2">
      <c r="A30">
        <v>2011</v>
      </c>
      <c r="B30" s="1">
        <v>98318</v>
      </c>
      <c r="C30">
        <v>3909</v>
      </c>
      <c r="D30">
        <v>5003</v>
      </c>
      <c r="E30">
        <v>8022</v>
      </c>
      <c r="F30">
        <v>8091</v>
      </c>
    </row>
    <row r="31" spans="1:6" x14ac:dyDescent="0.2">
      <c r="A31">
        <v>2013</v>
      </c>
      <c r="B31" s="1">
        <v>89872</v>
      </c>
      <c r="C31" s="1">
        <v>3406</v>
      </c>
      <c r="D31" s="1">
        <v>6020</v>
      </c>
      <c r="E31" s="1">
        <v>6217</v>
      </c>
      <c r="F31" s="1">
        <v>16171</v>
      </c>
    </row>
    <row r="32" spans="1:6" x14ac:dyDescent="0.2">
      <c r="A32">
        <v>2016</v>
      </c>
      <c r="B32" s="1">
        <v>91600</v>
      </c>
      <c r="C32" s="1">
        <v>3341</v>
      </c>
      <c r="D32" s="1">
        <v>6858</v>
      </c>
      <c r="E32" s="1">
        <v>5562</v>
      </c>
      <c r="F32" s="1">
        <v>19811</v>
      </c>
    </row>
    <row r="33" spans="1:6" x14ac:dyDescent="0.2">
      <c r="A33">
        <v>2017</v>
      </c>
      <c r="B33" s="1">
        <v>71858</v>
      </c>
      <c r="C33" s="1"/>
    </row>
    <row r="34" spans="1:6" x14ac:dyDescent="0.2">
      <c r="A34">
        <v>2018</v>
      </c>
      <c r="B34" s="1">
        <v>85799</v>
      </c>
      <c r="C34" s="1">
        <v>2843</v>
      </c>
      <c r="D34" s="1">
        <v>6993</v>
      </c>
      <c r="E34" s="1">
        <v>4846</v>
      </c>
      <c r="F34" s="1">
        <v>16514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261</v>
      </c>
    </row>
    <row r="2" spans="2:5" ht="16" thickBot="1" x14ac:dyDescent="0.25"/>
    <row r="3" spans="2:5" ht="33" thickBot="1" x14ac:dyDescent="0.25">
      <c r="B3" s="68" t="s">
        <v>240</v>
      </c>
      <c r="C3" s="69" t="s">
        <v>241</v>
      </c>
      <c r="D3" s="69" t="s">
        <v>242</v>
      </c>
      <c r="E3" s="69" t="s">
        <v>243</v>
      </c>
    </row>
    <row r="4" spans="2:5" ht="17" thickBot="1" x14ac:dyDescent="0.25">
      <c r="B4" s="70" t="s">
        <v>244</v>
      </c>
      <c r="C4" s="71">
        <v>87</v>
      </c>
      <c r="D4" s="71">
        <v>38</v>
      </c>
      <c r="E4" s="71">
        <v>17</v>
      </c>
    </row>
    <row r="5" spans="2:5" ht="17" thickBot="1" x14ac:dyDescent="0.25">
      <c r="B5" s="70" t="s">
        <v>245</v>
      </c>
      <c r="C5" s="71">
        <v>346</v>
      </c>
      <c r="D5" s="71">
        <v>14</v>
      </c>
      <c r="E5" s="71">
        <v>0</v>
      </c>
    </row>
    <row r="6" spans="2:5" ht="17" thickBot="1" x14ac:dyDescent="0.25">
      <c r="B6" s="70" t="s">
        <v>246</v>
      </c>
      <c r="C6" s="71">
        <v>346</v>
      </c>
      <c r="D6" s="71">
        <v>300</v>
      </c>
      <c r="E6" s="71">
        <v>108</v>
      </c>
    </row>
    <row r="7" spans="2:5" ht="17" thickBot="1" x14ac:dyDescent="0.25">
      <c r="B7" s="70" t="s">
        <v>247</v>
      </c>
      <c r="C7" s="71">
        <v>181</v>
      </c>
      <c r="D7" s="71">
        <v>141</v>
      </c>
      <c r="E7" s="71">
        <v>70</v>
      </c>
    </row>
    <row r="8" spans="2:5" ht="17" thickBot="1" x14ac:dyDescent="0.25">
      <c r="B8" s="70" t="s">
        <v>248</v>
      </c>
      <c r="C8" s="71">
        <v>143</v>
      </c>
      <c r="D8" s="71">
        <v>0</v>
      </c>
      <c r="E8" s="71">
        <v>0</v>
      </c>
    </row>
    <row r="9" spans="2:5" ht="17" thickBot="1" x14ac:dyDescent="0.25">
      <c r="B9" s="70" t="s">
        <v>249</v>
      </c>
      <c r="C9" s="71">
        <v>60</v>
      </c>
      <c r="D9" s="71">
        <v>2</v>
      </c>
      <c r="E9" s="71">
        <v>0</v>
      </c>
    </row>
    <row r="10" spans="2:5" ht="17" thickBot="1" x14ac:dyDescent="0.25">
      <c r="B10" s="70" t="s">
        <v>250</v>
      </c>
      <c r="C10" s="71">
        <v>278</v>
      </c>
      <c r="D10" s="71">
        <v>178</v>
      </c>
      <c r="E10" s="71">
        <v>50</v>
      </c>
    </row>
    <row r="11" spans="2:5" ht="17" thickBot="1" x14ac:dyDescent="0.25">
      <c r="B11" s="70" t="s">
        <v>251</v>
      </c>
      <c r="C11" s="71">
        <v>198</v>
      </c>
      <c r="D11" s="71">
        <v>108</v>
      </c>
      <c r="E11" s="71">
        <v>62</v>
      </c>
    </row>
    <row r="13" spans="2:5" ht="112" x14ac:dyDescent="0.2">
      <c r="B13" s="72" t="s">
        <v>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 2 charts summary</vt:lpstr>
      <vt:lpstr>(6) property price index</vt:lpstr>
      <vt:lpstr>(17) housing vacancy</vt:lpstr>
      <vt:lpstr>(12) serviced zoned land</vt:lpstr>
      <vt:lpstr>(8) mortgages arrears</vt:lpstr>
      <vt:lpstr>btl_mortgage_arrears</vt:lpstr>
      <vt:lpstr>rent_supplement</vt:lpstr>
      <vt:lpstr>(14) SH waiting list</vt:lpstr>
      <vt:lpstr>(20) PPPs housing ests</vt:lpstr>
      <vt:lpstr>(11) traveller accommodation</vt:lpstr>
      <vt:lpstr>(9) BTL arrears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2019-12-03T12:48:14Z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