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hidePivotFieldList="1"/>
  <mc:AlternateContent xmlns:mc="http://schemas.openxmlformats.org/markup-compatibility/2006">
    <mc:Choice Requires="x15">
      <x15ac:absPath xmlns:x15ac="http://schemas.microsoft.com/office/spreadsheetml/2010/11/ac" url="/Users/losullivan/Documents/repos/bcd-dd-v2.1/docs/housing_story_content/"/>
    </mc:Choice>
  </mc:AlternateContent>
  <bookViews>
    <workbookView xWindow="0" yWindow="460" windowWidth="33600" windowHeight="18940" firstSheet="3" activeTab="3"/>
  </bookViews>
  <sheets>
    <sheet name="(1) population &amp; households" sheetId="1" r:id="rId1"/>
    <sheet name="(2) type of housing" sheetId="2" r:id="rId2"/>
    <sheet name="(3) housing completions" sheetId="3" r:id="rId3"/>
    <sheet name="Charts In Use" sheetId="32" r:id="rId4"/>
    <sheet name="(4) social housing completions" sheetId="4" r:id="rId5"/>
    <sheet name="(5) house prices" sheetId="5" r:id="rId6"/>
    <sheet name="(6) property price index" sheetId="13" r:id="rId7"/>
    <sheet name="(7) rent" sheetId="26" r:id="rId8"/>
    <sheet name="(8) mortgages arrears" sheetId="7" r:id="rId9"/>
    <sheet name="(9) BTL arrears" sheetId="8" r:id="rId10"/>
    <sheet name="(10) residential mortgage debt" sheetId="9" r:id="rId11"/>
    <sheet name="(11) traveller accommodation" sheetId="10" r:id="rId12"/>
    <sheet name="(12) serviced zoned land" sheetId="11" r:id="rId13"/>
    <sheet name="(13) social affordable housing" sheetId="12" r:id="rId14"/>
    <sheet name="(14) SH waiting list" sheetId="19" r:id="rId15"/>
    <sheet name="(15) SH sales" sheetId="20" r:id="rId16"/>
    <sheet name="(16) LA rentals" sheetId="21" r:id="rId17"/>
    <sheet name="(17) housing vacancy" sheetId="22" r:id="rId18"/>
    <sheet name="(18) housing tenure" sheetId="23" r:id="rId19"/>
    <sheet name="(19) homeless" sheetId="24" r:id="rId20"/>
    <sheet name="(20) PPPs housing ests" sheetId="25" r:id="rId21"/>
    <sheet name="(21) Sales of Soc Housing" sheetId="27" r:id="rId22"/>
    <sheet name="(22) Property related tax" sheetId="28" r:id="rId23"/>
    <sheet name="(23) LA housing build acq" sheetId="29" r:id="rId24"/>
  </sheets>
  <externalReferences>
    <externalReference r:id="rId25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19" i="22" l="1"/>
  <c r="X19" i="22"/>
  <c r="W19" i="22"/>
  <c r="X20" i="22"/>
  <c r="V20" i="22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Q16" i="27"/>
  <c r="Q122" i="12"/>
  <c r="Q123" i="12"/>
  <c r="Q124" i="12"/>
  <c r="Q125" i="12"/>
  <c r="Q126" i="12"/>
  <c r="Q127" i="12"/>
  <c r="Q128" i="12"/>
  <c r="Q129" i="12"/>
  <c r="Q130" i="12"/>
  <c r="Q131" i="12"/>
  <c r="Q132" i="12"/>
  <c r="Q118" i="12"/>
  <c r="Q119" i="12"/>
  <c r="Q121" i="12"/>
  <c r="Q120" i="12"/>
  <c r="K24" i="3"/>
  <c r="G24" i="3"/>
  <c r="L24" i="3"/>
  <c r="Q21" i="3"/>
  <c r="P16" i="3"/>
  <c r="P17" i="3"/>
  <c r="P18" i="3"/>
  <c r="P19" i="3"/>
  <c r="P20" i="3"/>
  <c r="P21" i="3"/>
  <c r="P22" i="3"/>
  <c r="P15" i="3"/>
  <c r="Q18" i="3"/>
  <c r="AE6" i="22"/>
  <c r="AE7" i="22"/>
  <c r="AE8" i="22"/>
  <c r="AE9" i="22"/>
  <c r="AE10" i="22"/>
  <c r="AE11" i="22"/>
  <c r="AE12" i="22"/>
  <c r="AE5" i="22"/>
  <c r="Z6" i="22"/>
  <c r="Z7" i="22"/>
  <c r="Z8" i="22"/>
  <c r="Z9" i="22"/>
  <c r="Z10" i="22"/>
  <c r="Z11" i="22"/>
  <c r="Z12" i="22"/>
  <c r="Z5" i="22"/>
  <c r="U6" i="22"/>
  <c r="U7" i="22"/>
  <c r="U8" i="22"/>
  <c r="U9" i="22"/>
  <c r="U10" i="22"/>
  <c r="U11" i="22"/>
  <c r="U12" i="22"/>
  <c r="U5" i="22"/>
  <c r="P6" i="22"/>
  <c r="P7" i="22"/>
  <c r="P8" i="22"/>
  <c r="P9" i="22"/>
  <c r="P10" i="22"/>
  <c r="P11" i="22"/>
  <c r="P12" i="22"/>
  <c r="P5" i="22"/>
  <c r="K6" i="22"/>
  <c r="K7" i="22"/>
  <c r="K8" i="22"/>
  <c r="K9" i="22"/>
  <c r="K10" i="22"/>
  <c r="K11" i="22"/>
  <c r="K12" i="22"/>
  <c r="K5" i="22"/>
  <c r="F6" i="22"/>
  <c r="F7" i="22"/>
  <c r="F8" i="22"/>
  <c r="F9" i="22"/>
  <c r="F10" i="22"/>
  <c r="F11" i="22"/>
  <c r="F12" i="22"/>
  <c r="F5" i="22"/>
  <c r="AD6" i="22"/>
  <c r="AD7" i="22"/>
  <c r="AD8" i="22"/>
  <c r="AD9" i="22"/>
  <c r="AD10" i="22"/>
  <c r="AD11" i="22"/>
  <c r="AD12" i="22"/>
  <c r="AD5" i="22"/>
  <c r="Y6" i="22"/>
  <c r="Y7" i="22"/>
  <c r="Y8" i="22"/>
  <c r="Y9" i="22"/>
  <c r="Y10" i="22"/>
  <c r="Y11" i="22"/>
  <c r="Y12" i="22"/>
  <c r="Y5" i="22"/>
  <c r="T8" i="22"/>
  <c r="T7" i="22"/>
  <c r="T6" i="22"/>
  <c r="T9" i="22"/>
  <c r="T10" i="22"/>
  <c r="T11" i="22"/>
  <c r="T12" i="22"/>
  <c r="T5" i="22"/>
  <c r="O8" i="22"/>
  <c r="O7" i="22"/>
  <c r="O6" i="22"/>
  <c r="O9" i="22"/>
  <c r="O10" i="22"/>
  <c r="O11" i="22"/>
  <c r="O12" i="22"/>
  <c r="O5" i="22"/>
  <c r="J8" i="22"/>
  <c r="J7" i="22"/>
  <c r="J6" i="22"/>
  <c r="J9" i="22"/>
  <c r="J10" i="22"/>
  <c r="J11" i="22"/>
  <c r="J12" i="22"/>
  <c r="J5" i="22"/>
  <c r="E8" i="22"/>
  <c r="E7" i="22"/>
  <c r="E6" i="22"/>
  <c r="E9" i="22"/>
  <c r="E10" i="22"/>
  <c r="E11" i="22"/>
  <c r="E12" i="22"/>
  <c r="E5" i="22"/>
  <c r="H7" i="2"/>
  <c r="H51" i="2"/>
  <c r="H45" i="2"/>
  <c r="H39" i="2"/>
  <c r="H26" i="2"/>
  <c r="H20" i="2"/>
  <c r="I13" i="2"/>
  <c r="I14" i="2"/>
  <c r="I15" i="2"/>
  <c r="I16" i="2"/>
  <c r="I21" i="2"/>
  <c r="I22" i="2"/>
  <c r="I23" i="2"/>
  <c r="I27" i="2"/>
  <c r="I28" i="2"/>
  <c r="I29" i="2"/>
  <c r="I33" i="2"/>
  <c r="I34" i="2"/>
  <c r="I35" i="2"/>
  <c r="I40" i="2"/>
  <c r="I41" i="2"/>
  <c r="I42" i="2"/>
  <c r="I46" i="2"/>
  <c r="I47" i="2"/>
  <c r="I48" i="2"/>
  <c r="I52" i="2"/>
  <c r="I53" i="2"/>
  <c r="I54" i="2"/>
  <c r="I9" i="2"/>
  <c r="I10" i="2"/>
  <c r="I8" i="2"/>
  <c r="T16" i="1"/>
  <c r="S16" i="1"/>
  <c r="R16" i="1"/>
  <c r="Q16" i="1"/>
  <c r="P16" i="1"/>
  <c r="O16" i="1"/>
  <c r="N16" i="1"/>
  <c r="M16" i="1"/>
  <c r="N15" i="1"/>
  <c r="O15" i="1"/>
  <c r="P15" i="1"/>
  <c r="Q15" i="1"/>
  <c r="R15" i="1"/>
  <c r="S15" i="1"/>
  <c r="T15" i="1"/>
  <c r="M15" i="1"/>
  <c r="N4" i="1"/>
  <c r="O4" i="1"/>
  <c r="P4" i="1"/>
  <c r="Q4" i="1"/>
  <c r="R4" i="1"/>
  <c r="S4" i="1"/>
  <c r="T4" i="1"/>
  <c r="M4" i="1"/>
  <c r="N3" i="1"/>
  <c r="O3" i="1"/>
  <c r="P3" i="1"/>
  <c r="Q3" i="1"/>
  <c r="R3" i="1"/>
  <c r="S3" i="1"/>
  <c r="T3" i="1"/>
  <c r="M3" i="1"/>
</calcChain>
</file>

<file path=xl/sharedStrings.xml><?xml version="1.0" encoding="utf-8"?>
<sst xmlns="http://schemas.openxmlformats.org/spreadsheetml/2006/main" count="1891" uniqueCount="570">
  <si>
    <t>Fingal</t>
  </si>
  <si>
    <t>Population</t>
  </si>
  <si>
    <t>Kildare</t>
  </si>
  <si>
    <t>Meath</t>
  </si>
  <si>
    <t>Wicklow</t>
  </si>
  <si>
    <t xml:space="preserve"> </t>
  </si>
  <si>
    <t>Dublin City</t>
  </si>
  <si>
    <t>Dún Laoghaire-Rathdown</t>
  </si>
  <si>
    <t>South Dublin</t>
  </si>
  <si>
    <t>State</t>
  </si>
  <si>
    <t>All households</t>
  </si>
  <si>
    <t>https://www.cso.ie/px/pxeirestat/statire/SelectTable/Omrade0.asp</t>
  </si>
  <si>
    <t>Households</t>
  </si>
  <si>
    <t>% change 1991-2006</t>
  </si>
  <si>
    <t>% change 1991-2016</t>
  </si>
  <si>
    <t>Not stated</t>
  </si>
  <si>
    <t>Bed-sit</t>
  </si>
  <si>
    <t>Flat or apartment in a converted house or commercial building</t>
  </si>
  <si>
    <t>Flat or apartment in a purpose- built block</t>
  </si>
  <si>
    <t>Terraced house</t>
  </si>
  <si>
    <t>Semi- detached house</t>
  </si>
  <si>
    <t>Detached house</t>
  </si>
  <si>
    <t>Accommodation</t>
  </si>
  <si>
    <t>County and City, Census Year, Nature of Occupancy and Type of Private</t>
  </si>
  <si>
    <t>Private Households in Permanent Housing Units 2011 to 2016 (Number) by</t>
  </si>
  <si>
    <t>Caravan, mobile or other temporary structure</t>
  </si>
  <si>
    <t>Flat or apartment in a converted house or commercial building and bedsits</t>
  </si>
  <si>
    <t>Private Households in Permanent Housing Units 2002 to 2016 (Number) by</t>
  </si>
  <si>
    <t>ESB Connections (Number) by Housing Sector, Local Authority and Year</t>
  </si>
  <si>
    <t>Dun Laoire/Rathdown (County Council)</t>
  </si>
  <si>
    <t>Fingal (County Council)</t>
  </si>
  <si>
    <t>South Dublin Co. Co. (County Council)</t>
  </si>
  <si>
    <t>Dublin (City Council)</t>
  </si>
  <si>
    <t>Kildare (County Council)</t>
  </si>
  <si>
    <t>Meath (County Council)</t>
  </si>
  <si>
    <t>Wicklow (County Council)</t>
  </si>
  <si>
    <t>All Local Authorities</t>
  </si>
  <si>
    <t>Social housing completions</t>
  </si>
  <si>
    <t>Dun Laoire/Rathdown</t>
  </si>
  <si>
    <t xml:space="preserve">South Dublin </t>
  </si>
  <si>
    <t xml:space="preserve">Wicklow </t>
  </si>
  <si>
    <t>All housing sectors (private + social)</t>
  </si>
  <si>
    <t>Average Price of Houses by Area, statistical indicator and Year</t>
  </si>
  <si>
    <t>National</t>
  </si>
  <si>
    <t>New House Prices (Euro)</t>
  </si>
  <si>
    <t>Second Hand House Prices (Euro)</t>
  </si>
  <si>
    <t>Dublin</t>
  </si>
  <si>
    <t xml:space="preserve">Average house prices are derived from data supplied by the mortgage </t>
  </si>
  <si>
    <t xml:space="preserve">lending agencies on all loans approved by them. In comparing house </t>
  </si>
  <si>
    <t xml:space="preserve">prices figures from one period to another, account should be taken of </t>
  </si>
  <si>
    <t xml:space="preserve">the fact that changes in the mix of dwellings will affect the average </t>
  </si>
  <si>
    <t xml:space="preserve">figures.         </t>
  </si>
  <si>
    <t>Sum of Amt</t>
  </si>
  <si>
    <t>Column Labels</t>
  </si>
  <si>
    <t>Row Labels</t>
  </si>
  <si>
    <t>Row</t>
  </si>
  <si>
    <t>Number</t>
  </si>
  <si>
    <t>Arrears</t>
  </si>
  <si>
    <t>Arrears: Total mortgage accounts in arrears - over 90 days</t>
  </si>
  <si>
    <t>Arrears: % of loan accounts in arrears for more than 90 days</t>
  </si>
  <si>
    <t>Central Bank</t>
  </si>
  <si>
    <t>https://www.centralbank.ie/statistics/data-and-analysis/credit-and-banking-statistics/mortgage-arrears</t>
  </si>
  <si>
    <t>DECLG vis CSO</t>
  </si>
  <si>
    <t>Buy to Let mortgages</t>
  </si>
  <si>
    <t>Home mortgages</t>
  </si>
  <si>
    <t>Table A.6 Loans to Irish Residents - Outstanding Amounts (Incl. Securitised Loans)</t>
  </si>
  <si>
    <t>Loans for house purchase</t>
  </si>
  <si>
    <t>On-balance sheet</t>
  </si>
  <si>
    <t xml:space="preserve">Securitised </t>
  </si>
  <si>
    <t>Outstanding amounts - € million</t>
  </si>
  <si>
    <t/>
  </si>
  <si>
    <t xml:space="preserve">TOTAL NUMBER OF TRAVELLER FAMILIES IN ALL CATEGORIES OF ACCOMMODATION </t>
  </si>
  <si>
    <t xml:space="preserve">County Councils </t>
  </si>
  <si>
    <t>TOTAL ACCOMMODATED by or with assistance of Local Authority *</t>
  </si>
  <si>
    <t>On Unauthorised Sites *</t>
  </si>
  <si>
    <t>Dun Laoghaire-Rathdown</t>
  </si>
  <si>
    <t>Notes</t>
  </si>
  <si>
    <t xml:space="preserve">This information supplied by local authorities is for the purposes of monitoring progress made at local level in meeting the accommodation needs of traveller families and cannot be regarded as a census of the number of travellers. </t>
  </si>
  <si>
    <t>This page relates to numbers of traveller families, which have been accommodated:</t>
  </si>
  <si>
    <t xml:space="preserve">             (d) estimated number of families who have provided accommodation from their own resources (e) estimated number of families living in privated rented acommodation (f) families sharing housing accommodation (incl. group houses/standard lettings</t>
  </si>
  <si>
    <t xml:space="preserve">"Halting sites" includes permanent, temporary and transient sites.   </t>
  </si>
  <si>
    <t xml:space="preserve">"Unauthorised sites" includes families on the roadside, in private yards, gardens, fields and unofficial sites. </t>
  </si>
  <si>
    <t xml:space="preserve">"Group housing" is housing specifically designed to accommodate a number of traveller families.  </t>
  </si>
  <si>
    <t>"Sharing housing accommodation" it is assumed that they are predominantly families sharing accommodation designed for single family occupancy.</t>
  </si>
  <si>
    <t>"Family" is taken to mean parent(s) and/or children and relatives normally resident with them.</t>
  </si>
  <si>
    <t>The most current data is published on these sheets. Previously published data may be subject to revision. Any change from the originally published data will be highlighted by a comment on the cell in question. These comments will be maintained for at least a year after the date of the value change.</t>
  </si>
  <si>
    <t>state</t>
  </si>
  <si>
    <t>Serviced Land Available for Housing by statistical indicator, Year and</t>
  </si>
  <si>
    <t>Local Authority</t>
  </si>
  <si>
    <t>Serviced Land Available for Housing (Hectares)</t>
  </si>
  <si>
    <t>Expected Number of Housing Units from Serviced Land (Number)</t>
  </si>
  <si>
    <t xml:space="preserve">(a) County figures include serviced land data for Borough Councils </t>
  </si>
  <si>
    <t xml:space="preserve">and Town Councils where applicable. </t>
  </si>
  <si>
    <t xml:space="preserve">(b) Serviced land refers to land that has the necessary water, </t>
  </si>
  <si>
    <t xml:space="preserve">sewerage, transport or other services required to bring the land into </t>
  </si>
  <si>
    <t xml:space="preserve">development and sufficient for planning permission to be granted and </t>
  </si>
  <si>
    <t xml:space="preserve">construction to commence. </t>
  </si>
  <si>
    <t xml:space="preserve">(c) Data collected on the 30th June each year. </t>
  </si>
  <si>
    <t xml:space="preserve">Dun Laoire/Rathdown </t>
  </si>
  <si>
    <t>Social and Affordable Provision by Local Authority, statistical</t>
  </si>
  <si>
    <t>indicator and Year</t>
  </si>
  <si>
    <t>Authorised Starts for Local Authority Housing (Number)</t>
  </si>
  <si>
    <t>..</t>
  </si>
  <si>
    <t>Actual Starts for Local Authority Housing (Number)</t>
  </si>
  <si>
    <t>Local Authority New Build (Number)</t>
  </si>
  <si>
    <t>Local Authority Acquisitions (Number)</t>
  </si>
  <si>
    <t>Voluntary Housing New Build (Number)</t>
  </si>
  <si>
    <t>RAS: Extensions and Improvements in Lieu of Local Authority Housing: Traveller Units (Number)</t>
  </si>
  <si>
    <t>Houses Let in year from Existing Local Authority Dwellings (Number)</t>
  </si>
  <si>
    <t>Mortgage Allowance for Local Authority Tenants to buy Private Houses (Number)</t>
  </si>
  <si>
    <t>Shared Ownership Affordable Housing Scheme Transactions Completed (Number)</t>
  </si>
  <si>
    <t>Houses Provided under the 1999 Affordable Housing Scheme (Number)</t>
  </si>
  <si>
    <t>Affordable Houses Acquired under Part V of Planning and Development Acts 2000-2006 (Number)</t>
  </si>
  <si>
    <t>Affordable Houses Acquired under AHI (Direct Provision) and AHP (units delivered) (Number)</t>
  </si>
  <si>
    <t>Households Assisted through Social Housing Measures (Number)</t>
  </si>
  <si>
    <t>Households Assisted through Affordable Housing Measures (Number)</t>
  </si>
  <si>
    <t>Households Assisted through Social and Affordable Housing Measures (Number)</t>
  </si>
  <si>
    <t>Residential Property Price Index (Base Jan 2005 = 100) by Month and</t>
  </si>
  <si>
    <t>Type of Residential Property</t>
  </si>
  <si>
    <t>National - all residential properties</t>
  </si>
  <si>
    <t>National - houses</t>
  </si>
  <si>
    <t>National - apartments</t>
  </si>
  <si>
    <t>Dublin - all residential properties</t>
  </si>
  <si>
    <t>Dublin - houses</t>
  </si>
  <si>
    <t>Dublin - apartments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</si>
  <si>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</si>
  <si>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</si>
  <si>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</si>
  <si>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</si>
  <si>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</si>
  <si>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</si>
  <si>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</si>
  <si>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</si>
  <si>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</si>
  <si>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</si>
  <si>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</si>
  <si>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</si>
  <si>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</si>
  <si>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</si>
  <si>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</si>
  <si>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</si>
  <si>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</si>
  <si>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</si>
  <si>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</si>
  <si>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</si>
  <si>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</si>
  <si>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</si>
  <si>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</si>
  <si>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</si>
  <si>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</si>
  <si>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</si>
  <si>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</si>
  <si>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</si>
  <si>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</si>
  <si>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</si>
  <si>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</si>
  <si>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</si>
  <si>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</si>
  <si>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</si>
  <si>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</si>
  <si>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</si>
  <si>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</si>
  <si>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</si>
  <si>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</si>
  <si>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</si>
  <si>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</si>
  <si>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</si>
  <si>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</si>
  <si>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</si>
  <si>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</si>
  <si>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</si>
  <si>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</si>
  <si>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</si>
  <si>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</si>
  <si>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</si>
  <si>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</si>
  <si>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</si>
  <si>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</si>
  <si>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</si>
  <si>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</si>
  <si>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</si>
  <si>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</si>
  <si>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</si>
  <si>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</si>
  <si>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</si>
  <si>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</si>
  <si>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</si>
  <si>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</si>
  <si>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</si>
  <si>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</si>
  <si>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</si>
  <si>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</si>
  <si>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</si>
  <si>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</si>
  <si>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</si>
  <si>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</si>
  <si>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</si>
  <si>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</si>
  <si>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</si>
  <si>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</si>
  <si>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</si>
  <si>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</si>
  <si>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</si>
  <si>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</si>
  <si>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</si>
  <si>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</si>
  <si>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</si>
  <si>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</si>
  <si>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</si>
  <si>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</si>
  <si>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</si>
  <si>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</si>
  <si>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</si>
  <si>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</si>
  <si>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</si>
  <si>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</si>
  <si>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</si>
  <si>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</si>
  <si>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</si>
  <si>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</si>
  <si>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</si>
  <si>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</si>
  <si>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</si>
  <si>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</si>
  <si>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</si>
  <si>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</si>
  <si>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</si>
  <si>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</si>
  <si>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</si>
  <si>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</si>
  <si>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</si>
  <si>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</si>
  <si>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</si>
  <si>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</si>
  <si>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</si>
  <si>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</si>
  <si>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</si>
  <si>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</si>
  <si>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</si>
  <si>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</si>
  <si>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</si>
  <si>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</si>
  <si>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</si>
  <si>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</si>
  <si>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</si>
  <si>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</si>
  <si>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</si>
  <si>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</si>
  <si>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</si>
  <si>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</si>
  <si>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</si>
  <si>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</si>
  <si>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</si>
  <si>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</si>
  <si>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</si>
  <si>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</si>
  <si>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</si>
  <si>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</si>
  <si>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</si>
  <si>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</si>
  <si>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</si>
  <si>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</si>
  <si>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</si>
  <si>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</si>
  <si>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</si>
  <si>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</si>
  <si>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</si>
  <si>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</si>
  <si>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</si>
  <si>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</si>
  <si>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</si>
  <si>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</si>
  <si>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</si>
  <si>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</si>
  <si>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</si>
  <si>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</si>
  <si>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</si>
  <si>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</si>
  <si>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</si>
  <si>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</si>
  <si>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</si>
  <si>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</si>
  <si>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</si>
  <si>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</si>
  <si>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</si>
  <si>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</si>
  <si>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</si>
  <si>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</si>
  <si>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</si>
  <si>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Outstanding Mortgages: Total mortgage loan accounts outstanding</t>
  </si>
  <si>
    <t>Total Outstanding</t>
  </si>
  <si>
    <t>social housing waiting list</t>
  </si>
  <si>
    <t>https://www.housingagency.ie/getattachment/Our-Publications/Latest-Publications/SHA-Summary-2018-NEW-v1-(1).pdf</t>
  </si>
  <si>
    <t xml:space="preserve">D/L.-Rathdown  </t>
  </si>
  <si>
    <t>Sale of Local Authority Houses</t>
  </si>
  <si>
    <t>Dun/L.-Rathdown</t>
  </si>
  <si>
    <t xml:space="preserve">  </t>
  </si>
  <si>
    <t>Properties rented out by Local Authorites</t>
  </si>
  <si>
    <t>Net Need</t>
  </si>
  <si>
    <t>D/Laoghaire-Rathdown</t>
  </si>
  <si>
    <t>Dublin LAs</t>
  </si>
  <si>
    <t>Former DEHLG database</t>
  </si>
  <si>
    <t xml:space="preserve">  Dun-Laoghaire-Rathdown+</t>
  </si>
  <si>
    <t xml:space="preserve">  Dublin City</t>
  </si>
  <si>
    <t>HH</t>
  </si>
  <si>
    <t>Stock</t>
  </si>
  <si>
    <t>% vac - HH</t>
  </si>
  <si>
    <t>Vac - HH</t>
  </si>
  <si>
    <t>Housing vacancy</t>
  </si>
  <si>
    <t>% vac</t>
  </si>
  <si>
    <t>Census Year, Type of Private Accommodation, Nature of Occupancy and</t>
  </si>
  <si>
    <t>County and City</t>
  </si>
  <si>
    <t>Owner occupied with loan or mortgage</t>
  </si>
  <si>
    <t>Owner occupied without loan or mortgage</t>
  </si>
  <si>
    <t>Rented from private landlord</t>
  </si>
  <si>
    <t>Rented from a Local Authority</t>
  </si>
  <si>
    <t>Rented from a Voluntary Body</t>
  </si>
  <si>
    <t>Occupied free of rent</t>
  </si>
  <si>
    <t>E1015: Private Households in Permanent Housing Units 2011 to 2016 by Type of Private Accommodation, County and City, Nature of Occupancy and CensusYear</t>
  </si>
  <si>
    <t>All types of occupancy</t>
  </si>
  <si>
    <t>Being  purchased from a Local Authority</t>
  </si>
  <si>
    <t>Private rented unfurnished</t>
  </si>
  <si>
    <t>Private rented furnished or part furnished</t>
  </si>
  <si>
    <t>See https://www.homelessdublin.ie/info/figures</t>
  </si>
  <si>
    <t>All in infographics and needs compiling into a tables - maybe ask them (Daithi) whether they have as tables underlying the infographics</t>
  </si>
  <si>
    <t>Estate</t>
  </si>
  <si>
    <t>Original Units</t>
  </si>
  <si>
    <t xml:space="preserve">Units Occupied July 2008 </t>
  </si>
  <si>
    <t>Units Occupied March 2013</t>
  </si>
  <si>
    <t>Croke Villas</t>
  </si>
  <si>
    <t>St Michael’s Estate</t>
  </si>
  <si>
    <t>St Theresa’s gardens</t>
  </si>
  <si>
    <t>Charlemont Street</t>
  </si>
  <si>
    <t xml:space="preserve">Bridgefoot Street </t>
  </si>
  <si>
    <t xml:space="preserve">Chamber Street/Weaver court </t>
  </si>
  <si>
    <t xml:space="preserve">O’Devaney Gardens </t>
  </si>
  <si>
    <t>Dominick Street</t>
  </si>
  <si>
    <t>RTB Average Monthly Rent Report (Euro) by Location, Property Type,</t>
  </si>
  <si>
    <t>Number of Bedrooms and Year</t>
  </si>
  <si>
    <t>One bed</t>
  </si>
  <si>
    <t>Two bed</t>
  </si>
  <si>
    <t>Three bed</t>
  </si>
  <si>
    <t>1 to 2 bed</t>
  </si>
  <si>
    <t>1 to 3 bed</t>
  </si>
  <si>
    <t>Four plus bed</t>
  </si>
  <si>
    <t>All bedrooms</t>
  </si>
  <si>
    <t>Semi detached house</t>
  </si>
  <si>
    <t>Terrace house</t>
  </si>
  <si>
    <t>Apartment</t>
  </si>
  <si>
    <t>Other flats</t>
  </si>
  <si>
    <t>All property types</t>
  </si>
  <si>
    <t xml:space="preserve">Note: Location selection is based on population and dataset size.A </t>
  </si>
  <si>
    <t xml:space="preserve">nil return (0.00) indicates insufficient data for that location.  </t>
  </si>
  <si>
    <t xml:space="preserve">Difference between Average Rents and Standardised Rents </t>
  </si>
  <si>
    <t xml:space="preserve">The Average Rents Dataset contains average rents being paid for </t>
  </si>
  <si>
    <t xml:space="preserve">particular time periods for five different categories of dwelling </t>
  </si>
  <si>
    <t xml:space="preserve">types in 446 locations throughout the country. The dataset is useful </t>
  </si>
  <si>
    <t xml:space="preserve">for checking the actual rent being paid for, say, a semi-detached </t>
  </si>
  <si>
    <t xml:space="preserve">house or a two-bed apartment in an area. </t>
  </si>
  <si>
    <t xml:space="preserve">However average rent changes if the mix of properties rented changes, </t>
  </si>
  <si>
    <t xml:space="preserve">therefore there is a need to mix–adjust to get a standardised rent.  </t>
  </si>
  <si>
    <t xml:space="preserve">The Standardised Rent (see the </t>
  </si>
  <si>
    <t xml:space="preserve">(https://onestopshop.rtb.ie/research/ar) Rent Index for more details) </t>
  </si>
  <si>
    <t xml:space="preserve">is a mix-adjusted rent i.e. a measure of rents that takes account of </t>
  </si>
  <si>
    <t xml:space="preserve">the changing mix of properties rented in different time periods.  </t>
  </si>
  <si>
    <t xml:space="preserve">The key point of the standardised index is that it takes into account </t>
  </si>
  <si>
    <t xml:space="preserve">the changing mix of properties rented in different time periods, </t>
  </si>
  <si>
    <t xml:space="preserve">whereas the average rents on their own do not.  </t>
  </si>
  <si>
    <t>CSO</t>
  </si>
  <si>
    <t>Source: Hearne, R., 2013 ‘Realising the “right to the city”: Developing a human rights based framework for the regeneration of areas of urban disadvantage’, International Journal of Law in the Built Environment 5(2), 172-87.</t>
  </si>
  <si>
    <t>total 1994-2006</t>
  </si>
  <si>
    <t>Arrears: Total mortgage accounts in arrears</t>
  </si>
  <si>
    <t>No data prior to 2002?</t>
  </si>
  <si>
    <t>Need to reconcile categories across years</t>
  </si>
  <si>
    <t>SALE  OF  LOCAL  AUTHORITY  HOUSES</t>
  </si>
  <si>
    <t>Sales completed</t>
  </si>
  <si>
    <t>Carlow</t>
  </si>
  <si>
    <t>Cavan</t>
  </si>
  <si>
    <t>Clare</t>
  </si>
  <si>
    <t>Donegal</t>
  </si>
  <si>
    <t>Galway</t>
  </si>
  <si>
    <t>Kerry</t>
  </si>
  <si>
    <t>Kilkenny</t>
  </si>
  <si>
    <t>Laois</t>
  </si>
  <si>
    <t>Leitrim</t>
  </si>
  <si>
    <t>Limerick</t>
  </si>
  <si>
    <t>Longford</t>
  </si>
  <si>
    <t>Louth</t>
  </si>
  <si>
    <t>Mayo</t>
  </si>
  <si>
    <t>Monaghan</t>
  </si>
  <si>
    <t>North Tipperary</t>
  </si>
  <si>
    <t>Offaly</t>
  </si>
  <si>
    <t>Roscommon</t>
  </si>
  <si>
    <t>Sligo</t>
  </si>
  <si>
    <t>South Tipperary</t>
  </si>
  <si>
    <t>Waterford</t>
  </si>
  <si>
    <t>Westmeath</t>
  </si>
  <si>
    <t>Wexford</t>
  </si>
  <si>
    <t>Councils</t>
  </si>
  <si>
    <t>Mortgage Debt and Loans paid out</t>
  </si>
  <si>
    <t>Residential mortgage lending 2002-2007</t>
  </si>
  <si>
    <t>Unit</t>
  </si>
  <si>
    <t>Value of Mortgage Debt</t>
  </si>
  <si>
    <t>€m</t>
  </si>
  <si>
    <t>Annual Change</t>
  </si>
  <si>
    <t>%</t>
  </si>
  <si>
    <t>Source: Central Bank and Financial Services Authority of Ireland</t>
  </si>
  <si>
    <t>http://www.eirestat.cso.ie/releasespublications/documents/construction/current/constructhousing.pdf</t>
  </si>
  <si>
    <t>Loans paid out every year 2002-2007</t>
  </si>
  <si>
    <t>Value of loans</t>
  </si>
  <si>
    <t>Number of loans</t>
  </si>
  <si>
    <t>No.</t>
  </si>
  <si>
    <t>Average loan</t>
  </si>
  <si>
    <t>€</t>
  </si>
  <si>
    <t>Data used in Austerity Paper</t>
  </si>
  <si>
    <t>Property Related Tax Revenue</t>
  </si>
  <si>
    <t>Davy Research</t>
  </si>
  <si>
    <t>Total Tax Revenue</t>
  </si>
  <si>
    <t>% Property Related</t>
  </si>
  <si>
    <t>2009E</t>
  </si>
  <si>
    <t>courtesy of Rossa White, Davy</t>
  </si>
  <si>
    <t>Department for Finance</t>
  </si>
  <si>
    <t>http://www.finance.gov.ie/documents/publications/other/2009/BES2009.pdf</t>
  </si>
  <si>
    <t>LOCAL  AUTHORITY  HOUSING  OUTPUT NEW BUILD AND ACQUISITIONS</t>
  </si>
  <si>
    <t>Breakdown by County Council, City Council, Borough Council and Town Council.</t>
  </si>
  <si>
    <t>County</t>
  </si>
  <si>
    <t>Completions  *</t>
  </si>
  <si>
    <t>Acquisitions  **</t>
  </si>
  <si>
    <t>Councils (only)</t>
  </si>
  <si>
    <t xml:space="preserve">                                     </t>
  </si>
  <si>
    <t>Cork(North)</t>
  </si>
  <si>
    <t>Cork(South)</t>
  </si>
  <si>
    <t>n/a</t>
  </si>
  <si>
    <t>Cork(West)</t>
  </si>
  <si>
    <t>D/L-Rathdown</t>
  </si>
  <si>
    <t>Total (1)</t>
  </si>
  <si>
    <t xml:space="preserve">City Councils </t>
  </si>
  <si>
    <t>Cork #</t>
  </si>
  <si>
    <t>Dublin #</t>
  </si>
  <si>
    <t>Total (2)</t>
  </si>
  <si>
    <t>Borough Councils</t>
  </si>
  <si>
    <t>Clonmel</t>
  </si>
  <si>
    <t>Drogheda</t>
  </si>
  <si>
    <t xml:space="preserve">Total (3) </t>
  </si>
  <si>
    <t xml:space="preserve">Town </t>
  </si>
  <si>
    <t>Completions</t>
  </si>
  <si>
    <t>Acquisitions</t>
  </si>
  <si>
    <t>Arklow</t>
  </si>
  <si>
    <t>Athlone</t>
  </si>
  <si>
    <t>Athy</t>
  </si>
  <si>
    <t>Ballina</t>
  </si>
  <si>
    <t>Ballinasloe</t>
  </si>
  <si>
    <t>Birr</t>
  </si>
  <si>
    <t>Bray</t>
  </si>
  <si>
    <t>Buncrana</t>
  </si>
  <si>
    <t>Bundoran</t>
  </si>
  <si>
    <t>Carrickmacross</t>
  </si>
  <si>
    <t>Carrick-on -Suir</t>
  </si>
  <si>
    <t>Cashel</t>
  </si>
  <si>
    <t>Castlebar</t>
  </si>
  <si>
    <t>Castleblayney</t>
  </si>
  <si>
    <t xml:space="preserve">Cavan </t>
  </si>
  <si>
    <t>Clonakilty</t>
  </si>
  <si>
    <t>Clones</t>
  </si>
  <si>
    <t>Cobh</t>
  </si>
  <si>
    <t>Dundalk</t>
  </si>
  <si>
    <t>Dungarvan</t>
  </si>
  <si>
    <t>Ennis</t>
  </si>
  <si>
    <t>Enniscorthy</t>
  </si>
  <si>
    <t>Fermoy</t>
  </si>
  <si>
    <t>Kells</t>
  </si>
  <si>
    <t>Killarney</t>
  </si>
  <si>
    <t>Kilrush</t>
  </si>
  <si>
    <t>Kinsale</t>
  </si>
  <si>
    <t>Letterkenny</t>
  </si>
  <si>
    <t>Listowel</t>
  </si>
  <si>
    <t>Macroom</t>
  </si>
  <si>
    <t>Mallow</t>
  </si>
  <si>
    <t>Midleton</t>
  </si>
  <si>
    <t>Naas</t>
  </si>
  <si>
    <t>Navan</t>
  </si>
  <si>
    <t>Nenagh</t>
  </si>
  <si>
    <t>New Ross</t>
  </si>
  <si>
    <t>Skibbereen</t>
  </si>
  <si>
    <t>Templemore</t>
  </si>
  <si>
    <t>Thurles</t>
  </si>
  <si>
    <t>Tipperary</t>
  </si>
  <si>
    <t>Tralee</t>
  </si>
  <si>
    <t>Trim</t>
  </si>
  <si>
    <t>Tullamore</t>
  </si>
  <si>
    <t>Westport</t>
  </si>
  <si>
    <t>Youghal</t>
  </si>
  <si>
    <t>Total (4)</t>
  </si>
  <si>
    <t>TOTAL (1+2+3+4)</t>
  </si>
  <si>
    <t>Notes:-  #   includes new build under regeneration projects from January 2001.</t>
  </si>
  <si>
    <t xml:space="preserve">               * includes units acquired under Part V, Planning and Development Act 2000-2008 for local authority rental purposes.</t>
  </si>
  <si>
    <t xml:space="preserve">               **  acquisitions by local authorities of second-hand houses.</t>
  </si>
  <si>
    <t xml:space="preserve">                In 2006 a further 405 properties have been acquired on long-term lease under the Rental Accommodation Scheme.</t>
  </si>
  <si>
    <t xml:space="preserve">                In 2007 a further 796 new units have been acquired on long-term lease under the Rental Accommodation Scheme.</t>
  </si>
  <si>
    <t xml:space="preserve">                In 2008 a further 1,600 new units have been acquired on long-term lease under the Rental Accommodation Scheme.</t>
  </si>
  <si>
    <t xml:space="preserve">              In 2009 a further 1,990 new units have been acquired on long-term lease under the Rental Accommodation Scheme.</t>
  </si>
  <si>
    <t xml:space="preserve">              In 2010 a further 1,783 new units have been acquired on long-term lease under the Rental Accommodation Scheme.</t>
  </si>
  <si>
    <t xml:space="preserve">              In 2011 a further 1,918 new units have been acquired on long-term lease under the Rental Accommodation Scheme.</t>
  </si>
  <si>
    <t xml:space="preserve">              In 2012 a further 1,416 new units have been acquired on long-term lease under the Rental Accommodation Scheme.</t>
  </si>
  <si>
    <t>See DRHE homelessness spreadsheet</t>
  </si>
  <si>
    <t>GRAPH</t>
  </si>
  <si>
    <t>BAR CHART - beds grouped by Local Authority</t>
  </si>
  <si>
    <t xml:space="preserve">STACKED GRAPH </t>
  </si>
  <si>
    <t>SEPARATE TAB for % of loans in arrears</t>
  </si>
  <si>
    <t>GRAPH, TWO TAB - One hectares, one number</t>
  </si>
  <si>
    <t>GRAPHS, TWO TABS - one national, one Dublin LAs.</t>
  </si>
  <si>
    <t>Stacked bar charts</t>
  </si>
  <si>
    <t>graph</t>
  </si>
  <si>
    <t>STACKED BAR CHART</t>
  </si>
  <si>
    <t>BAR CHART BY ESTATE</t>
  </si>
  <si>
    <t>date</t>
  </si>
  <si>
    <t>region</t>
  </si>
  <si>
    <t>households_rate</t>
  </si>
  <si>
    <t>population_rate</t>
  </si>
  <si>
    <t>The new data csv to be used</t>
  </si>
  <si>
    <t xml:space="preserve">Location </t>
  </si>
  <si>
    <t>Local file</t>
  </si>
  <si>
    <t>Original Source</t>
  </si>
  <si>
    <t>Figure 1: House price index from 2005-2018 – national/Dublin housing/apartments - CSO.</t>
  </si>
  <si>
    <t>stories/housing-dublin-phase-2/#ppi-monthly-chart</t>
  </si>
  <si>
    <t>Comments</t>
  </si>
  <si>
    <t>public/data/Housing/HPM06.csv</t>
  </si>
  <si>
    <t>Olly has updated this already. Still to automate service</t>
  </si>
  <si>
    <t>https://statbank.cso.ie/px/pxeirestat/Statire/SelectVarVal/Define.asp?maintable=HPM06&amp;PLanguage=0</t>
  </si>
  <si>
    <t>Figure 2: Vacant housing 1991-2016.</t>
  </si>
  <si>
    <t>Figure 3: Map of unfinished estates.</t>
  </si>
  <si>
    <t>#vacant-housing-chart</t>
  </si>
  <si>
    <t>#unfinished-estates-map</t>
  </si>
  <si>
    <t>#btl-mortgage-arrears-chart</t>
  </si>
  <si>
    <t>Serviced Land Available for Housing by statistical indicator, Year and LA</t>
  </si>
  <si>
    <t>#serviced-land-available-chart</t>
  </si>
  <si>
    <t>#serviced-land-expected-units-chart</t>
  </si>
  <si>
    <t>Home mortgage arrears graph (total, total over 90 days &amp; % over 90 days)</t>
  </si>
  <si>
    <t>#home-mortgage-arrears-chart</t>
  </si>
  <si>
    <r>
      <t>Buy-to-let</t>
    </r>
    <r>
      <rPr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>mortgage arrears graph (total, total over 90 days &amp; % over 90 days)</t>
    </r>
  </si>
  <si>
    <t xml:space="preserve">Vacant housing 1991-2016 [line graph] – nationwide (one tab – needs numbers and %) and 4 Dublin LAs and Meath, Kildare and Wicklow (another tab)  </t>
  </si>
  <si>
    <r>
      <t>Tab 17,</t>
    </r>
    <r>
      <rPr>
        <b/>
        <i/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CSO various censuses</t>
    </r>
  </si>
  <si>
    <t>Map of unfinished estates in four Dublin LAs, and Meath, Kildare and Wicklow in 2010 &amp; 2017</t>
  </si>
  <si>
    <t>Needs proportional circle to represent number of units in each estate.</t>
  </si>
  <si>
    <t>Data in two excel separate files</t>
  </si>
  <si>
    <t>Data provided</t>
  </si>
  <si>
    <t>Time-seried graph of serviced and unserviced zone land in four Dublin LAs, and Meath, Kildare and Wicklow in 2008</t>
  </si>
  <si>
    <t>Entry</t>
  </si>
  <si>
    <t>Title</t>
  </si>
  <si>
    <t>Tab 12, DEHLG</t>
  </si>
  <si>
    <t xml:space="preserve">Map of zoned areas in Dublin </t>
  </si>
  <si>
    <t>AIRO</t>
  </si>
  <si>
    <t>#zoned-areas-map</t>
  </si>
  <si>
    <t>Home mortgage arrears</t>
  </si>
  <si>
    <t>Tab 8 – Central Bank</t>
  </si>
  <si>
    <t>Buy-to-let mortgage arrears</t>
  </si>
  <si>
    <t>Social housing waiting list data 1991-present</t>
  </si>
  <si>
    <t>Tab 14 - DECLG</t>
  </si>
  <si>
    <t>Rent supplement figures – numbers and costs</t>
  </si>
  <si>
    <t>Need to find source – probably https://www.welfare.ie/en/Pages/Annual-SWS-Statistical-Information-Report.aspx</t>
  </si>
  <si>
    <t>Figures relating to different PPP schemes</t>
  </si>
  <si>
    <t xml:space="preserve">Tab 20 - Spatial justice chapter  </t>
  </si>
  <si>
    <t>Traveller accommodation figures</t>
  </si>
  <si>
    <t>Tab 11 - DECLG</t>
  </si>
  <si>
    <t>#social-housing-wait-chart</t>
  </si>
  <si>
    <t>#rent-suppliment-chart</t>
  </si>
  <si>
    <t>#ppp-schemes-chart</t>
  </si>
  <si>
    <t>#traveller-accomodation-chart</t>
  </si>
  <si>
    <t>House price index from 2005-2018 – national/Dublin housing/apartments</t>
  </si>
  <si>
    <t>Tab 6, CSO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</si>
</sst>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(* #,##0_);_(* \(#,##0\);_(* &quot;-&quot;_);_(@_)"/>
    <numFmt numFmtId="164" formatCode="_-* #,##0.00_-;\-* #,##0.00_-;_-* &quot;-&quot;??_-;_-@_-"/>
    <numFmt numFmtId="165" formatCode="yyyy"/>
    <numFmt numFmtId="166" formatCode="mmm"/>
    <numFmt numFmtId="167" formatCode="_-* #,##0_-;\-* #,##0_-;_-* &quot;-&quot;??_-;_-@_-"/>
    <numFmt numFmtId="168" formatCode="_-\ #,##0_-;\-\ #,##0_-;_-\ &quot;-&quot;??_-;_-@_-"/>
    <numFmt numFmtId="169" formatCode="0000"/>
    <numFmt numFmtId="170" formatCode="_(* #,##0.0_);_(* \(#,##0.0\);_(* &quot;-&quot;_);_(@_)"/>
    <numFmt numFmtId="171" formatCode="_-* #,##0_-;\-* #,##0_-;_-* &quot;-&quot;?_-;_-@_-"/>
    <numFmt numFmtId="172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.25"/>
      <color indexed="8"/>
      <name val="Tahoma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sz val="11"/>
      <color theme="1"/>
      <name val="Times New Roman"/>
      <family val="2"/>
    </font>
    <font>
      <sz val="10"/>
      <color theme="1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5"/>
      <color theme="1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</font>
    <font>
      <b/>
      <sz val="14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theme="4" tint="0.39994506668294322"/>
      </left>
      <right/>
      <top style="medium">
        <color theme="4" tint="0.39994506668294322"/>
      </top>
      <bottom/>
      <diagonal/>
    </border>
    <border>
      <left/>
      <right/>
      <top style="medium">
        <color theme="4" tint="0.39994506668294322"/>
      </top>
      <bottom/>
      <diagonal/>
    </border>
    <border>
      <left/>
      <right style="medium">
        <color theme="4" tint="0.39994506668294322"/>
      </right>
      <top style="medium">
        <color theme="4" tint="0.39994506668294322"/>
      </top>
      <bottom/>
      <diagonal/>
    </border>
    <border>
      <left style="medium">
        <color theme="4" tint="0.39994506668294322"/>
      </left>
      <right/>
      <top/>
      <bottom/>
      <diagonal/>
    </border>
    <border>
      <left/>
      <right style="medium">
        <color theme="4" tint="0.39994506668294322"/>
      </right>
      <top/>
      <bottom/>
      <diagonal/>
    </border>
    <border>
      <left style="medium">
        <color theme="4" tint="0.39994506668294322"/>
      </left>
      <right/>
      <top/>
      <bottom style="medium">
        <color theme="4" tint="0.39991454817346722"/>
      </bottom>
      <diagonal/>
    </border>
    <border>
      <left/>
      <right/>
      <top/>
      <bottom style="medium">
        <color theme="4" tint="0.39991454817346722"/>
      </bottom>
      <diagonal/>
    </border>
    <border>
      <left/>
      <right style="medium">
        <color theme="4" tint="0.39994506668294322"/>
      </right>
      <top/>
      <bottom style="medium">
        <color theme="4" tint="0.3999145481734672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4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/>
      </left>
      <right style="thin">
        <color theme="4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/>
      </left>
      <right style="thin">
        <color theme="4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/>
      <top style="thin">
        <color theme="4" tint="0.59999389629810485"/>
      </top>
      <bottom style="thin">
        <color theme="4" tint="0.59999389629810485"/>
      </bottom>
      <diagonal/>
    </border>
    <border>
      <left/>
      <right style="medium">
        <color theme="4" tint="0.3999450666829432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medium">
        <color theme="4" tint="0.39994506668294322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4"/>
      </right>
      <top style="thin">
        <color theme="4" tint="0.59999389629810485"/>
      </top>
      <bottom style="medium">
        <color theme="4" tint="0.39991454817346722"/>
      </bottom>
      <diagonal/>
    </border>
    <border>
      <left style="thin">
        <color theme="4"/>
      </left>
      <right style="thin">
        <color theme="4"/>
      </right>
      <top style="thin">
        <color theme="4" tint="0.59999389629810485"/>
      </top>
      <bottom style="medium">
        <color theme="4" tint="0.39991454817346722"/>
      </bottom>
      <diagonal/>
    </border>
    <border>
      <left/>
      <right/>
      <top style="thin">
        <color theme="4" tint="0.59999389629810485"/>
      </top>
      <bottom style="medium">
        <color theme="4" tint="0.39991454817346722"/>
      </bottom>
      <diagonal/>
    </border>
    <border>
      <left/>
      <right style="medium">
        <color theme="4" tint="0.39994506668294322"/>
      </right>
      <top style="thin">
        <color theme="4" tint="0.59999389629810485"/>
      </top>
      <bottom style="medium">
        <color theme="4" tint="0.39991454817346722"/>
      </bottom>
      <diagonal/>
    </border>
    <border>
      <left style="medium">
        <color theme="6" tint="-0.24994659260841701"/>
      </left>
      <right style="medium">
        <color theme="6" tint="-0.24994659260841701"/>
      </right>
      <top style="medium">
        <color theme="6" tint="-0.249977111117893"/>
      </top>
      <bottom/>
      <diagonal/>
    </border>
    <border>
      <left style="medium">
        <color theme="6" tint="-0.24994659260841701"/>
      </left>
      <right/>
      <top style="medium">
        <color theme="6" tint="-0.24994659260841701"/>
      </top>
      <bottom style="hair">
        <color theme="6" tint="-0.24994659260841701"/>
      </bottom>
      <diagonal/>
    </border>
    <border>
      <left/>
      <right style="medium">
        <color theme="6" tint="-0.249977111117893"/>
      </right>
      <top style="medium">
        <color theme="6" tint="-0.24994659260841701"/>
      </top>
      <bottom style="hair">
        <color theme="6" tint="-0.24994659260841701"/>
      </bottom>
      <diagonal/>
    </border>
    <border>
      <left style="hair">
        <color theme="6" tint="-0.249977111117893"/>
      </left>
      <right/>
      <top style="hair">
        <color theme="6" tint="-0.24994659260841701"/>
      </top>
      <bottom/>
      <diagonal/>
    </border>
    <border>
      <left style="hair">
        <color theme="6" tint="-0.249977111117893"/>
      </left>
      <right style="medium">
        <color theme="6" tint="-0.249977111117893"/>
      </right>
      <top style="hair">
        <color theme="6" tint="-0.24994659260841701"/>
      </top>
      <bottom/>
      <diagonal/>
    </border>
    <border>
      <left style="hair">
        <color theme="6" tint="-0.249977111117893"/>
      </left>
      <right/>
      <top/>
      <bottom style="medium">
        <color theme="6" tint="-0.249977111117893"/>
      </bottom>
      <diagonal/>
    </border>
    <border>
      <left style="hair">
        <color theme="6" tint="-0.249977111117893"/>
      </left>
      <right style="medium">
        <color theme="6" tint="-0.249977111117893"/>
      </right>
      <top/>
      <bottom style="medium">
        <color theme="6" tint="-0.249977111117893"/>
      </bottom>
      <diagonal/>
    </border>
    <border>
      <left style="medium">
        <color theme="6" tint="-0.24994659260841701"/>
      </left>
      <right style="thin">
        <color theme="0"/>
      </right>
      <top/>
      <bottom/>
      <diagonal/>
    </border>
    <border>
      <left style="medium">
        <color theme="6" tint="-0.249977111117893"/>
      </left>
      <right/>
      <top/>
      <bottom/>
      <diagonal/>
    </border>
    <border>
      <left style="medium">
        <color theme="6" tint="-0.24994659260841701"/>
      </left>
      <right/>
      <top style="medium">
        <color theme="6" tint="-0.24994659260841701"/>
      </top>
      <bottom/>
      <diagonal/>
    </border>
    <border>
      <left/>
      <right/>
      <top style="medium">
        <color theme="6" tint="-0.24994659260841701"/>
      </top>
      <bottom/>
      <diagonal/>
    </border>
    <border>
      <left style="medium">
        <color theme="6" tint="-0.249977111117893"/>
      </left>
      <right style="medium">
        <color theme="6" tint="-0.249977111117893"/>
      </right>
      <top/>
      <bottom/>
      <diagonal/>
    </border>
    <border>
      <left style="medium">
        <color theme="6" tint="-0.249977111117893"/>
      </left>
      <right style="medium">
        <color theme="6" tint="-0.249977111117893"/>
      </right>
      <top/>
      <bottom style="medium">
        <color theme="6" tint="-0.249977111117893"/>
      </bottom>
      <diagonal/>
    </border>
    <border>
      <left style="medium">
        <color theme="6" tint="-0.249977111117893"/>
      </left>
      <right style="hair">
        <color theme="6" tint="-0.249977111117893"/>
      </right>
      <top/>
      <bottom/>
      <diagonal/>
    </border>
    <border>
      <left style="medium">
        <color theme="6" tint="-0.249977111117893"/>
      </left>
      <right style="hair">
        <color theme="6" tint="-0.249977111117893"/>
      </right>
      <top/>
      <bottom style="medium">
        <color theme="6" tint="-0.24997711111789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theme="4" tint="0.39994506668294322"/>
      </right>
      <top style="thin">
        <color theme="0"/>
      </top>
      <bottom style="thin">
        <color theme="0"/>
      </bottom>
      <diagonal/>
    </border>
    <border>
      <left style="thin">
        <color theme="4"/>
      </left>
      <right style="medium">
        <color theme="4" tint="0.39994506668294322"/>
      </right>
      <top style="thin">
        <color theme="4" tint="0.79998168889431442"/>
      </top>
      <bottom style="thin">
        <color theme="4" tint="0.79998168889431442"/>
      </bottom>
      <diagonal/>
    </border>
  </borders>
  <cellStyleXfs count="733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11" fillId="0" borderId="0"/>
    <xf numFmtId="0" fontId="11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2" borderId="1" applyNumberFormat="0" applyFont="0" applyAlignment="0" applyProtection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63">
    <xf numFmtId="0" fontId="0" fillId="0" borderId="0" xfId="0"/>
    <xf numFmtId="3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4" fontId="0" fillId="0" borderId="0" xfId="0" applyNumberFormat="1"/>
    <xf numFmtId="41" fontId="3" fillId="0" borderId="2" xfId="0" applyNumberFormat="1" applyFont="1" applyBorder="1"/>
    <xf numFmtId="41" fontId="3" fillId="0" borderId="3" xfId="0" applyNumberFormat="1" applyFont="1" applyBorder="1"/>
    <xf numFmtId="17" fontId="3" fillId="0" borderId="3" xfId="0" applyNumberFormat="1" applyFont="1" applyBorder="1" applyAlignment="1"/>
    <xf numFmtId="17" fontId="3" fillId="0" borderId="3" xfId="0" applyNumberFormat="1" applyFont="1" applyBorder="1"/>
    <xf numFmtId="17" fontId="3" fillId="0" borderId="4" xfId="0" applyNumberFormat="1" applyFont="1" applyBorder="1"/>
    <xf numFmtId="41" fontId="3" fillId="0" borderId="5" xfId="0" applyNumberFormat="1" applyFont="1" applyBorder="1"/>
    <xf numFmtId="41" fontId="3" fillId="0" borderId="0" xfId="0" applyNumberFormat="1" applyFont="1" applyBorder="1"/>
    <xf numFmtId="17" fontId="3" fillId="0" borderId="0" xfId="0" applyNumberFormat="1" applyFont="1" applyBorder="1"/>
    <xf numFmtId="17" fontId="3" fillId="0" borderId="6" xfId="0" applyNumberFormat="1" applyFont="1" applyBorder="1"/>
    <xf numFmtId="41" fontId="3" fillId="0" borderId="6" xfId="0" applyNumberFormat="1" applyFont="1" applyBorder="1"/>
    <xf numFmtId="41" fontId="4" fillId="0" borderId="5" xfId="0" applyNumberFormat="1" applyFont="1" applyBorder="1" applyAlignment="1">
      <alignment horizontal="left"/>
    </xf>
    <xf numFmtId="41" fontId="4" fillId="0" borderId="0" xfId="0" applyNumberFormat="1" applyFont="1" applyBorder="1"/>
    <xf numFmtId="41" fontId="4" fillId="3" borderId="5" xfId="0" applyNumberFormat="1" applyFont="1" applyFill="1" applyBorder="1" applyAlignment="1">
      <alignment horizontal="left" indent="1"/>
    </xf>
    <xf numFmtId="41" fontId="3" fillId="0" borderId="0" xfId="0" applyNumberFormat="1" applyFont="1" applyBorder="1" applyAlignment="1">
      <alignment horizontal="left"/>
    </xf>
    <xf numFmtId="41" fontId="4" fillId="3" borderId="7" xfId="0" applyNumberFormat="1" applyFont="1" applyFill="1" applyBorder="1" applyAlignment="1">
      <alignment horizontal="left" indent="1"/>
    </xf>
    <xf numFmtId="41" fontId="3" fillId="0" borderId="8" xfId="0" applyNumberFormat="1" applyFont="1" applyBorder="1" applyAlignment="1">
      <alignment horizontal="left"/>
    </xf>
    <xf numFmtId="17" fontId="4" fillId="0" borderId="10" xfId="0" applyNumberFormat="1" applyFont="1" applyBorder="1"/>
    <xf numFmtId="41" fontId="3" fillId="0" borderId="11" xfId="0" applyNumberFormat="1" applyFont="1" applyBorder="1" applyAlignment="1">
      <alignment horizontal="left"/>
    </xf>
    <xf numFmtId="41" fontId="3" fillId="0" borderId="12" xfId="0" applyNumberFormat="1" applyFont="1" applyBorder="1"/>
    <xf numFmtId="41" fontId="3" fillId="0" borderId="13" xfId="0" applyNumberFormat="1" applyFont="1" applyBorder="1"/>
    <xf numFmtId="41" fontId="3" fillId="0" borderId="14" xfId="0" applyNumberFormat="1" applyFont="1" applyBorder="1" applyAlignment="1">
      <alignment horizontal="left"/>
    </xf>
    <xf numFmtId="41" fontId="3" fillId="0" borderId="15" xfId="0" applyNumberFormat="1" applyFont="1" applyBorder="1"/>
    <xf numFmtId="41" fontId="3" fillId="0" borderId="16" xfId="0" applyNumberFormat="1" applyFont="1" applyBorder="1"/>
    <xf numFmtId="41" fontId="3" fillId="0" borderId="17" xfId="0" applyNumberFormat="1" applyFont="1" applyBorder="1"/>
    <xf numFmtId="41" fontId="3" fillId="0" borderId="18" xfId="0" applyNumberFormat="1" applyFont="1" applyBorder="1"/>
    <xf numFmtId="41" fontId="3" fillId="0" borderId="19" xfId="0" applyNumberFormat="1" applyFont="1" applyBorder="1" applyAlignment="1">
      <alignment horizontal="left"/>
    </xf>
    <xf numFmtId="41" fontId="3" fillId="0" borderId="20" xfId="0" applyNumberFormat="1" applyFont="1" applyBorder="1"/>
    <xf numFmtId="41" fontId="3" fillId="0" borderId="21" xfId="0" applyNumberFormat="1" applyFont="1" applyBorder="1"/>
    <xf numFmtId="41" fontId="3" fillId="0" borderId="22" xfId="0" applyNumberFormat="1" applyFont="1" applyBorder="1"/>
    <xf numFmtId="0" fontId="7" fillId="0" borderId="0" xfId="2" applyNumberFormat="1" applyFont="1" applyFill="1" applyBorder="1" applyAlignment="1" applyProtection="1"/>
    <xf numFmtId="0" fontId="7" fillId="0" borderId="0" xfId="2" applyFont="1" applyFill="1" applyBorder="1" applyAlignment="1">
      <alignment horizontal="center" wrapText="1"/>
    </xf>
    <xf numFmtId="0" fontId="7" fillId="0" borderId="0" xfId="2" applyFont="1" applyFill="1"/>
    <xf numFmtId="0" fontId="8" fillId="0" borderId="0" xfId="260" applyFont="1" applyFill="1" applyAlignment="1">
      <alignment horizontal="left" vertical="top"/>
    </xf>
    <xf numFmtId="0" fontId="12" fillId="0" borderId="0" xfId="260" applyFont="1" applyFill="1" applyAlignment="1">
      <alignment horizontal="left" vertical="top"/>
    </xf>
    <xf numFmtId="0" fontId="7" fillId="0" borderId="0" xfId="2" applyNumberFormat="1" applyFont="1" applyFill="1" applyBorder="1" applyAlignment="1" applyProtection="1">
      <alignment horizontal="left" vertical="top"/>
    </xf>
    <xf numFmtId="168" fontId="6" fillId="0" borderId="0" xfId="260" applyNumberFormat="1" applyFont="1" applyFill="1" applyAlignment="1">
      <alignment horizontal="right" vertical="top"/>
    </xf>
    <xf numFmtId="0" fontId="9" fillId="0" borderId="0" xfId="2" applyFont="1" applyFill="1" applyAlignment="1">
      <alignment horizontal="left"/>
    </xf>
    <xf numFmtId="0" fontId="7" fillId="0" borderId="0" xfId="2" applyFont="1" applyFill="1" applyAlignment="1">
      <alignment horizontal="left"/>
    </xf>
    <xf numFmtId="165" fontId="12" fillId="0" borderId="0" xfId="257" applyNumberFormat="1" applyFont="1" applyFill="1" applyAlignment="1">
      <alignment horizontal="right" vertical="top"/>
    </xf>
    <xf numFmtId="166" fontId="12" fillId="0" borderId="0" xfId="257" applyNumberFormat="1" applyFont="1" applyFill="1" applyAlignment="1">
      <alignment horizontal="right" vertical="top"/>
    </xf>
    <xf numFmtId="168" fontId="7" fillId="0" borderId="0" xfId="2" applyNumberFormat="1" applyFont="1" applyFill="1" applyBorder="1" applyAlignment="1" applyProtection="1">
      <alignment horizontal="right" vertical="top"/>
    </xf>
    <xf numFmtId="166" fontId="7" fillId="0" borderId="0" xfId="2" applyNumberFormat="1" applyFont="1" applyFill="1" applyBorder="1" applyAlignment="1" applyProtection="1">
      <alignment horizontal="right" vertical="top"/>
    </xf>
    <xf numFmtId="0" fontId="6" fillId="0" borderId="0" xfId="2" applyFont="1" applyFill="1" applyBorder="1" applyAlignment="1">
      <alignment horizontal="left" vertical="top" wrapText="1"/>
    </xf>
    <xf numFmtId="0" fontId="6" fillId="0" borderId="0" xfId="2" applyFont="1" applyFill="1" applyBorder="1" applyAlignment="1">
      <alignment horizontal="center" vertical="top" wrapText="1"/>
    </xf>
    <xf numFmtId="0" fontId="6" fillId="4" borderId="23" xfId="2" applyFont="1" applyFill="1" applyBorder="1" applyAlignment="1">
      <alignment horizontal="left" vertical="top"/>
    </xf>
    <xf numFmtId="0" fontId="7" fillId="0" borderId="0" xfId="2" applyFont="1" applyFill="1" applyBorder="1" applyAlignment="1">
      <alignment horizontal="center"/>
    </xf>
    <xf numFmtId="0" fontId="6" fillId="4" borderId="24" xfId="2" applyFont="1" applyFill="1" applyBorder="1" applyAlignment="1">
      <alignment horizontal="left" vertical="top" wrapText="1"/>
    </xf>
    <xf numFmtId="0" fontId="7" fillId="4" borderId="25" xfId="2" applyFont="1" applyFill="1" applyBorder="1" applyAlignment="1">
      <alignment horizontal="left" vertical="top"/>
    </xf>
    <xf numFmtId="0" fontId="6" fillId="5" borderId="26" xfId="2" applyFont="1" applyFill="1" applyBorder="1" applyAlignment="1">
      <alignment horizontal="left" vertical="top" wrapText="1"/>
    </xf>
    <xf numFmtId="0" fontId="6" fillId="5" borderId="27" xfId="2" applyFont="1" applyFill="1" applyBorder="1" applyAlignment="1">
      <alignment horizontal="left" vertical="top" wrapText="1"/>
    </xf>
    <xf numFmtId="0" fontId="7" fillId="0" borderId="0" xfId="2" applyNumberFormat="1" applyFont="1" applyFill="1" applyBorder="1" applyAlignment="1" applyProtection="1">
      <alignment horizontal="left"/>
    </xf>
    <xf numFmtId="0" fontId="6" fillId="5" borderId="28" xfId="2" applyFont="1" applyFill="1" applyBorder="1" applyAlignment="1">
      <alignment horizontal="left" vertical="top" wrapText="1"/>
    </xf>
    <xf numFmtId="0" fontId="6" fillId="5" borderId="29" xfId="2" applyFont="1" applyFill="1" applyBorder="1" applyAlignment="1">
      <alignment horizontal="left" vertical="top" wrapText="1"/>
    </xf>
    <xf numFmtId="0" fontId="6" fillId="6" borderId="30" xfId="2" applyFont="1" applyFill="1" applyBorder="1" applyAlignment="1">
      <alignment horizontal="left" vertical="top"/>
    </xf>
    <xf numFmtId="165" fontId="7" fillId="0" borderId="0" xfId="2" applyNumberFormat="1" applyFont="1" applyFill="1" applyBorder="1" applyAlignment="1" applyProtection="1">
      <alignment horizontal="right" vertical="top"/>
    </xf>
    <xf numFmtId="0" fontId="6" fillId="0" borderId="31" xfId="2" applyFont="1" applyFill="1" applyBorder="1" applyAlignment="1">
      <alignment horizontal="left" vertical="top" wrapText="1"/>
    </xf>
    <xf numFmtId="0" fontId="6" fillId="6" borderId="32" xfId="2" applyFont="1" applyFill="1" applyBorder="1" applyAlignment="1">
      <alignment horizontal="left" vertical="top" wrapText="1"/>
    </xf>
    <xf numFmtId="0" fontId="6" fillId="6" borderId="33" xfId="2" applyFont="1" applyFill="1" applyBorder="1" applyAlignment="1">
      <alignment horizontal="left" vertical="top" wrapText="1"/>
    </xf>
    <xf numFmtId="0" fontId="12" fillId="7" borderId="0" xfId="260" applyFont="1" applyFill="1" applyAlignment="1">
      <alignment horizontal="left" vertical="top"/>
    </xf>
    <xf numFmtId="0" fontId="13" fillId="8" borderId="0" xfId="0" applyFont="1" applyFill="1" applyBorder="1"/>
    <xf numFmtId="169" fontId="14" fillId="0" borderId="43" xfId="0" applyNumberFormat="1" applyFont="1" applyBorder="1"/>
    <xf numFmtId="169" fontId="14" fillId="0" borderId="44" xfId="0" applyNumberFormat="1" applyFont="1" applyBorder="1"/>
    <xf numFmtId="169" fontId="14" fillId="0" borderId="45" xfId="0" applyNumberFormat="1" applyFont="1" applyBorder="1"/>
    <xf numFmtId="3" fontId="13" fillId="0" borderId="46" xfId="0" applyNumberFormat="1" applyFont="1" applyBorder="1"/>
    <xf numFmtId="3" fontId="13" fillId="0" borderId="0" xfId="0" applyNumberFormat="1" applyFont="1" applyBorder="1"/>
    <xf numFmtId="3" fontId="13" fillId="0" borderId="0" xfId="0" applyNumberFormat="1" applyFont="1" applyBorder="1" applyAlignment="1">
      <alignment horizontal="right"/>
    </xf>
    <xf numFmtId="0" fontId="13" fillId="0" borderId="0" xfId="0" applyFont="1" applyBorder="1" applyAlignment="1">
      <alignment horizontal="right"/>
    </xf>
    <xf numFmtId="0" fontId="13" fillId="0" borderId="47" xfId="0" applyFont="1" applyBorder="1" applyAlignment="1">
      <alignment horizontal="right"/>
    </xf>
    <xf numFmtId="3" fontId="13" fillId="0" borderId="48" xfId="0" applyNumberFormat="1" applyFont="1" applyBorder="1"/>
    <xf numFmtId="0" fontId="13" fillId="0" borderId="0" xfId="0" applyFont="1" applyFill="1" applyBorder="1"/>
    <xf numFmtId="0" fontId="13" fillId="0" borderId="47" xfId="0" applyFont="1" applyFill="1" applyBorder="1"/>
    <xf numFmtId="3" fontId="14" fillId="0" borderId="49" xfId="0" applyNumberFormat="1" applyFont="1" applyBorder="1"/>
    <xf numFmtId="3" fontId="14" fillId="0" borderId="50" xfId="0" applyNumberFormat="1" applyFont="1" applyBorder="1"/>
    <xf numFmtId="3" fontId="14" fillId="0" borderId="50" xfId="0" applyNumberFormat="1" applyFont="1" applyBorder="1" applyAlignment="1">
      <alignment horizontal="right"/>
    </xf>
    <xf numFmtId="3" fontId="14" fillId="0" borderId="51" xfId="0" applyNumberFormat="1" applyFont="1" applyBorder="1" applyAlignment="1">
      <alignment horizontal="right"/>
    </xf>
    <xf numFmtId="3" fontId="14" fillId="0" borderId="52" xfId="0" applyNumberFormat="1" applyFont="1" applyBorder="1"/>
    <xf numFmtId="3" fontId="14" fillId="0" borderId="51" xfId="0" applyNumberFormat="1" applyFont="1" applyBorder="1"/>
    <xf numFmtId="3" fontId="14" fillId="0" borderId="0" xfId="0" applyNumberFormat="1" applyFont="1" applyBorder="1"/>
    <xf numFmtId="3" fontId="14" fillId="0" borderId="0" xfId="0" applyNumberFormat="1" applyFont="1" applyBorder="1" applyAlignment="1">
      <alignment horizontal="right"/>
    </xf>
    <xf numFmtId="0" fontId="13" fillId="0" borderId="0" xfId="0" applyFont="1" applyBorder="1"/>
    <xf numFmtId="0" fontId="2" fillId="0" borderId="0" xfId="0" applyFont="1" applyAlignment="1">
      <alignment wrapText="1"/>
    </xf>
    <xf numFmtId="41" fontId="4" fillId="3" borderId="0" xfId="0" applyNumberFormat="1" applyFont="1" applyFill="1" applyBorder="1" applyAlignment="1">
      <alignment horizontal="left" indent="1"/>
    </xf>
    <xf numFmtId="17" fontId="4" fillId="0" borderId="53" xfId="0" applyNumberFormat="1" applyFont="1" applyBorder="1"/>
    <xf numFmtId="41" fontId="3" fillId="0" borderId="54" xfId="0" applyNumberFormat="1" applyFont="1" applyBorder="1"/>
    <xf numFmtId="170" fontId="3" fillId="0" borderId="0" xfId="0" applyNumberFormat="1" applyFont="1" applyBorder="1"/>
    <xf numFmtId="170" fontId="3" fillId="0" borderId="6" xfId="0" applyNumberFormat="1" applyFont="1" applyBorder="1"/>
    <xf numFmtId="171" fontId="3" fillId="0" borderId="8" xfId="0" applyNumberFormat="1" applyFont="1" applyBorder="1"/>
    <xf numFmtId="171" fontId="3" fillId="0" borderId="9" xfId="0" applyNumberFormat="1" applyFont="1" applyBorder="1"/>
    <xf numFmtId="0" fontId="15" fillId="0" borderId="0" xfId="0" applyFont="1" applyAlignment="1">
      <alignment vertical="center"/>
    </xf>
    <xf numFmtId="0" fontId="17" fillId="0" borderId="0" xfId="0" applyFont="1"/>
    <xf numFmtId="0" fontId="0" fillId="0" borderId="0" xfId="0" applyFont="1"/>
    <xf numFmtId="167" fontId="0" fillId="0" borderId="0" xfId="1" applyNumberFormat="1" applyFont="1"/>
    <xf numFmtId="172" fontId="0" fillId="0" borderId="0" xfId="0" applyNumberFormat="1"/>
    <xf numFmtId="0" fontId="0" fillId="0" borderId="0" xfId="0" applyAlignment="1"/>
    <xf numFmtId="0" fontId="18" fillId="0" borderId="49" xfId="0" applyFont="1" applyBorder="1" applyAlignment="1">
      <alignment horizontal="justify" vertical="center" wrapText="1"/>
    </xf>
    <xf numFmtId="0" fontId="18" fillId="0" borderId="51" xfId="0" applyFont="1" applyBorder="1" applyAlignment="1">
      <alignment horizontal="justify" vertical="center" wrapText="1"/>
    </xf>
    <xf numFmtId="0" fontId="16" fillId="0" borderId="42" xfId="0" applyFont="1" applyBorder="1" applyAlignment="1">
      <alignment horizontal="justify" vertical="center" wrapText="1"/>
    </xf>
    <xf numFmtId="0" fontId="16" fillId="0" borderId="44" xfId="0" applyFont="1" applyBorder="1" applyAlignment="1">
      <alignment horizontal="justify" vertical="center" wrapText="1"/>
    </xf>
    <xf numFmtId="0" fontId="16" fillId="0" borderId="0" xfId="0" applyFont="1" applyFill="1" applyBorder="1" applyAlignment="1">
      <alignment horizontal="justify" vertical="center" wrapText="1"/>
    </xf>
    <xf numFmtId="0" fontId="19" fillId="0" borderId="0" xfId="728"/>
    <xf numFmtId="0" fontId="2" fillId="7" borderId="0" xfId="0" applyFont="1" applyFill="1"/>
    <xf numFmtId="0" fontId="20" fillId="0" borderId="0" xfId="0" applyFont="1"/>
    <xf numFmtId="0" fontId="19" fillId="0" borderId="0" xfId="728" applyAlignment="1" applyProtection="1"/>
    <xf numFmtId="0" fontId="21" fillId="7" borderId="0" xfId="0" applyFont="1" applyFill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0" fillId="7" borderId="0" xfId="0" applyFill="1"/>
    <xf numFmtId="3" fontId="0" fillId="7" borderId="0" xfId="0" applyNumberFormat="1" applyFill="1"/>
    <xf numFmtId="0" fontId="0" fillId="9" borderId="0" xfId="0" applyFill="1"/>
    <xf numFmtId="167" fontId="0" fillId="10" borderId="0" xfId="1" applyNumberFormat="1" applyFont="1" applyFill="1"/>
    <xf numFmtId="0" fontId="0" fillId="10" borderId="0" xfId="0" applyFill="1"/>
    <xf numFmtId="3" fontId="0" fillId="10" borderId="0" xfId="0" applyNumberFormat="1" applyFill="1"/>
    <xf numFmtId="172" fontId="0" fillId="9" borderId="0" xfId="0" applyNumberFormat="1" applyFill="1"/>
    <xf numFmtId="41" fontId="3" fillId="0" borderId="0" xfId="0" applyNumberFormat="1" applyFont="1" applyBorder="1" applyAlignment="1">
      <alignment horizontal="center"/>
    </xf>
    <xf numFmtId="0" fontId="0" fillId="0" borderId="41" xfId="0" applyBorder="1"/>
    <xf numFmtId="0" fontId="0" fillId="0" borderId="39" xfId="0" applyBorder="1"/>
    <xf numFmtId="0" fontId="0" fillId="0" borderId="40" xfId="0" applyBorder="1"/>
    <xf numFmtId="0" fontId="0" fillId="0" borderId="48" xfId="0" applyBorder="1"/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47" xfId="0" applyBorder="1"/>
    <xf numFmtId="0" fontId="0" fillId="0" borderId="45" xfId="0" applyBorder="1"/>
    <xf numFmtId="0" fontId="2" fillId="0" borderId="43" xfId="0" applyFont="1" applyBorder="1" applyAlignment="1">
      <alignment horizontal="center" vertical="center" wrapText="1"/>
    </xf>
    <xf numFmtId="0" fontId="0" fillId="0" borderId="43" xfId="0" applyBorder="1"/>
    <xf numFmtId="0" fontId="0" fillId="0" borderId="44" xfId="0" applyBorder="1"/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25" fillId="0" borderId="0" xfId="0" applyFont="1"/>
    <xf numFmtId="0" fontId="2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9" fillId="0" borderId="0" xfId="728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24" fillId="0" borderId="0" xfId="0" applyFont="1" applyAlignment="1">
      <alignment wrapText="1"/>
    </xf>
    <xf numFmtId="0" fontId="16" fillId="0" borderId="0" xfId="0" applyFont="1" applyAlignment="1">
      <alignment vertical="center" wrapText="1"/>
    </xf>
    <xf numFmtId="0" fontId="2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6" fillId="6" borderId="34" xfId="2" applyFont="1" applyFill="1" applyBorder="1" applyAlignment="1">
      <alignment horizontal="left" vertical="top"/>
    </xf>
    <xf numFmtId="0" fontId="6" fillId="6" borderId="35" xfId="2" applyFont="1" applyFill="1" applyBorder="1" applyAlignment="1">
      <alignment horizontal="left" vertical="top"/>
    </xf>
    <xf numFmtId="0" fontId="6" fillId="4" borderId="36" xfId="2" applyFont="1" applyFill="1" applyBorder="1" applyAlignment="1">
      <alignment horizontal="left" vertical="top"/>
    </xf>
    <xf numFmtId="0" fontId="6" fillId="4" borderId="37" xfId="2" applyFont="1" applyFill="1" applyBorder="1" applyAlignment="1">
      <alignment horizontal="left" vertical="top"/>
    </xf>
    <xf numFmtId="0" fontId="6" fillId="0" borderId="31" xfId="2" applyFont="1" applyFill="1" applyBorder="1" applyAlignment="1">
      <alignment horizontal="left" vertical="top" wrapText="1"/>
    </xf>
    <xf numFmtId="0" fontId="10" fillId="0" borderId="0" xfId="2" applyFont="1" applyFill="1" applyAlignment="1">
      <alignment horizontal="left" wrapText="1"/>
    </xf>
    <xf numFmtId="3" fontId="14" fillId="0" borderId="0" xfId="0" applyNumberFormat="1" applyFont="1" applyBorder="1" applyAlignment="1">
      <alignment horizontal="center"/>
    </xf>
    <xf numFmtId="0" fontId="14" fillId="0" borderId="38" xfId="0" applyFont="1" applyBorder="1" applyAlignment="1">
      <alignment horizontal="center" wrapText="1"/>
    </xf>
    <xf numFmtId="0" fontId="14" fillId="0" borderId="42" xfId="0" applyFont="1" applyBorder="1" applyAlignment="1">
      <alignment horizontal="center" wrapText="1"/>
    </xf>
    <xf numFmtId="3" fontId="14" fillId="0" borderId="39" xfId="0" applyNumberFormat="1" applyFont="1" applyBorder="1" applyAlignment="1">
      <alignment horizontal="center"/>
    </xf>
    <xf numFmtId="3" fontId="14" fillId="0" borderId="40" xfId="0" applyNumberFormat="1" applyFont="1" applyBorder="1" applyAlignment="1">
      <alignment horizontal="center"/>
    </xf>
    <xf numFmtId="3" fontId="14" fillId="0" borderId="41" xfId="0" applyNumberFormat="1" applyFont="1" applyBorder="1" applyAlignment="1">
      <alignment horizontal="center"/>
    </xf>
  </cellXfs>
  <cellStyles count="733">
    <cellStyle name="Comma" xfId="1" builtinId="3"/>
    <cellStyle name="Comma 11" xfId="4"/>
    <cellStyle name="Comma 12" xfId="5"/>
    <cellStyle name="Comma 13" xfId="6"/>
    <cellStyle name="Comma 15" xfId="7"/>
    <cellStyle name="Comma 16" xfId="8"/>
    <cellStyle name="Comma 17" xfId="9"/>
    <cellStyle name="Comma 18" xfId="10"/>
    <cellStyle name="Comma 19" xfId="11"/>
    <cellStyle name="Comma 2" xfId="12"/>
    <cellStyle name="Comma 2 2" xfId="13"/>
    <cellStyle name="Comma 20" xfId="14"/>
    <cellStyle name="Comma 3" xfId="15"/>
    <cellStyle name="Comma 4" xfId="3"/>
    <cellStyle name="Comma 8" xfId="16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Hyperlink" xfId="728" builtinId="8"/>
    <cellStyle name="Normal" xfId="0" builtinId="0"/>
    <cellStyle name="Normal 10" xfId="17"/>
    <cellStyle name="Normal 10 10" xfId="18"/>
    <cellStyle name="Normal 10 11" xfId="19"/>
    <cellStyle name="Normal 10 12" xfId="20"/>
    <cellStyle name="Normal 10 13" xfId="21"/>
    <cellStyle name="Normal 10 14" xfId="22"/>
    <cellStyle name="Normal 10 2" xfId="23"/>
    <cellStyle name="Normal 10 2 2" xfId="24"/>
    <cellStyle name="Normal 10 3" xfId="25"/>
    <cellStyle name="Normal 10 3 2" xfId="26"/>
    <cellStyle name="Normal 10 3 3" xfId="27"/>
    <cellStyle name="Normal 10 3 4" xfId="28"/>
    <cellStyle name="Normal 10 3 5" xfId="29"/>
    <cellStyle name="Normal 10 4" xfId="30"/>
    <cellStyle name="Normal 10 4 2" xfId="31"/>
    <cellStyle name="Normal 10 4 3" xfId="32"/>
    <cellStyle name="Normal 10 4 4" xfId="33"/>
    <cellStyle name="Normal 10 4 5" xfId="34"/>
    <cellStyle name="Normal 10 5" xfId="35"/>
    <cellStyle name="Normal 10 5 2" xfId="36"/>
    <cellStyle name="Normal 10 5 3" xfId="37"/>
    <cellStyle name="Normal 10 5 4" xfId="38"/>
    <cellStyle name="Normal 10 5 5" xfId="39"/>
    <cellStyle name="Normal 10 6" xfId="40"/>
    <cellStyle name="Normal 10 6 2" xfId="41"/>
    <cellStyle name="Normal 10 6 3" xfId="42"/>
    <cellStyle name="Normal 10 6 4" xfId="43"/>
    <cellStyle name="Normal 10 6 5" xfId="44"/>
    <cellStyle name="Normal 10 7" xfId="45"/>
    <cellStyle name="Normal 10 7 2" xfId="46"/>
    <cellStyle name="Normal 10 7 3" xfId="47"/>
    <cellStyle name="Normal 10 7 4" xfId="48"/>
    <cellStyle name="Normal 10 7 5" xfId="49"/>
    <cellStyle name="Normal 10 8" xfId="50"/>
    <cellStyle name="Normal 10 9" xfId="51"/>
    <cellStyle name="Normal 11" xfId="52"/>
    <cellStyle name="Normal 11 10" xfId="53"/>
    <cellStyle name="Normal 11 11" xfId="54"/>
    <cellStyle name="Normal 11 12" xfId="55"/>
    <cellStyle name="Normal 11 13" xfId="56"/>
    <cellStyle name="Normal 11 14" xfId="57"/>
    <cellStyle name="Normal 11 2" xfId="58"/>
    <cellStyle name="Normal 11 2 2" xfId="59"/>
    <cellStyle name="Normal 11 3" xfId="60"/>
    <cellStyle name="Normal 11 4" xfId="61"/>
    <cellStyle name="Normal 11 5" xfId="62"/>
    <cellStyle name="Normal 11 6" xfId="63"/>
    <cellStyle name="Normal 11 7" xfId="64"/>
    <cellStyle name="Normal 11 8" xfId="65"/>
    <cellStyle name="Normal 11 9" xfId="66"/>
    <cellStyle name="Normal 12" xfId="67"/>
    <cellStyle name="Normal 12 10" xfId="68"/>
    <cellStyle name="Normal 12 11" xfId="69"/>
    <cellStyle name="Normal 12 12" xfId="70"/>
    <cellStyle name="Normal 12 13" xfId="71"/>
    <cellStyle name="Normal 12 14" xfId="72"/>
    <cellStyle name="Normal 12 2" xfId="73"/>
    <cellStyle name="Normal 12 2 2" xfId="74"/>
    <cellStyle name="Normal 12 3" xfId="75"/>
    <cellStyle name="Normal 12 4" xfId="76"/>
    <cellStyle name="Normal 12 5" xfId="77"/>
    <cellStyle name="Normal 12 6" xfId="78"/>
    <cellStyle name="Normal 12 7" xfId="79"/>
    <cellStyle name="Normal 12 8" xfId="80"/>
    <cellStyle name="Normal 12 9" xfId="81"/>
    <cellStyle name="Normal 13" xfId="82"/>
    <cellStyle name="Normal 13 10" xfId="83"/>
    <cellStyle name="Normal 13 11" xfId="84"/>
    <cellStyle name="Normal 13 12" xfId="85"/>
    <cellStyle name="Normal 13 2" xfId="86"/>
    <cellStyle name="Normal 13 2 2" xfId="87"/>
    <cellStyle name="Normal 13 2 2 2" xfId="88"/>
    <cellStyle name="Normal 13 2 2 3" xfId="89"/>
    <cellStyle name="Normal 13 2 2 4" xfId="90"/>
    <cellStyle name="Normal 13 2 2 5" xfId="91"/>
    <cellStyle name="Normal 13 2 3" xfId="92"/>
    <cellStyle name="Normal 13 2 4" xfId="93"/>
    <cellStyle name="Normal 13 2 5" xfId="94"/>
    <cellStyle name="Normal 13 3" xfId="95"/>
    <cellStyle name="Normal 13 4" xfId="96"/>
    <cellStyle name="Normal 13 5" xfId="97"/>
    <cellStyle name="Normal 13 6" xfId="98"/>
    <cellStyle name="Normal 13 7" xfId="99"/>
    <cellStyle name="Normal 13 8" xfId="100"/>
    <cellStyle name="Normal 13 9" xfId="101"/>
    <cellStyle name="Normal 14" xfId="102"/>
    <cellStyle name="Normal 14 10" xfId="103"/>
    <cellStyle name="Normal 14 11" xfId="104"/>
    <cellStyle name="Normal 14 12" xfId="105"/>
    <cellStyle name="Normal 14 2" xfId="106"/>
    <cellStyle name="Normal 14 2 2" xfId="107"/>
    <cellStyle name="Normal 14 2 2 2" xfId="108"/>
    <cellStyle name="Normal 14 2 2 3" xfId="109"/>
    <cellStyle name="Normal 14 2 2 4" xfId="110"/>
    <cellStyle name="Normal 14 2 2 5" xfId="111"/>
    <cellStyle name="Normal 14 2 3" xfId="112"/>
    <cellStyle name="Normal 14 2 4" xfId="113"/>
    <cellStyle name="Normal 14 2 5" xfId="114"/>
    <cellStyle name="Normal 14 3" xfId="115"/>
    <cellStyle name="Normal 14 4" xfId="116"/>
    <cellStyle name="Normal 14 5" xfId="117"/>
    <cellStyle name="Normal 14 6" xfId="118"/>
    <cellStyle name="Normal 14 7" xfId="119"/>
    <cellStyle name="Normal 14 8" xfId="120"/>
    <cellStyle name="Normal 14 9" xfId="121"/>
    <cellStyle name="Normal 15" xfId="122"/>
    <cellStyle name="Normal 15 10" xfId="123"/>
    <cellStyle name="Normal 15 11" xfId="124"/>
    <cellStyle name="Normal 15 12" xfId="125"/>
    <cellStyle name="Normal 15 2" xfId="126"/>
    <cellStyle name="Normal 15 2 2" xfId="127"/>
    <cellStyle name="Normal 15 2 2 2" xfId="128"/>
    <cellStyle name="Normal 15 2 2 3" xfId="129"/>
    <cellStyle name="Normal 15 2 2 4" xfId="130"/>
    <cellStyle name="Normal 15 2 2 5" xfId="131"/>
    <cellStyle name="Normal 15 2 3" xfId="132"/>
    <cellStyle name="Normal 15 2 4" xfId="133"/>
    <cellStyle name="Normal 15 2 5" xfId="134"/>
    <cellStyle name="Normal 15 3" xfId="135"/>
    <cellStyle name="Normal 15 4" xfId="136"/>
    <cellStyle name="Normal 15 5" xfId="137"/>
    <cellStyle name="Normal 15 6" xfId="138"/>
    <cellStyle name="Normal 15 7" xfId="139"/>
    <cellStyle name="Normal 15 8" xfId="140"/>
    <cellStyle name="Normal 15 9" xfId="141"/>
    <cellStyle name="Normal 16" xfId="142"/>
    <cellStyle name="Normal 16 10" xfId="143"/>
    <cellStyle name="Normal 16 11" xfId="144"/>
    <cellStyle name="Normal 16 12" xfId="145"/>
    <cellStyle name="Normal 16 2" xfId="146"/>
    <cellStyle name="Normal 16 2 2" xfId="147"/>
    <cellStyle name="Normal 16 2 2 2" xfId="148"/>
    <cellStyle name="Normal 16 2 2 3" xfId="149"/>
    <cellStyle name="Normal 16 2 2 4" xfId="150"/>
    <cellStyle name="Normal 16 2 2 5" xfId="151"/>
    <cellStyle name="Normal 16 2 3" xfId="152"/>
    <cellStyle name="Normal 16 2 4" xfId="153"/>
    <cellStyle name="Normal 16 2 5" xfId="154"/>
    <cellStyle name="Normal 16 3" xfId="155"/>
    <cellStyle name="Normal 16 4" xfId="156"/>
    <cellStyle name="Normal 16 5" xfId="157"/>
    <cellStyle name="Normal 16 6" xfId="158"/>
    <cellStyle name="Normal 16 7" xfId="159"/>
    <cellStyle name="Normal 16 8" xfId="160"/>
    <cellStyle name="Normal 16 9" xfId="161"/>
    <cellStyle name="Normal 17" xfId="162"/>
    <cellStyle name="Normal 17 10" xfId="163"/>
    <cellStyle name="Normal 17 11" xfId="164"/>
    <cellStyle name="Normal 17 12" xfId="165"/>
    <cellStyle name="Normal 17 2" xfId="166"/>
    <cellStyle name="Normal 17 2 2" xfId="167"/>
    <cellStyle name="Normal 17 2 2 2" xfId="168"/>
    <cellStyle name="Normal 17 2 2 3" xfId="169"/>
    <cellStyle name="Normal 17 2 2 4" xfId="170"/>
    <cellStyle name="Normal 17 2 2 5" xfId="171"/>
    <cellStyle name="Normal 17 2 3" xfId="172"/>
    <cellStyle name="Normal 17 2 4" xfId="173"/>
    <cellStyle name="Normal 17 2 5" xfId="174"/>
    <cellStyle name="Normal 17 3" xfId="175"/>
    <cellStyle name="Normal 17 4" xfId="176"/>
    <cellStyle name="Normal 17 5" xfId="177"/>
    <cellStyle name="Normal 17 6" xfId="178"/>
    <cellStyle name="Normal 17 7" xfId="179"/>
    <cellStyle name="Normal 17 8" xfId="180"/>
    <cellStyle name="Normal 17 9" xfId="181"/>
    <cellStyle name="Normal 18" xfId="182"/>
    <cellStyle name="Normal 18 10" xfId="183"/>
    <cellStyle name="Normal 18 11" xfId="184"/>
    <cellStyle name="Normal 18 12" xfId="185"/>
    <cellStyle name="Normal 18 13" xfId="186"/>
    <cellStyle name="Normal 18 14" xfId="187"/>
    <cellStyle name="Normal 18 15" xfId="188"/>
    <cellStyle name="Normal 18 2" xfId="189"/>
    <cellStyle name="Normal 18 2 10" xfId="190"/>
    <cellStyle name="Normal 18 2 11" xfId="191"/>
    <cellStyle name="Normal 18 2 12" xfId="192"/>
    <cellStyle name="Normal 18 2 2" xfId="193"/>
    <cellStyle name="Normal 18 2 2 2" xfId="194"/>
    <cellStyle name="Normal 18 2 3" xfId="195"/>
    <cellStyle name="Normal 18 2 4" xfId="196"/>
    <cellStyle name="Normal 18 2 5" xfId="197"/>
    <cellStyle name="Normal 18 2 6" xfId="198"/>
    <cellStyle name="Normal 18 2 7" xfId="199"/>
    <cellStyle name="Normal 18 2 8" xfId="200"/>
    <cellStyle name="Normal 18 2 9" xfId="201"/>
    <cellStyle name="Normal 18 3" xfId="202"/>
    <cellStyle name="Normal 18 4" xfId="203"/>
    <cellStyle name="Normal 18 5" xfId="204"/>
    <cellStyle name="Normal 18 6" xfId="205"/>
    <cellStyle name="Normal 18 6 2" xfId="206"/>
    <cellStyle name="Normal 18 6 2 2" xfId="207"/>
    <cellStyle name="Normal 18 6 2 3" xfId="208"/>
    <cellStyle name="Normal 18 6 2 4" xfId="209"/>
    <cellStyle name="Normal 18 6 2 5" xfId="210"/>
    <cellStyle name="Normal 18 6 3" xfId="211"/>
    <cellStyle name="Normal 18 6 4" xfId="212"/>
    <cellStyle name="Normal 18 6 5" xfId="213"/>
    <cellStyle name="Normal 18 7" xfId="214"/>
    <cellStyle name="Normal 18 7 2" xfId="215"/>
    <cellStyle name="Normal 18 7 3" xfId="216"/>
    <cellStyle name="Normal 18 7 4" xfId="217"/>
    <cellStyle name="Normal 18 7 5" xfId="218"/>
    <cellStyle name="Normal 18 8" xfId="219"/>
    <cellStyle name="Normal 18 8 2" xfId="220"/>
    <cellStyle name="Normal 18 8 3" xfId="221"/>
    <cellStyle name="Normal 18 8 4" xfId="222"/>
    <cellStyle name="Normal 18 8 5" xfId="223"/>
    <cellStyle name="Normal 18 9" xfId="224"/>
    <cellStyle name="Normal 18 9 2" xfId="225"/>
    <cellStyle name="Normal 18 9 3" xfId="226"/>
    <cellStyle name="Normal 18 9 4" xfId="227"/>
    <cellStyle name="Normal 18 9 5" xfId="228"/>
    <cellStyle name="Normal 19" xfId="229"/>
    <cellStyle name="Normal 19 10" xfId="230"/>
    <cellStyle name="Normal 19 11" xfId="231"/>
    <cellStyle name="Normal 19 12" xfId="232"/>
    <cellStyle name="Normal 19 2" xfId="233"/>
    <cellStyle name="Normal 19 2 2" xfId="234"/>
    <cellStyle name="Normal 19 2 2 2" xfId="235"/>
    <cellStyle name="Normal 19 2 2 3" xfId="236"/>
    <cellStyle name="Normal 19 2 2 4" xfId="237"/>
    <cellStyle name="Normal 19 2 2 5" xfId="238"/>
    <cellStyle name="Normal 19 2 3" xfId="239"/>
    <cellStyle name="Normal 19 2 4" xfId="240"/>
    <cellStyle name="Normal 19 2 5" xfId="241"/>
    <cellStyle name="Normal 19 3" xfId="242"/>
    <cellStyle name="Normal 19 4" xfId="243"/>
    <cellStyle name="Normal 19 5" xfId="244"/>
    <cellStyle name="Normal 19 6" xfId="245"/>
    <cellStyle name="Normal 19 7" xfId="246"/>
    <cellStyle name="Normal 19 8" xfId="247"/>
    <cellStyle name="Normal 19 9" xfId="248"/>
    <cellStyle name="Normal 2" xfId="249"/>
    <cellStyle name="Normal 2 10" xfId="250"/>
    <cellStyle name="Normal 2 11" xfId="251"/>
    <cellStyle name="Normal 2 12" xfId="252"/>
    <cellStyle name="Normal 2 13" xfId="253"/>
    <cellStyle name="Normal 2 14" xfId="254"/>
    <cellStyle name="Normal 2 15" xfId="255"/>
    <cellStyle name="Normal 2 16" xfId="256"/>
    <cellStyle name="Normal 2 17" xfId="257"/>
    <cellStyle name="Normal 2 18" xfId="258"/>
    <cellStyle name="Normal 2 19" xfId="259"/>
    <cellStyle name="Normal 2 2" xfId="260"/>
    <cellStyle name="Normal 2 2 10" xfId="261"/>
    <cellStyle name="Normal 2 2 11" xfId="262"/>
    <cellStyle name="Normal 2 2 12" xfId="263"/>
    <cellStyle name="Normal 2 2 2" xfId="264"/>
    <cellStyle name="Normal 2 2 2 2" xfId="265"/>
    <cellStyle name="Normal 2 2 2 2 2" xfId="266"/>
    <cellStyle name="Normal 2 2 2 2 3" xfId="267"/>
    <cellStyle name="Normal 2 2 2 2 4" xfId="268"/>
    <cellStyle name="Normal 2 2 2 2 5" xfId="269"/>
    <cellStyle name="Normal 2 2 2 3" xfId="270"/>
    <cellStyle name="Normal 2 2 2 4" xfId="271"/>
    <cellStyle name="Normal 2 2 2 5" xfId="272"/>
    <cellStyle name="Normal 2 2 3" xfId="273"/>
    <cellStyle name="Normal 2 2 4" xfId="274"/>
    <cellStyle name="Normal 2 2 5" xfId="275"/>
    <cellStyle name="Normal 2 2 6" xfId="276"/>
    <cellStyle name="Normal 2 2 7" xfId="277"/>
    <cellStyle name="Normal 2 2 8" xfId="278"/>
    <cellStyle name="Normal 2 2 9" xfId="279"/>
    <cellStyle name="Normal 2 20" xfId="280"/>
    <cellStyle name="Normal 2 21" xfId="281"/>
    <cellStyle name="Normal 2 22" xfId="282"/>
    <cellStyle name="Normal 2 23" xfId="283"/>
    <cellStyle name="Normal 2 24" xfId="284"/>
    <cellStyle name="Normal 2 25" xfId="285"/>
    <cellStyle name="Normal 2 26" xfId="286"/>
    <cellStyle name="Normal 2 27" xfId="287"/>
    <cellStyle name="Normal 2 28" xfId="288"/>
    <cellStyle name="Normal 2 29" xfId="289"/>
    <cellStyle name="Normal 2 3" xfId="290"/>
    <cellStyle name="Normal 2 3 10" xfId="291"/>
    <cellStyle name="Normal 2 3 11" xfId="292"/>
    <cellStyle name="Normal 2 3 12" xfId="293"/>
    <cellStyle name="Normal 2 3 2" xfId="294"/>
    <cellStyle name="Normal 2 3 2 2" xfId="295"/>
    <cellStyle name="Normal 2 3 2 2 2" xfId="296"/>
    <cellStyle name="Normal 2 3 2 2 3" xfId="297"/>
    <cellStyle name="Normal 2 3 2 2 4" xfId="298"/>
    <cellStyle name="Normal 2 3 2 2 5" xfId="299"/>
    <cellStyle name="Normal 2 3 2 3" xfId="300"/>
    <cellStyle name="Normal 2 3 2 4" xfId="301"/>
    <cellStyle name="Normal 2 3 2 5" xfId="302"/>
    <cellStyle name="Normal 2 3 3" xfId="303"/>
    <cellStyle name="Normal 2 3 4" xfId="304"/>
    <cellStyle name="Normal 2 3 5" xfId="305"/>
    <cellStyle name="Normal 2 3 6" xfId="306"/>
    <cellStyle name="Normal 2 3 7" xfId="307"/>
    <cellStyle name="Normal 2 3 8" xfId="308"/>
    <cellStyle name="Normal 2 3 9" xfId="309"/>
    <cellStyle name="Normal 2 30" xfId="310"/>
    <cellStyle name="Normal 2 4" xfId="311"/>
    <cellStyle name="Normal 2 4 10" xfId="312"/>
    <cellStyle name="Normal 2 4 11" xfId="313"/>
    <cellStyle name="Normal 2 4 12" xfId="314"/>
    <cellStyle name="Normal 2 4 2" xfId="315"/>
    <cellStyle name="Normal 2 4 2 2" xfId="316"/>
    <cellStyle name="Normal 2 4 2 2 2" xfId="317"/>
    <cellStyle name="Normal 2 4 2 2 3" xfId="318"/>
    <cellStyle name="Normal 2 4 2 2 4" xfId="319"/>
    <cellStyle name="Normal 2 4 2 2 5" xfId="320"/>
    <cellStyle name="Normal 2 4 2 3" xfId="321"/>
    <cellStyle name="Normal 2 4 2 4" xfId="322"/>
    <cellStyle name="Normal 2 4 2 5" xfId="323"/>
    <cellStyle name="Normal 2 4 3" xfId="324"/>
    <cellStyle name="Normal 2 4 4" xfId="325"/>
    <cellStyle name="Normal 2 4 5" xfId="326"/>
    <cellStyle name="Normal 2 4 6" xfId="327"/>
    <cellStyle name="Normal 2 4 7" xfId="328"/>
    <cellStyle name="Normal 2 4 8" xfId="329"/>
    <cellStyle name="Normal 2 4 9" xfId="330"/>
    <cellStyle name="Normal 2 5" xfId="331"/>
    <cellStyle name="Normal 2 5 10" xfId="332"/>
    <cellStyle name="Normal 2 5 11" xfId="333"/>
    <cellStyle name="Normal 2 5 12" xfId="334"/>
    <cellStyle name="Normal 2 5 2" xfId="335"/>
    <cellStyle name="Normal 2 5 2 2" xfId="336"/>
    <cellStyle name="Normal 2 5 2 2 2" xfId="337"/>
    <cellStyle name="Normal 2 5 2 2 3" xfId="338"/>
    <cellStyle name="Normal 2 5 2 2 4" xfId="339"/>
    <cellStyle name="Normal 2 5 2 2 5" xfId="340"/>
    <cellStyle name="Normal 2 5 2 3" xfId="341"/>
    <cellStyle name="Normal 2 5 2 4" xfId="342"/>
    <cellStyle name="Normal 2 5 2 5" xfId="343"/>
    <cellStyle name="Normal 2 5 3" xfId="344"/>
    <cellStyle name="Normal 2 5 4" xfId="345"/>
    <cellStyle name="Normal 2 5 5" xfId="346"/>
    <cellStyle name="Normal 2 5 6" xfId="347"/>
    <cellStyle name="Normal 2 5 7" xfId="348"/>
    <cellStyle name="Normal 2 5 8" xfId="349"/>
    <cellStyle name="Normal 2 5 9" xfId="350"/>
    <cellStyle name="Normal 2 6" xfId="351"/>
    <cellStyle name="Normal 2 6 10" xfId="352"/>
    <cellStyle name="Normal 2 6 11" xfId="353"/>
    <cellStyle name="Normal 2 6 12" xfId="354"/>
    <cellStyle name="Normal 2 6 2" xfId="355"/>
    <cellStyle name="Normal 2 6 2 2" xfId="356"/>
    <cellStyle name="Normal 2 6 2 2 2" xfId="357"/>
    <cellStyle name="Normal 2 6 2 2 3" xfId="358"/>
    <cellStyle name="Normal 2 6 2 2 4" xfId="359"/>
    <cellStyle name="Normal 2 6 2 2 5" xfId="360"/>
    <cellStyle name="Normal 2 6 2 3" xfId="361"/>
    <cellStyle name="Normal 2 6 2 4" xfId="362"/>
    <cellStyle name="Normal 2 6 2 5" xfId="363"/>
    <cellStyle name="Normal 2 6 3" xfId="364"/>
    <cellStyle name="Normal 2 6 4" xfId="365"/>
    <cellStyle name="Normal 2 6 5" xfId="366"/>
    <cellStyle name="Normal 2 6 6" xfId="367"/>
    <cellStyle name="Normal 2 6 7" xfId="368"/>
    <cellStyle name="Normal 2 6 8" xfId="369"/>
    <cellStyle name="Normal 2 6 9" xfId="370"/>
    <cellStyle name="Normal 2 7" xfId="371"/>
    <cellStyle name="Normal 2 7 2" xfId="372"/>
    <cellStyle name="Normal 2 7 2 2" xfId="373"/>
    <cellStyle name="Normal 2 7 2 3" xfId="374"/>
    <cellStyle name="Normal 2 7 2 4" xfId="375"/>
    <cellStyle name="Normal 2 7 2 5" xfId="376"/>
    <cellStyle name="Normal 2 7 3" xfId="377"/>
    <cellStyle name="Normal 2 7 4" xfId="378"/>
    <cellStyle name="Normal 2 7 5" xfId="379"/>
    <cellStyle name="Normal 2 8" xfId="380"/>
    <cellStyle name="Normal 2 9" xfId="381"/>
    <cellStyle name="Normal 20" xfId="382"/>
    <cellStyle name="Normal 20 10" xfId="383"/>
    <cellStyle name="Normal 20 11" xfId="384"/>
    <cellStyle name="Normal 20 12" xfId="385"/>
    <cellStyle name="Normal 20 2" xfId="386"/>
    <cellStyle name="Normal 20 2 2" xfId="387"/>
    <cellStyle name="Normal 20 2 2 2" xfId="388"/>
    <cellStyle name="Normal 20 2 2 3" xfId="389"/>
    <cellStyle name="Normal 20 2 2 4" xfId="390"/>
    <cellStyle name="Normal 20 2 2 5" xfId="391"/>
    <cellStyle name="Normal 20 2 3" xfId="392"/>
    <cellStyle name="Normal 20 2 4" xfId="393"/>
    <cellStyle name="Normal 20 2 5" xfId="394"/>
    <cellStyle name="Normal 20 3" xfId="395"/>
    <cellStyle name="Normal 20 4" xfId="396"/>
    <cellStyle name="Normal 20 5" xfId="397"/>
    <cellStyle name="Normal 20 6" xfId="398"/>
    <cellStyle name="Normal 20 7" xfId="399"/>
    <cellStyle name="Normal 20 8" xfId="400"/>
    <cellStyle name="Normal 20 9" xfId="401"/>
    <cellStyle name="Normal 21" xfId="2"/>
    <cellStyle name="Normal 21 10" xfId="402"/>
    <cellStyle name="Normal 21 11" xfId="403"/>
    <cellStyle name="Normal 21 12" xfId="404"/>
    <cellStyle name="Normal 21 13" xfId="405"/>
    <cellStyle name="Normal 21 14" xfId="406"/>
    <cellStyle name="Normal 21 2" xfId="407"/>
    <cellStyle name="Normal 21 3" xfId="408"/>
    <cellStyle name="Normal 21 4" xfId="409"/>
    <cellStyle name="Normal 21 5" xfId="410"/>
    <cellStyle name="Normal 21 6" xfId="411"/>
    <cellStyle name="Normal 21 7" xfId="412"/>
    <cellStyle name="Normal 21 8" xfId="413"/>
    <cellStyle name="Normal 21 9" xfId="414"/>
    <cellStyle name="Normal 22" xfId="415"/>
    <cellStyle name="Normal 22 10" xfId="416"/>
    <cellStyle name="Normal 22 11" xfId="417"/>
    <cellStyle name="Normal 22 12" xfId="418"/>
    <cellStyle name="Normal 22 2" xfId="419"/>
    <cellStyle name="Normal 22 2 2" xfId="420"/>
    <cellStyle name="Normal 22 3" xfId="421"/>
    <cellStyle name="Normal 22 4" xfId="422"/>
    <cellStyle name="Normal 22 5" xfId="423"/>
    <cellStyle name="Normal 22 6" xfId="424"/>
    <cellStyle name="Normal 22 7" xfId="425"/>
    <cellStyle name="Normal 22 8" xfId="426"/>
    <cellStyle name="Normal 22 9" xfId="427"/>
    <cellStyle name="Normal 23" xfId="428"/>
    <cellStyle name="Normal 24" xfId="429"/>
    <cellStyle name="Normal 25" xfId="430"/>
    <cellStyle name="Normal 26" xfId="431"/>
    <cellStyle name="Normal 27" xfId="432"/>
    <cellStyle name="Normal 28" xfId="433"/>
    <cellStyle name="Normal 29" xfId="434"/>
    <cellStyle name="Normal 3" xfId="435"/>
    <cellStyle name="Normal 3 10" xfId="436"/>
    <cellStyle name="Normal 3 11" xfId="437"/>
    <cellStyle name="Normal 3 12" xfId="438"/>
    <cellStyle name="Normal 3 13" xfId="439"/>
    <cellStyle name="Normal 3 14" xfId="440"/>
    <cellStyle name="Normal 3 15" xfId="441"/>
    <cellStyle name="Normal 3 2" xfId="442"/>
    <cellStyle name="Normal 3 2 2" xfId="443"/>
    <cellStyle name="Normal 3 2 2 2" xfId="444"/>
    <cellStyle name="Normal 3 2 2 3" xfId="445"/>
    <cellStyle name="Normal 3 2 2 4" xfId="446"/>
    <cellStyle name="Normal 3 2 2 5" xfId="447"/>
    <cellStyle name="Normal 3 2 3" xfId="448"/>
    <cellStyle name="Normal 3 2 4" xfId="449"/>
    <cellStyle name="Normal 3 2 5" xfId="450"/>
    <cellStyle name="Normal 3 3" xfId="451"/>
    <cellStyle name="Normal 3 4" xfId="452"/>
    <cellStyle name="Normal 3 5" xfId="453"/>
    <cellStyle name="Normal 3 6" xfId="454"/>
    <cellStyle name="Normal 3 7" xfId="455"/>
    <cellStyle name="Normal 3 8" xfId="456"/>
    <cellStyle name="Normal 3 9" xfId="457"/>
    <cellStyle name="Normal 30" xfId="458"/>
    <cellStyle name="Normal 31" xfId="459"/>
    <cellStyle name="Normal 32" xfId="460"/>
    <cellStyle name="Normal 32 10" xfId="461"/>
    <cellStyle name="Normal 32 11" xfId="462"/>
    <cellStyle name="Normal 32 2" xfId="463"/>
    <cellStyle name="Normal 32 3" xfId="464"/>
    <cellStyle name="Normal 32 4" xfId="465"/>
    <cellStyle name="Normal 32 5" xfId="466"/>
    <cellStyle name="Normal 32 6" xfId="467"/>
    <cellStyle name="Normal 32 7" xfId="468"/>
    <cellStyle name="Normal 32 8" xfId="469"/>
    <cellStyle name="Normal 32 9" xfId="470"/>
    <cellStyle name="Normal 33" xfId="471"/>
    <cellStyle name="Normal 34" xfId="472"/>
    <cellStyle name="Normal 35" xfId="473"/>
    <cellStyle name="Normal 36" xfId="474"/>
    <cellStyle name="Normal 36 10" xfId="475"/>
    <cellStyle name="Normal 36 11" xfId="476"/>
    <cellStyle name="Normal 36 2" xfId="477"/>
    <cellStyle name="Normal 36 3" xfId="478"/>
    <cellStyle name="Normal 36 4" xfId="479"/>
    <cellStyle name="Normal 36 5" xfId="480"/>
    <cellStyle name="Normal 36 6" xfId="481"/>
    <cellStyle name="Normal 36 7" xfId="482"/>
    <cellStyle name="Normal 36 8" xfId="483"/>
    <cellStyle name="Normal 36 9" xfId="484"/>
    <cellStyle name="Normal 37" xfId="485"/>
    <cellStyle name="Normal 38" xfId="486"/>
    <cellStyle name="Normal 39" xfId="487"/>
    <cellStyle name="Normal 4" xfId="488"/>
    <cellStyle name="Normal 4 10" xfId="489"/>
    <cellStyle name="Normal 4 11" xfId="490"/>
    <cellStyle name="Normal 4 12" xfId="491"/>
    <cellStyle name="Normal 4 2" xfId="492"/>
    <cellStyle name="Normal 4 2 2" xfId="493"/>
    <cellStyle name="Normal 4 2 2 2" xfId="494"/>
    <cellStyle name="Normal 4 2 2 3" xfId="495"/>
    <cellStyle name="Normal 4 2 2 4" xfId="496"/>
    <cellStyle name="Normal 4 2 2 5" xfId="497"/>
    <cellStyle name="Normal 4 2 3" xfId="498"/>
    <cellStyle name="Normal 4 2 4" xfId="499"/>
    <cellStyle name="Normal 4 2 5" xfId="500"/>
    <cellStyle name="Normal 4 3" xfId="501"/>
    <cellStyle name="Normal 4 4" xfId="502"/>
    <cellStyle name="Normal 4 5" xfId="503"/>
    <cellStyle name="Normal 4 6" xfId="504"/>
    <cellStyle name="Normal 4 7" xfId="505"/>
    <cellStyle name="Normal 4 8" xfId="506"/>
    <cellStyle name="Normal 4 9" xfId="507"/>
    <cellStyle name="Normal 40" xfId="508"/>
    <cellStyle name="Normal 41" xfId="509"/>
    <cellStyle name="Normal 41 2" xfId="510"/>
    <cellStyle name="Normal 41 3" xfId="511"/>
    <cellStyle name="Normal 41 4" xfId="512"/>
    <cellStyle name="Normal 41 5" xfId="513"/>
    <cellStyle name="Normal 41 6" xfId="514"/>
    <cellStyle name="Normal 41 7" xfId="515"/>
    <cellStyle name="Normal 42" xfId="516"/>
    <cellStyle name="Normal 43" xfId="517"/>
    <cellStyle name="Normal 44" xfId="518"/>
    <cellStyle name="Normal 45" xfId="519"/>
    <cellStyle name="Normal 45 2" xfId="520"/>
    <cellStyle name="Normal 45 3" xfId="521"/>
    <cellStyle name="Normal 45 4" xfId="522"/>
    <cellStyle name="Normal 45 5" xfId="523"/>
    <cellStyle name="Normal 45 6" xfId="524"/>
    <cellStyle name="Normal 45 7" xfId="525"/>
    <cellStyle name="Normal 46" xfId="526"/>
    <cellStyle name="Normal 46 2" xfId="527"/>
    <cellStyle name="Normal 46 3" xfId="528"/>
    <cellStyle name="Normal 46 4" xfId="529"/>
    <cellStyle name="Normal 46 5" xfId="530"/>
    <cellStyle name="Normal 46 6" xfId="531"/>
    <cellStyle name="Normal 46 7" xfId="532"/>
    <cellStyle name="Normal 47" xfId="533"/>
    <cellStyle name="Normal 47 2" xfId="534"/>
    <cellStyle name="Normal 47 2 2" xfId="535"/>
    <cellStyle name="Normal 47 2 3" xfId="536"/>
    <cellStyle name="Normal 47 2 4" xfId="537"/>
    <cellStyle name="Normal 47 2 5" xfId="538"/>
    <cellStyle name="Normal 47 3" xfId="539"/>
    <cellStyle name="Normal 47 3 2" xfId="540"/>
    <cellStyle name="Normal 47 3 3" xfId="541"/>
    <cellStyle name="Normal 47 3 4" xfId="542"/>
    <cellStyle name="Normal 47 3 5" xfId="543"/>
    <cellStyle name="Normal 47 4" xfId="544"/>
    <cellStyle name="Normal 47 4 2" xfId="545"/>
    <cellStyle name="Normal 47 4 3" xfId="546"/>
    <cellStyle name="Normal 47 4 4" xfId="547"/>
    <cellStyle name="Normal 47 4 5" xfId="548"/>
    <cellStyle name="Normal 47 5" xfId="549"/>
    <cellStyle name="Normal 47 5 2" xfId="550"/>
    <cellStyle name="Normal 47 5 3" xfId="551"/>
    <cellStyle name="Normal 47 5 4" xfId="552"/>
    <cellStyle name="Normal 47 5 5" xfId="553"/>
    <cellStyle name="Normal 47 6" xfId="554"/>
    <cellStyle name="Normal 47 6 2" xfId="555"/>
    <cellStyle name="Normal 47 6 3" xfId="556"/>
    <cellStyle name="Normal 47 6 4" xfId="557"/>
    <cellStyle name="Normal 47 6 5" xfId="558"/>
    <cellStyle name="Normal 48" xfId="559"/>
    <cellStyle name="Normal 48 2" xfId="560"/>
    <cellStyle name="Normal 48 3" xfId="561"/>
    <cellStyle name="Normal 48 4" xfId="562"/>
    <cellStyle name="Normal 48 5" xfId="563"/>
    <cellStyle name="Normal 48 6" xfId="564"/>
    <cellStyle name="Normal 48 7" xfId="565"/>
    <cellStyle name="Normal 49" xfId="566"/>
    <cellStyle name="Normal 49 2" xfId="567"/>
    <cellStyle name="Normal 49 3" xfId="568"/>
    <cellStyle name="Normal 49 4" xfId="569"/>
    <cellStyle name="Normal 49 5" xfId="570"/>
    <cellStyle name="Normal 49 6" xfId="571"/>
    <cellStyle name="Normal 49 7" xfId="572"/>
    <cellStyle name="Normal 5" xfId="573"/>
    <cellStyle name="Normal 5 10" xfId="574"/>
    <cellStyle name="Normal 5 11" xfId="575"/>
    <cellStyle name="Normal 5 12" xfId="576"/>
    <cellStyle name="Normal 5 2" xfId="577"/>
    <cellStyle name="Normal 5 2 2" xfId="578"/>
    <cellStyle name="Normal 5 2 2 2" xfId="579"/>
    <cellStyle name="Normal 5 2 2 3" xfId="580"/>
    <cellStyle name="Normal 5 2 2 4" xfId="581"/>
    <cellStyle name="Normal 5 2 2 5" xfId="582"/>
    <cellStyle name="Normal 5 2 3" xfId="583"/>
    <cellStyle name="Normal 5 2 4" xfId="584"/>
    <cellStyle name="Normal 5 2 5" xfId="585"/>
    <cellStyle name="Normal 5 3" xfId="586"/>
    <cellStyle name="Normal 5 4" xfId="587"/>
    <cellStyle name="Normal 5 5" xfId="588"/>
    <cellStyle name="Normal 5 6" xfId="589"/>
    <cellStyle name="Normal 5 7" xfId="590"/>
    <cellStyle name="Normal 5 8" xfId="591"/>
    <cellStyle name="Normal 5 9" xfId="592"/>
    <cellStyle name="Normal 50" xfId="593"/>
    <cellStyle name="Normal 50 2" xfId="594"/>
    <cellStyle name="Normal 50 3" xfId="595"/>
    <cellStyle name="Normal 50 4" xfId="596"/>
    <cellStyle name="Normal 50 5" xfId="597"/>
    <cellStyle name="Normal 50 6" xfId="598"/>
    <cellStyle name="Normal 50 7" xfId="599"/>
    <cellStyle name="Normal 51" xfId="600"/>
    <cellStyle name="Normal 51 2" xfId="601"/>
    <cellStyle name="Normal 51 3" xfId="602"/>
    <cellStyle name="Normal 51 4" xfId="603"/>
    <cellStyle name="Normal 51 5" xfId="604"/>
    <cellStyle name="Normal 51 6" xfId="605"/>
    <cellStyle name="Normal 51 7" xfId="606"/>
    <cellStyle name="Normal 52" xfId="607"/>
    <cellStyle name="Normal 52 2" xfId="608"/>
    <cellStyle name="Normal 52 3" xfId="609"/>
    <cellStyle name="Normal 52 4" xfId="610"/>
    <cellStyle name="Normal 52 5" xfId="611"/>
    <cellStyle name="Normal 52 6" xfId="612"/>
    <cellStyle name="Normal 52 7" xfId="613"/>
    <cellStyle name="Normal 53" xfId="614"/>
    <cellStyle name="Normal 53 2" xfId="615"/>
    <cellStyle name="Normal 53 3" xfId="616"/>
    <cellStyle name="Normal 53 4" xfId="617"/>
    <cellStyle name="Normal 53 5" xfId="618"/>
    <cellStyle name="Normal 53 6" xfId="619"/>
    <cellStyle name="Normal 53 7" xfId="620"/>
    <cellStyle name="Normal 54" xfId="621"/>
    <cellStyle name="Normal 55" xfId="622"/>
    <cellStyle name="Normal 56" xfId="623"/>
    <cellStyle name="Normal 57" xfId="624"/>
    <cellStyle name="Normal 58" xfId="625"/>
    <cellStyle name="Normal 59" xfId="626"/>
    <cellStyle name="Normal 59 2" xfId="627"/>
    <cellStyle name="Normal 6" xfId="628"/>
    <cellStyle name="Normal 6 10" xfId="629"/>
    <cellStyle name="Normal 6 11" xfId="630"/>
    <cellStyle name="Normal 6 12" xfId="631"/>
    <cellStyle name="Normal 6 2" xfId="632"/>
    <cellStyle name="Normal 6 2 2" xfId="633"/>
    <cellStyle name="Normal 6 2 2 2" xfId="634"/>
    <cellStyle name="Normal 6 2 2 3" xfId="635"/>
    <cellStyle name="Normal 6 2 2 4" xfId="636"/>
    <cellStyle name="Normal 6 2 2 5" xfId="637"/>
    <cellStyle name="Normal 6 2 3" xfId="638"/>
    <cellStyle name="Normal 6 2 4" xfId="639"/>
    <cellStyle name="Normal 6 2 5" xfId="640"/>
    <cellStyle name="Normal 6 3" xfId="641"/>
    <cellStyle name="Normal 6 4" xfId="642"/>
    <cellStyle name="Normal 6 5" xfId="643"/>
    <cellStyle name="Normal 6 6" xfId="644"/>
    <cellStyle name="Normal 6 7" xfId="645"/>
    <cellStyle name="Normal 6 8" xfId="646"/>
    <cellStyle name="Normal 6 9" xfId="647"/>
    <cellStyle name="Normal 60" xfId="648"/>
    <cellStyle name="Normal 60 2" xfId="649"/>
    <cellStyle name="Normal 60 3" xfId="650"/>
    <cellStyle name="Normal 60 4" xfId="651"/>
    <cellStyle name="Normal 60 5" xfId="652"/>
    <cellStyle name="Normal 62" xfId="653"/>
    <cellStyle name="Normal 62 2" xfId="654"/>
    <cellStyle name="Normal 62 3" xfId="655"/>
    <cellStyle name="Normal 62 4" xfId="656"/>
    <cellStyle name="Normal 62 5" xfId="657"/>
    <cellStyle name="Normal 63" xfId="658"/>
    <cellStyle name="Normal 63 2" xfId="659"/>
    <cellStyle name="Normal 63 3" xfId="660"/>
    <cellStyle name="Normal 63 4" xfId="661"/>
    <cellStyle name="Normal 63 5" xfId="662"/>
    <cellStyle name="Normal 64" xfId="663"/>
    <cellStyle name="Normal 64 2" xfId="664"/>
    <cellStyle name="Normal 64 3" xfId="665"/>
    <cellStyle name="Normal 64 4" xfId="666"/>
    <cellStyle name="Normal 64 5" xfId="667"/>
    <cellStyle name="Normal 65" xfId="668"/>
    <cellStyle name="Normal 65 2" xfId="669"/>
    <cellStyle name="Normal 65 3" xfId="670"/>
    <cellStyle name="Normal 65 4" xfId="671"/>
    <cellStyle name="Normal 65 5" xfId="672"/>
    <cellStyle name="Normal 66" xfId="673"/>
    <cellStyle name="Normal 67" xfId="674"/>
    <cellStyle name="Normal 68" xfId="675"/>
    <cellStyle name="Normal 69" xfId="676"/>
    <cellStyle name="Normal 7" xfId="677"/>
    <cellStyle name="Normal 7 10" xfId="678"/>
    <cellStyle name="Normal 7 11" xfId="679"/>
    <cellStyle name="Normal 7 12" xfId="680"/>
    <cellStyle name="Normal 7 2" xfId="681"/>
    <cellStyle name="Normal 7 2 2" xfId="682"/>
    <cellStyle name="Normal 7 2 2 2" xfId="683"/>
    <cellStyle name="Normal 7 2 2 3" xfId="684"/>
    <cellStyle name="Normal 7 2 2 4" xfId="685"/>
    <cellStyle name="Normal 7 2 2 5" xfId="686"/>
    <cellStyle name="Normal 7 2 3" xfId="687"/>
    <cellStyle name="Normal 7 2 4" xfId="688"/>
    <cellStyle name="Normal 7 2 5" xfId="689"/>
    <cellStyle name="Normal 7 3" xfId="690"/>
    <cellStyle name="Normal 7 4" xfId="691"/>
    <cellStyle name="Normal 7 5" xfId="692"/>
    <cellStyle name="Normal 7 6" xfId="693"/>
    <cellStyle name="Normal 7 7" xfId="694"/>
    <cellStyle name="Normal 7 8" xfId="695"/>
    <cellStyle name="Normal 7 9" xfId="696"/>
    <cellStyle name="Normal 8" xfId="697"/>
    <cellStyle name="Normal 8 10" xfId="698"/>
    <cellStyle name="Normal 8 11" xfId="699"/>
    <cellStyle name="Normal 8 12" xfId="700"/>
    <cellStyle name="Normal 8 13" xfId="701"/>
    <cellStyle name="Normal 8 14" xfId="702"/>
    <cellStyle name="Normal 8 2" xfId="703"/>
    <cellStyle name="Normal 8 2 2" xfId="704"/>
    <cellStyle name="Normal 8 3" xfId="705"/>
    <cellStyle name="Normal 8 4" xfId="706"/>
    <cellStyle name="Normal 8 5" xfId="707"/>
    <cellStyle name="Normal 8 6" xfId="708"/>
    <cellStyle name="Normal 8 7" xfId="709"/>
    <cellStyle name="Normal 8 8" xfId="710"/>
    <cellStyle name="Normal 8 9" xfId="711"/>
    <cellStyle name="Normal 9" xfId="712"/>
    <cellStyle name="Normal 9 10" xfId="713"/>
    <cellStyle name="Normal 9 11" xfId="714"/>
    <cellStyle name="Normal 9 12" xfId="715"/>
    <cellStyle name="Normal 9 13" xfId="716"/>
    <cellStyle name="Normal 9 14" xfId="717"/>
    <cellStyle name="Normal 9 2" xfId="718"/>
    <cellStyle name="Normal 9 2 2" xfId="719"/>
    <cellStyle name="Normal 9 3" xfId="720"/>
    <cellStyle name="Normal 9 4" xfId="721"/>
    <cellStyle name="Normal 9 5" xfId="722"/>
    <cellStyle name="Normal 9 6" xfId="723"/>
    <cellStyle name="Normal 9 7" xfId="724"/>
    <cellStyle name="Normal 9 8" xfId="725"/>
    <cellStyle name="Normal 9 9" xfId="726"/>
    <cellStyle name="Note 2" xfId="7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externalLink" Target="externalLinks/externalLink1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30" Type="http://schemas.openxmlformats.org/officeDocument/2006/relationships/customXml" Target="../customXml/item1.xml"/><Relationship Id="rId31" Type="http://schemas.openxmlformats.org/officeDocument/2006/relationships/customXml" Target="../customXml/item2.xml"/><Relationship Id="rId32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'[1]19 (2)'!$A$6:$A$18</c:f>
              <c:strCache>
                <c:ptCount val="13"/>
                <c:pt idx="0">
                  <c:v>35431</c:v>
                </c:pt>
                <c:pt idx="1">
                  <c:v>35796</c:v>
                </c:pt>
                <c:pt idx="2">
                  <c:v>36161</c:v>
                </c:pt>
                <c:pt idx="3">
                  <c:v>36526</c:v>
                </c:pt>
                <c:pt idx="4">
                  <c:v>36892</c:v>
                </c:pt>
                <c:pt idx="5">
                  <c:v>37257</c:v>
                </c:pt>
                <c:pt idx="6">
                  <c:v>37622</c:v>
                </c:pt>
                <c:pt idx="7">
                  <c:v>37987</c:v>
                </c:pt>
                <c:pt idx="8">
                  <c:v>38353</c:v>
                </c:pt>
                <c:pt idx="9">
                  <c:v>38718</c:v>
                </c:pt>
                <c:pt idx="10">
                  <c:v>39083.13333</c:v>
                </c:pt>
                <c:pt idx="11">
                  <c:v>39448.37576</c:v>
                </c:pt>
                <c:pt idx="12">
                  <c:v>2009E</c:v>
                </c:pt>
              </c:strCache>
            </c:strRef>
          </c:cat>
          <c:val>
            <c:numRef>
              <c:f>'[1]19 (2)'!$B$6:$B$18</c:f>
              <c:numCache>
                <c:formatCode>General</c:formatCode>
                <c:ptCount val="13"/>
                <c:pt idx="0">
                  <c:v>858.5633626858187</c:v>
                </c:pt>
                <c:pt idx="1">
                  <c:v>1110.046176504043</c:v>
                </c:pt>
                <c:pt idx="2">
                  <c:v>1596.006118611575</c:v>
                </c:pt>
                <c:pt idx="3">
                  <c:v>2132.073581339517</c:v>
                </c:pt>
                <c:pt idx="4">
                  <c:v>2402.664280189359</c:v>
                </c:pt>
                <c:pt idx="5">
                  <c:v>2395.733267151365</c:v>
                </c:pt>
                <c:pt idx="6">
                  <c:v>3750.990761606821</c:v>
                </c:pt>
                <c:pt idx="7">
                  <c:v>4641.668105314353</c:v>
                </c:pt>
                <c:pt idx="8">
                  <c:v>5949.499112501746</c:v>
                </c:pt>
                <c:pt idx="9">
                  <c:v>8084.4846028055</c:v>
                </c:pt>
                <c:pt idx="10">
                  <c:v>6062.98201118143</c:v>
                </c:pt>
                <c:pt idx="11">
                  <c:v>2596.194626246074</c:v>
                </c:pt>
                <c:pt idx="12">
                  <c:v>911.9982504984298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7D-45B3-8A43-0311276AC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31279104"/>
        <c:axId val="231281584"/>
      </c:bar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'[1]19 (2)'!$D$6:$D$18</c:f>
              <c:numCache>
                <c:formatCode>General</c:formatCode>
                <c:ptCount val="13"/>
                <c:pt idx="0">
                  <c:v>4.737162672069182</c:v>
                </c:pt>
                <c:pt idx="1">
                  <c:v>5.420147346211148</c:v>
                </c:pt>
                <c:pt idx="2">
                  <c:v>6.772782171065458</c:v>
                </c:pt>
                <c:pt idx="3">
                  <c:v>7.875567306957436</c:v>
                </c:pt>
                <c:pt idx="4">
                  <c:v>8.603990260302092</c:v>
                </c:pt>
                <c:pt idx="5">
                  <c:v>8.178238776375248</c:v>
                </c:pt>
                <c:pt idx="6">
                  <c:v>11.68423749059845</c:v>
                </c:pt>
                <c:pt idx="7">
                  <c:v>13.04535596333536</c:v>
                </c:pt>
                <c:pt idx="8">
                  <c:v>15.1564149195031</c:v>
                </c:pt>
                <c:pt idx="9">
                  <c:v>17.7528812727673</c:v>
                </c:pt>
                <c:pt idx="10">
                  <c:v>12.83197953645882</c:v>
                </c:pt>
                <c:pt idx="11">
                  <c:v>6.366941790419702</c:v>
                </c:pt>
                <c:pt idx="12">
                  <c:v>2.760034653325756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7D-45B3-8A43-0311276AC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284576"/>
        <c:axId val="231287056"/>
      </c:lineChart>
      <c:catAx>
        <c:axId val="23127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1281584"/>
        <c:crosses val="autoZero"/>
        <c:auto val="1"/>
        <c:lblAlgn val="ctr"/>
        <c:lblOffset val="100"/>
        <c:noMultiLvlLbl val="0"/>
      </c:catAx>
      <c:valAx>
        <c:axId val="231281584"/>
        <c:scaling>
          <c:orientation val="minMax"/>
          <c:max val="8500.0"/>
          <c:min val="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1279104"/>
        <c:crosses val="autoZero"/>
        <c:crossBetween val="between"/>
      </c:valAx>
      <c:catAx>
        <c:axId val="231284576"/>
        <c:scaling>
          <c:orientation val="minMax"/>
        </c:scaling>
        <c:delete val="1"/>
        <c:axPos val="b"/>
        <c:majorTickMark val="out"/>
        <c:minorTickMark val="none"/>
        <c:tickLblPos val="nextTo"/>
        <c:crossAx val="231287056"/>
        <c:crosses val="autoZero"/>
        <c:auto val="1"/>
        <c:lblAlgn val="ctr"/>
        <c:lblOffset val="100"/>
        <c:noMultiLvlLbl val="0"/>
      </c:catAx>
      <c:valAx>
        <c:axId val="231287056"/>
        <c:scaling>
          <c:orientation val="minMax"/>
          <c:max val="18.0"/>
          <c:min val="2.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1284576"/>
        <c:crosses val="max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219075</xdr:colOff>
      <xdr:row>54</xdr:row>
      <xdr:rowOff>104775</xdr:rowOff>
    </xdr:from>
    <xdr:to>
      <xdr:col>12</xdr:col>
      <xdr:colOff>275213</xdr:colOff>
      <xdr:row>83</xdr:row>
      <xdr:rowOff>132656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7875" y="10582275"/>
          <a:ext cx="8095238" cy="55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295275</xdr:colOff>
      <xdr:row>83</xdr:row>
      <xdr:rowOff>9525</xdr:rowOff>
    </xdr:from>
    <xdr:to>
      <xdr:col>12</xdr:col>
      <xdr:colOff>275223</xdr:colOff>
      <xdr:row>84</xdr:row>
      <xdr:rowOff>133311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4075" y="16011525"/>
          <a:ext cx="8019048" cy="3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742950</xdr:colOff>
      <xdr:row>86</xdr:row>
      <xdr:rowOff>142875</xdr:rowOff>
    </xdr:from>
    <xdr:to>
      <xdr:col>11</xdr:col>
      <xdr:colOff>542021</xdr:colOff>
      <xdr:row>114</xdr:row>
      <xdr:rowOff>142208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71750" y="16716375"/>
          <a:ext cx="7228571" cy="53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590550</xdr:colOff>
      <xdr:row>116</xdr:row>
      <xdr:rowOff>85725</xdr:rowOff>
    </xdr:from>
    <xdr:to>
      <xdr:col>12</xdr:col>
      <xdr:colOff>227640</xdr:colOff>
      <xdr:row>147</xdr:row>
      <xdr:rowOff>56415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19350" y="22374225"/>
          <a:ext cx="7676190" cy="58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150</xdr:row>
      <xdr:rowOff>0</xdr:rowOff>
    </xdr:from>
    <xdr:to>
      <xdr:col>11</xdr:col>
      <xdr:colOff>265738</xdr:colOff>
      <xdr:row>180</xdr:row>
      <xdr:rowOff>180238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1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28765500"/>
          <a:ext cx="7695238" cy="58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2</xdr:row>
      <xdr:rowOff>28575</xdr:rowOff>
    </xdr:from>
    <xdr:to>
      <xdr:col>16</xdr:col>
      <xdr:colOff>428625</xdr:colOff>
      <xdr:row>20</xdr:row>
      <xdr:rowOff>57150</xdr:rowOff>
    </xdr:to>
    <xdr:graphicFrame macro="">
      <xdr:nvGraphicFramePr>
        <xdr:cNvPr id="2" name="Chart 3">
          <a:extLst>
            <a:ext uri="{FF2B5EF4-FFF2-40B4-BE49-F238E27FC236}">
              <a16:creationId xmlns=""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kitchin/OneDrive%20-%20Maynooth%20University/Documents/papers/2014/housing%20in%20Ireland/austerity%20pap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 (2)"/>
      <sheetName val="Index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Sheet1"/>
      <sheetName val="Sheet2"/>
      <sheetName val="Sheet3"/>
    </sheetNames>
    <sheetDataSet>
      <sheetData sheetId="0">
        <row r="6">
          <cell r="A6">
            <v>35431</v>
          </cell>
          <cell r="B6">
            <v>858.56336268581867</v>
          </cell>
          <cell r="D6">
            <v>4.7371626720691822</v>
          </cell>
        </row>
        <row r="7">
          <cell r="A7">
            <v>35796</v>
          </cell>
          <cell r="B7">
            <v>1110.0461765040432</v>
          </cell>
          <cell r="D7">
            <v>5.4201473462111478</v>
          </cell>
        </row>
        <row r="8">
          <cell r="A8">
            <v>36161</v>
          </cell>
          <cell r="B8">
            <v>1596.0061186115754</v>
          </cell>
          <cell r="D8">
            <v>6.7727821710654581</v>
          </cell>
        </row>
        <row r="9">
          <cell r="A9">
            <v>36526</v>
          </cell>
          <cell r="B9">
            <v>2132.0735813395172</v>
          </cell>
          <cell r="D9">
            <v>7.8755673069574357</v>
          </cell>
        </row>
        <row r="10">
          <cell r="A10">
            <v>36892</v>
          </cell>
          <cell r="B10">
            <v>2402.6642801893595</v>
          </cell>
          <cell r="D10">
            <v>8.6039902603020924</v>
          </cell>
        </row>
        <row r="11">
          <cell r="A11">
            <v>37257</v>
          </cell>
          <cell r="B11">
            <v>2395.7332671513655</v>
          </cell>
          <cell r="D11">
            <v>8.1782387763752489</v>
          </cell>
        </row>
        <row r="12">
          <cell r="A12">
            <v>37622</v>
          </cell>
          <cell r="B12">
            <v>3750.9907616068208</v>
          </cell>
          <cell r="D12">
            <v>11.68423749059845</v>
          </cell>
        </row>
        <row r="13">
          <cell r="A13">
            <v>37987</v>
          </cell>
          <cell r="B13">
            <v>4641.6681053143529</v>
          </cell>
          <cell r="D13">
            <v>13.045355963335355</v>
          </cell>
        </row>
        <row r="14">
          <cell r="A14">
            <v>38353</v>
          </cell>
          <cell r="B14">
            <v>5949.4991125017459</v>
          </cell>
          <cell r="D14">
            <v>15.156414919503097</v>
          </cell>
        </row>
        <row r="15">
          <cell r="A15">
            <v>38718</v>
          </cell>
          <cell r="B15">
            <v>8084.4846028054999</v>
          </cell>
          <cell r="D15">
            <v>17.752881272767297</v>
          </cell>
        </row>
        <row r="16">
          <cell r="A16">
            <v>39083.133333333302</v>
          </cell>
          <cell r="B16">
            <v>6062.9820111814297</v>
          </cell>
          <cell r="D16">
            <v>12.831979536458823</v>
          </cell>
        </row>
        <row r="17">
          <cell r="A17">
            <v>39448.375757575799</v>
          </cell>
          <cell r="B17">
            <v>2596.1946262460738</v>
          </cell>
          <cell r="D17">
            <v>6.3669417904197019</v>
          </cell>
        </row>
        <row r="18">
          <cell r="A18" t="str">
            <v>2009E</v>
          </cell>
          <cell r="B18">
            <v>911.9982504984298</v>
          </cell>
          <cell r="D18">
            <v>2.7600346533257567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restat.cso.ie/releasespublications/documents/construction/current/constructhousing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inance.gov.ie/documents/publications/other/2009/BES2009.pdf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bank.cso.ie/px/pxeirestat/Statire/SelectVarVal/Define.asp?maintable=HPM06&amp;PLanguage=0" TargetMode="External"/><Relationship Id="rId2" Type="http://schemas.openxmlformats.org/officeDocument/2006/relationships/hyperlink" Target="https://www.centralbank.ie/statistics/data-and-analysis/credit-and-banking-statistics/mortgage-arrears" TargetMode="External"/><Relationship Id="rId3" Type="http://schemas.openxmlformats.org/officeDocument/2006/relationships/hyperlink" Target="https://www.centralbank.ie/statistics/data-and-analysis/credit-and-banking-statistics/mortgage-arrear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entralbank.ie/statistics/data-and-analysis/credit-and-banking-statistics/mortgage-arrea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opLeftCell="A8" workbookViewId="0">
      <selection activeCell="S25" sqref="S25"/>
    </sheetView>
  </sheetViews>
  <sheetFormatPr baseColWidth="10" defaultColWidth="8.83203125" defaultRowHeight="15" x14ac:dyDescent="0.2"/>
  <cols>
    <col min="3" max="3" width="12.1640625" customWidth="1"/>
    <col min="10" max="10" width="8" customWidth="1"/>
    <col min="11" max="11" width="6.5" customWidth="1"/>
    <col min="12" max="12" width="18.1640625" customWidth="1"/>
    <col min="13" max="13" width="19.5" customWidth="1"/>
    <col min="14" max="14" width="13.6640625" customWidth="1"/>
  </cols>
  <sheetData>
    <row r="1" spans="1:21" x14ac:dyDescent="0.2">
      <c r="B1" s="108" t="s">
        <v>1</v>
      </c>
    </row>
    <row r="2" spans="1:21" ht="30" x14ac:dyDescent="0.2">
      <c r="A2" s="3"/>
      <c r="B2" s="3" t="s">
        <v>6</v>
      </c>
      <c r="C2" s="3" t="s">
        <v>7</v>
      </c>
      <c r="D2" s="3" t="s">
        <v>0</v>
      </c>
      <c r="E2" s="3" t="s">
        <v>8</v>
      </c>
      <c r="F2" s="3" t="s">
        <v>2</v>
      </c>
      <c r="G2" s="3" t="s">
        <v>3</v>
      </c>
      <c r="H2" s="3" t="s">
        <v>4</v>
      </c>
      <c r="I2" s="3" t="s">
        <v>9</v>
      </c>
      <c r="M2" s="3" t="s">
        <v>6</v>
      </c>
      <c r="N2" s="3" t="s">
        <v>7</v>
      </c>
      <c r="O2" s="3" t="s">
        <v>0</v>
      </c>
      <c r="P2" s="3" t="s">
        <v>8</v>
      </c>
      <c r="Q2" s="3" t="s">
        <v>2</v>
      </c>
      <c r="R2" s="3" t="s">
        <v>3</v>
      </c>
      <c r="S2" s="3" t="s">
        <v>4</v>
      </c>
      <c r="T2" s="3" t="s">
        <v>9</v>
      </c>
      <c r="U2" s="7"/>
    </row>
    <row r="3" spans="1:21" ht="16.5" customHeight="1" x14ac:dyDescent="0.2">
      <c r="A3" s="4">
        <v>1991</v>
      </c>
      <c r="B3" s="5">
        <v>478389</v>
      </c>
      <c r="C3" s="5">
        <v>185410</v>
      </c>
      <c r="D3" s="5">
        <v>152766</v>
      </c>
      <c r="E3" s="5">
        <v>208739</v>
      </c>
      <c r="F3" s="5">
        <v>122656</v>
      </c>
      <c r="G3" s="5">
        <v>105370</v>
      </c>
      <c r="H3" s="5">
        <v>97265</v>
      </c>
      <c r="I3" s="5">
        <v>3525719</v>
      </c>
      <c r="L3" s="3" t="s">
        <v>13</v>
      </c>
      <c r="M3" s="7">
        <f>((B6-B3)/B3)*100</f>
        <v>5.8157691752945819</v>
      </c>
      <c r="N3" s="7">
        <f t="shared" ref="N3:T3" si="0">((C6-C3)/C3)*100</f>
        <v>4.6534706865864841</v>
      </c>
      <c r="O3" s="7">
        <f t="shared" si="0"/>
        <v>57.097783538221861</v>
      </c>
      <c r="P3" s="7">
        <f t="shared" si="0"/>
        <v>18.298449259601703</v>
      </c>
      <c r="Q3" s="7">
        <f t="shared" si="0"/>
        <v>51.91674276024002</v>
      </c>
      <c r="R3" s="7">
        <f t="shared" si="0"/>
        <v>54.532599411597225</v>
      </c>
      <c r="S3" s="7">
        <f t="shared" si="0"/>
        <v>29.742456176425229</v>
      </c>
      <c r="T3" s="7">
        <f t="shared" si="0"/>
        <v>20.254847309158784</v>
      </c>
    </row>
    <row r="4" spans="1:21" ht="16.5" customHeight="1" x14ac:dyDescent="0.2">
      <c r="A4" s="4">
        <v>1996</v>
      </c>
      <c r="B4" s="5">
        <v>481854</v>
      </c>
      <c r="C4" s="5">
        <v>189999</v>
      </c>
      <c r="D4" s="5">
        <v>167683</v>
      </c>
      <c r="E4" s="5">
        <v>218728</v>
      </c>
      <c r="F4" s="5">
        <v>134992</v>
      </c>
      <c r="G4" s="5">
        <v>109732</v>
      </c>
      <c r="H4" s="5">
        <v>102683</v>
      </c>
      <c r="I4" s="5">
        <v>3626087</v>
      </c>
      <c r="L4" s="3" t="s">
        <v>14</v>
      </c>
      <c r="M4" s="7">
        <f>((B8-B3)/B3)*100</f>
        <v>15.921143671781751</v>
      </c>
      <c r="N4" s="7">
        <f t="shared" ref="N4:T4" si="1">((C8-C3)/C3)*100</f>
        <v>17.586969419125182</v>
      </c>
      <c r="O4" s="7">
        <f t="shared" si="1"/>
        <v>93.773483628556093</v>
      </c>
      <c r="P4" s="7">
        <f t="shared" si="1"/>
        <v>33.548115110257307</v>
      </c>
      <c r="Q4" s="7">
        <f t="shared" si="1"/>
        <v>81.404904774328202</v>
      </c>
      <c r="R4" s="7">
        <f t="shared" si="1"/>
        <v>85.103919521685484</v>
      </c>
      <c r="S4" s="7">
        <f t="shared" si="1"/>
        <v>46.429856577391661</v>
      </c>
      <c r="T4" s="7">
        <f t="shared" si="1"/>
        <v>35.060820218514294</v>
      </c>
    </row>
    <row r="5" spans="1:21" x14ac:dyDescent="0.2">
      <c r="A5" s="4">
        <v>2002</v>
      </c>
      <c r="B5" s="5">
        <v>495781</v>
      </c>
      <c r="C5" s="5">
        <v>191792</v>
      </c>
      <c r="D5" s="5">
        <v>196413</v>
      </c>
      <c r="E5" s="5">
        <v>238835</v>
      </c>
      <c r="F5" s="5">
        <v>163944</v>
      </c>
      <c r="G5" s="5">
        <v>134005</v>
      </c>
      <c r="H5" s="5">
        <v>114676</v>
      </c>
      <c r="I5" s="5">
        <v>3917203</v>
      </c>
      <c r="T5" s="7"/>
    </row>
    <row r="6" spans="1:21" x14ac:dyDescent="0.2">
      <c r="A6" s="4">
        <v>2006</v>
      </c>
      <c r="B6" s="5">
        <v>506211</v>
      </c>
      <c r="C6" s="5">
        <v>194038</v>
      </c>
      <c r="D6" s="5">
        <v>239992</v>
      </c>
      <c r="E6" s="5">
        <v>246935</v>
      </c>
      <c r="F6" s="5">
        <v>186335</v>
      </c>
      <c r="G6" s="5">
        <v>162831</v>
      </c>
      <c r="H6" s="5">
        <v>126194</v>
      </c>
      <c r="I6" s="5">
        <v>4239848</v>
      </c>
      <c r="J6" s="1"/>
    </row>
    <row r="7" spans="1:21" x14ac:dyDescent="0.2">
      <c r="A7" s="4">
        <v>2011</v>
      </c>
      <c r="B7" s="5">
        <v>527612</v>
      </c>
      <c r="C7" s="5">
        <v>206261</v>
      </c>
      <c r="D7" s="5">
        <v>273991</v>
      </c>
      <c r="E7" s="5">
        <v>265205</v>
      </c>
      <c r="F7" s="5">
        <v>210312</v>
      </c>
      <c r="G7" s="5">
        <v>184135</v>
      </c>
      <c r="H7" s="5">
        <v>136640</v>
      </c>
      <c r="I7" s="5">
        <v>4588252</v>
      </c>
    </row>
    <row r="8" spans="1:21" x14ac:dyDescent="0.2">
      <c r="A8" s="4">
        <v>2016</v>
      </c>
      <c r="B8" s="5">
        <v>554554</v>
      </c>
      <c r="C8" s="5">
        <v>218018</v>
      </c>
      <c r="D8" s="5">
        <v>296020</v>
      </c>
      <c r="E8" s="5">
        <v>278767</v>
      </c>
      <c r="F8" s="5">
        <v>222504</v>
      </c>
      <c r="G8" s="5">
        <v>195044</v>
      </c>
      <c r="H8" s="5">
        <v>142425</v>
      </c>
      <c r="I8" s="5">
        <v>4761865</v>
      </c>
      <c r="T8" s="4"/>
    </row>
    <row r="9" spans="1:21" x14ac:dyDescent="0.2">
      <c r="B9" s="1"/>
      <c r="K9" s="4"/>
      <c r="L9" s="4"/>
      <c r="M9" s="4"/>
      <c r="N9" s="4"/>
      <c r="O9" s="4"/>
      <c r="P9" s="4"/>
      <c r="Q9" s="4"/>
      <c r="R9" s="4"/>
      <c r="S9" s="4"/>
    </row>
    <row r="11" spans="1:21" x14ac:dyDescent="0.2">
      <c r="A11" t="s">
        <v>11</v>
      </c>
    </row>
    <row r="13" spans="1:21" x14ac:dyDescent="0.2">
      <c r="B13" s="108" t="s">
        <v>12</v>
      </c>
    </row>
    <row r="14" spans="1:21" ht="30" x14ac:dyDescent="0.2">
      <c r="A14" s="3"/>
      <c r="B14" s="3" t="s">
        <v>6</v>
      </c>
      <c r="C14" s="3" t="s">
        <v>7</v>
      </c>
      <c r="D14" s="3" t="s">
        <v>0</v>
      </c>
      <c r="E14" s="3" t="s">
        <v>8</v>
      </c>
      <c r="F14" s="3" t="s">
        <v>2</v>
      </c>
      <c r="G14" s="3" t="s">
        <v>3</v>
      </c>
      <c r="H14" s="3" t="s">
        <v>4</v>
      </c>
      <c r="I14" s="3" t="s">
        <v>9</v>
      </c>
      <c r="M14" s="3" t="s">
        <v>6</v>
      </c>
      <c r="N14" s="3" t="s">
        <v>7</v>
      </c>
      <c r="O14" s="3" t="s">
        <v>0</v>
      </c>
      <c r="P14" s="3" t="s">
        <v>8</v>
      </c>
      <c r="Q14" s="3" t="s">
        <v>2</v>
      </c>
      <c r="R14" s="3" t="s">
        <v>3</v>
      </c>
      <c r="S14" s="3" t="s">
        <v>4</v>
      </c>
      <c r="T14" s="3" t="s">
        <v>9</v>
      </c>
    </row>
    <row r="15" spans="1:21" ht="19.5" customHeight="1" x14ac:dyDescent="0.2">
      <c r="A15">
        <v>1991</v>
      </c>
      <c r="B15" s="1">
        <v>159163</v>
      </c>
      <c r="C15" s="1">
        <v>56352</v>
      </c>
      <c r="D15" s="1">
        <v>40692</v>
      </c>
      <c r="E15" s="1">
        <v>54802</v>
      </c>
      <c r="F15" s="1">
        <v>32956</v>
      </c>
      <c r="G15" s="1">
        <v>28806</v>
      </c>
      <c r="H15" s="1">
        <v>28066</v>
      </c>
      <c r="I15" s="1">
        <v>1029084</v>
      </c>
      <c r="L15" s="3" t="s">
        <v>13</v>
      </c>
      <c r="M15" s="7">
        <f>((B18-B15)/B15)*100</f>
        <v>19.992711873990814</v>
      </c>
      <c r="N15" s="7">
        <f t="shared" ref="N15:T15" si="2">((C18-C15)/C15)*100</f>
        <v>21.401192504258944</v>
      </c>
      <c r="O15" s="7">
        <f t="shared" si="2"/>
        <v>97.586749238179493</v>
      </c>
      <c r="P15" s="7">
        <f t="shared" si="2"/>
        <v>47.131491551403229</v>
      </c>
      <c r="Q15" s="7">
        <f t="shared" si="2"/>
        <v>84.964801553586597</v>
      </c>
      <c r="R15" s="7">
        <f t="shared" si="2"/>
        <v>87.245712698743318</v>
      </c>
      <c r="S15" s="7">
        <f t="shared" si="2"/>
        <v>52.747096130549423</v>
      </c>
      <c r="T15" s="7">
        <f t="shared" si="2"/>
        <v>42.798935752572191</v>
      </c>
    </row>
    <row r="16" spans="1:21" ht="17.25" customHeight="1" x14ac:dyDescent="0.2">
      <c r="A16" s="4">
        <v>1996</v>
      </c>
      <c r="B16" s="5">
        <v>173085</v>
      </c>
      <c r="C16" s="5">
        <v>61649</v>
      </c>
      <c r="D16" s="5">
        <v>47721</v>
      </c>
      <c r="E16" s="5">
        <v>61809</v>
      </c>
      <c r="F16" s="5">
        <v>39041</v>
      </c>
      <c r="G16" s="5">
        <v>31863</v>
      </c>
      <c r="H16" s="5">
        <v>31263</v>
      </c>
      <c r="I16" s="5">
        <v>1127318</v>
      </c>
      <c r="L16" s="3" t="s">
        <v>14</v>
      </c>
      <c r="M16" s="7">
        <f t="shared" ref="M16:T16" si="3">((B20-B15)/B15)*100</f>
        <v>33.037829143708024</v>
      </c>
      <c r="N16" s="7">
        <f t="shared" si="3"/>
        <v>39.482183418512207</v>
      </c>
      <c r="O16" s="7">
        <f t="shared" si="3"/>
        <v>137.91408630689079</v>
      </c>
      <c r="P16" s="7">
        <f t="shared" si="3"/>
        <v>68.831429509871896</v>
      </c>
      <c r="Q16" s="7">
        <f t="shared" si="3"/>
        <v>123.31593640004854</v>
      </c>
      <c r="R16" s="7">
        <f t="shared" si="3"/>
        <v>122.98826633340276</v>
      </c>
      <c r="S16" s="7">
        <f t="shared" si="3"/>
        <v>75.340269365068053</v>
      </c>
      <c r="T16" s="7">
        <f t="shared" si="3"/>
        <v>65.417886197822526</v>
      </c>
    </row>
    <row r="17" spans="1:19" x14ac:dyDescent="0.2">
      <c r="A17" s="4">
        <v>2002</v>
      </c>
      <c r="B17" s="5">
        <v>180852</v>
      </c>
      <c r="C17" s="5">
        <v>64132</v>
      </c>
      <c r="D17" s="5">
        <v>60872</v>
      </c>
      <c r="E17" s="5">
        <v>73516</v>
      </c>
      <c r="F17" s="5">
        <v>50477</v>
      </c>
      <c r="G17" s="5">
        <v>41675</v>
      </c>
      <c r="H17" s="5">
        <v>36572</v>
      </c>
      <c r="I17" s="5">
        <v>1287958</v>
      </c>
      <c r="K17" s="4"/>
      <c r="L17" s="4"/>
      <c r="M17" s="4"/>
      <c r="N17" s="4"/>
      <c r="O17" s="4"/>
      <c r="P17" s="4"/>
      <c r="Q17" s="4"/>
      <c r="R17" s="4"/>
      <c r="S17" s="4"/>
    </row>
    <row r="18" spans="1:19" x14ac:dyDescent="0.2">
      <c r="A18" s="4">
        <v>2006</v>
      </c>
      <c r="B18" s="5">
        <v>190984</v>
      </c>
      <c r="C18" s="5">
        <v>68412</v>
      </c>
      <c r="D18" s="5">
        <v>80402</v>
      </c>
      <c r="E18" s="5">
        <v>80631</v>
      </c>
      <c r="F18" s="5">
        <v>60957</v>
      </c>
      <c r="G18" s="5">
        <v>53938</v>
      </c>
      <c r="H18" s="5">
        <v>42870</v>
      </c>
      <c r="I18" s="5">
        <v>1469521</v>
      </c>
      <c r="J18" s="1"/>
      <c r="K18" s="4"/>
      <c r="L18" s="4"/>
      <c r="M18" s="4"/>
      <c r="N18" s="4"/>
      <c r="O18" s="4"/>
      <c r="P18" s="4"/>
      <c r="Q18" s="4"/>
      <c r="R18" s="4"/>
      <c r="S18" s="4"/>
    </row>
    <row r="19" spans="1:19" ht="16" thickBot="1" x14ac:dyDescent="0.25">
      <c r="A19" s="4">
        <v>2011</v>
      </c>
      <c r="B19" s="5">
        <v>208008</v>
      </c>
      <c r="C19" s="5">
        <v>75819</v>
      </c>
      <c r="D19" s="5">
        <v>93146</v>
      </c>
      <c r="E19" s="5">
        <v>90019</v>
      </c>
      <c r="F19" s="5">
        <v>70763</v>
      </c>
      <c r="G19" s="5">
        <v>62201</v>
      </c>
      <c r="H19" s="5">
        <v>47798</v>
      </c>
      <c r="I19" s="1">
        <v>1654208</v>
      </c>
      <c r="K19" s="4"/>
      <c r="L19" s="5"/>
      <c r="M19" s="5"/>
      <c r="N19" s="5"/>
      <c r="O19" s="5"/>
      <c r="P19" s="5"/>
      <c r="Q19" s="5"/>
      <c r="R19" s="5"/>
      <c r="S19" s="5"/>
    </row>
    <row r="20" spans="1:19" x14ac:dyDescent="0.2">
      <c r="A20" s="4">
        <v>2016</v>
      </c>
      <c r="B20" s="5">
        <v>211747</v>
      </c>
      <c r="C20" s="5">
        <v>78601</v>
      </c>
      <c r="D20" s="5">
        <v>96812</v>
      </c>
      <c r="E20" s="5">
        <v>92523</v>
      </c>
      <c r="F20" s="5">
        <v>73596</v>
      </c>
      <c r="G20" s="5">
        <v>64234</v>
      </c>
      <c r="H20" s="5">
        <v>49211</v>
      </c>
      <c r="I20" s="5">
        <v>1702289</v>
      </c>
      <c r="J20" s="4"/>
      <c r="L20" s="125" t="s">
        <v>515</v>
      </c>
      <c r="M20" s="126" t="s">
        <v>516</v>
      </c>
      <c r="N20" s="126" t="s">
        <v>518</v>
      </c>
      <c r="O20" s="126" t="s">
        <v>517</v>
      </c>
      <c r="P20" s="127"/>
    </row>
    <row r="21" spans="1:19" x14ac:dyDescent="0.2">
      <c r="L21" s="128">
        <v>1991</v>
      </c>
      <c r="M21" s="129" t="s">
        <v>6</v>
      </c>
      <c r="N21" s="130">
        <v>0</v>
      </c>
      <c r="O21" s="130">
        <v>0</v>
      </c>
      <c r="P21" s="131"/>
    </row>
    <row r="22" spans="1:19" ht="30" x14ac:dyDescent="0.2">
      <c r="L22" s="128">
        <v>1991</v>
      </c>
      <c r="M22" s="129" t="s">
        <v>7</v>
      </c>
      <c r="N22" s="130">
        <v>0</v>
      </c>
      <c r="O22" s="130">
        <v>0</v>
      </c>
      <c r="P22" s="131"/>
    </row>
    <row r="23" spans="1:19" x14ac:dyDescent="0.2">
      <c r="L23" s="128">
        <v>1991</v>
      </c>
      <c r="M23" s="129" t="s">
        <v>0</v>
      </c>
      <c r="N23" s="130">
        <v>0</v>
      </c>
      <c r="O23" s="130">
        <v>0</v>
      </c>
      <c r="P23" s="131"/>
    </row>
    <row r="24" spans="1:19" x14ac:dyDescent="0.2">
      <c r="L24" s="128">
        <v>1991</v>
      </c>
      <c r="M24" s="129" t="s">
        <v>8</v>
      </c>
      <c r="N24" s="130">
        <v>0</v>
      </c>
      <c r="O24" s="130">
        <v>0</v>
      </c>
      <c r="P24" s="131"/>
    </row>
    <row r="25" spans="1:19" x14ac:dyDescent="0.2">
      <c r="L25" s="128">
        <v>1991</v>
      </c>
      <c r="M25" s="129" t="s">
        <v>2</v>
      </c>
      <c r="N25" s="130">
        <v>0</v>
      </c>
      <c r="O25" s="130">
        <v>0</v>
      </c>
      <c r="P25" s="131"/>
    </row>
    <row r="26" spans="1:19" x14ac:dyDescent="0.2">
      <c r="L26" s="128">
        <v>1991</v>
      </c>
      <c r="M26" s="129" t="s">
        <v>3</v>
      </c>
      <c r="N26" s="130">
        <v>0</v>
      </c>
      <c r="O26" s="130">
        <v>0</v>
      </c>
      <c r="P26" s="131"/>
    </row>
    <row r="27" spans="1:19" x14ac:dyDescent="0.2">
      <c r="L27" s="128">
        <v>1991</v>
      </c>
      <c r="M27" s="129" t="s">
        <v>4</v>
      </c>
      <c r="N27" s="130">
        <v>0</v>
      </c>
      <c r="O27" s="130">
        <v>0</v>
      </c>
      <c r="P27" s="131"/>
    </row>
    <row r="28" spans="1:19" x14ac:dyDescent="0.2">
      <c r="L28" s="128">
        <v>1991</v>
      </c>
      <c r="M28" s="129" t="s">
        <v>9</v>
      </c>
      <c r="N28" s="130">
        <v>0</v>
      </c>
      <c r="O28" s="130">
        <v>0</v>
      </c>
      <c r="P28" s="131"/>
    </row>
    <row r="29" spans="1:19" x14ac:dyDescent="0.2">
      <c r="L29" s="128">
        <v>2006</v>
      </c>
      <c r="M29" s="129" t="s">
        <v>6</v>
      </c>
      <c r="N29" s="130">
        <v>5.8157691752945819</v>
      </c>
      <c r="O29" s="130">
        <v>19.992711873990814</v>
      </c>
      <c r="P29" s="131"/>
    </row>
    <row r="30" spans="1:19" ht="30" x14ac:dyDescent="0.2">
      <c r="L30" s="128">
        <v>2006</v>
      </c>
      <c r="M30" s="129" t="s">
        <v>7</v>
      </c>
      <c r="N30" s="130">
        <v>4.6534706865864841</v>
      </c>
      <c r="O30" s="130">
        <v>21.401192504258944</v>
      </c>
      <c r="P30" s="131"/>
      <c r="R30" t="s">
        <v>519</v>
      </c>
    </row>
    <row r="31" spans="1:19" x14ac:dyDescent="0.2">
      <c r="L31" s="128">
        <v>2006</v>
      </c>
      <c r="M31" s="129" t="s">
        <v>0</v>
      </c>
      <c r="N31" s="130">
        <v>57.097783538221861</v>
      </c>
      <c r="O31" s="130">
        <v>97.586749238179493</v>
      </c>
      <c r="P31" s="131"/>
    </row>
    <row r="32" spans="1:19" x14ac:dyDescent="0.2">
      <c r="L32" s="128">
        <v>2006</v>
      </c>
      <c r="M32" s="129" t="s">
        <v>8</v>
      </c>
      <c r="N32" s="130">
        <v>18.298449259601703</v>
      </c>
      <c r="O32" s="130">
        <v>47.131491551403229</v>
      </c>
      <c r="P32" s="131"/>
    </row>
    <row r="33" spans="12:16" x14ac:dyDescent="0.2">
      <c r="L33" s="128">
        <v>2006</v>
      </c>
      <c r="M33" s="129" t="s">
        <v>2</v>
      </c>
      <c r="N33" s="130">
        <v>51.91674276024002</v>
      </c>
      <c r="O33" s="130">
        <v>84.964801553586597</v>
      </c>
      <c r="P33" s="131"/>
    </row>
    <row r="34" spans="12:16" x14ac:dyDescent="0.2">
      <c r="L34" s="128">
        <v>2006</v>
      </c>
      <c r="M34" s="129" t="s">
        <v>3</v>
      </c>
      <c r="N34" s="130">
        <v>54.532599411597225</v>
      </c>
      <c r="O34" s="130">
        <v>87.245712698743318</v>
      </c>
      <c r="P34" s="131"/>
    </row>
    <row r="35" spans="12:16" x14ac:dyDescent="0.2">
      <c r="L35" s="128">
        <v>2006</v>
      </c>
      <c r="M35" s="129" t="s">
        <v>4</v>
      </c>
      <c r="N35" s="130">
        <v>29.742456176425229</v>
      </c>
      <c r="O35" s="130">
        <v>52.747096130549423</v>
      </c>
      <c r="P35" s="131"/>
    </row>
    <row r="36" spans="12:16" x14ac:dyDescent="0.2">
      <c r="L36" s="128">
        <v>2006</v>
      </c>
      <c r="M36" s="129" t="s">
        <v>9</v>
      </c>
      <c r="N36" s="130">
        <v>20.254847309158784</v>
      </c>
      <c r="O36" s="130">
        <v>42.798935752572191</v>
      </c>
      <c r="P36" s="131"/>
    </row>
    <row r="37" spans="12:16" x14ac:dyDescent="0.2">
      <c r="L37" s="128">
        <v>2016</v>
      </c>
      <c r="M37" s="129" t="s">
        <v>6</v>
      </c>
      <c r="N37" s="130">
        <v>15.921143671781751</v>
      </c>
      <c r="O37" s="130">
        <v>33.037829143708024</v>
      </c>
      <c r="P37" s="131"/>
    </row>
    <row r="38" spans="12:16" ht="30" x14ac:dyDescent="0.2">
      <c r="L38" s="128">
        <v>2016</v>
      </c>
      <c r="M38" s="129" t="s">
        <v>7</v>
      </c>
      <c r="N38" s="130">
        <v>17.586969419125182</v>
      </c>
      <c r="O38" s="130">
        <v>39.482183418512207</v>
      </c>
      <c r="P38" s="131"/>
    </row>
    <row r="39" spans="12:16" x14ac:dyDescent="0.2">
      <c r="L39" s="128">
        <v>2016</v>
      </c>
      <c r="M39" s="129" t="s">
        <v>0</v>
      </c>
      <c r="N39" s="130">
        <v>93.773483628556093</v>
      </c>
      <c r="O39" s="130">
        <v>137.91408630689079</v>
      </c>
      <c r="P39" s="131"/>
    </row>
    <row r="40" spans="12:16" x14ac:dyDescent="0.2">
      <c r="L40" s="128">
        <v>2016</v>
      </c>
      <c r="M40" s="129" t="s">
        <v>8</v>
      </c>
      <c r="N40" s="130">
        <v>33.548115110257307</v>
      </c>
      <c r="O40" s="130">
        <v>68.831429509871896</v>
      </c>
      <c r="P40" s="131"/>
    </row>
    <row r="41" spans="12:16" x14ac:dyDescent="0.2">
      <c r="L41" s="128">
        <v>2016</v>
      </c>
      <c r="M41" s="129" t="s">
        <v>2</v>
      </c>
      <c r="N41" s="130">
        <v>81.404904774328202</v>
      </c>
      <c r="O41" s="130">
        <v>123.31593640004854</v>
      </c>
      <c r="P41" s="131"/>
    </row>
    <row r="42" spans="12:16" x14ac:dyDescent="0.2">
      <c r="L42" s="128">
        <v>2016</v>
      </c>
      <c r="M42" s="129" t="s">
        <v>3</v>
      </c>
      <c r="N42" s="130">
        <v>85.103919521685484</v>
      </c>
      <c r="O42" s="130">
        <v>122.98826633340276</v>
      </c>
      <c r="P42" s="131"/>
    </row>
    <row r="43" spans="12:16" x14ac:dyDescent="0.2">
      <c r="L43" s="128">
        <v>2016</v>
      </c>
      <c r="M43" s="129" t="s">
        <v>4</v>
      </c>
      <c r="N43" s="130">
        <v>46.429856577391661</v>
      </c>
      <c r="O43" s="130">
        <v>75.340269365068053</v>
      </c>
      <c r="P43" s="131"/>
    </row>
    <row r="44" spans="12:16" ht="16" thickBot="1" x14ac:dyDescent="0.25">
      <c r="L44" s="132">
        <v>2016</v>
      </c>
      <c r="M44" s="133" t="s">
        <v>9</v>
      </c>
      <c r="N44" s="134">
        <v>35.060820218514294</v>
      </c>
      <c r="O44" s="134">
        <v>65.417886197822526</v>
      </c>
      <c r="P44" s="135"/>
    </row>
  </sheetData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N20"/>
  <sheetViews>
    <sheetView workbookViewId="0">
      <selection activeCell="C3" sqref="C3"/>
    </sheetView>
  </sheetViews>
  <sheetFormatPr baseColWidth="10" defaultColWidth="8.83203125" defaultRowHeight="15" x14ac:dyDescent="0.2"/>
  <cols>
    <col min="3" max="3" width="15.5" bestFit="1" customWidth="1"/>
    <col min="4" max="4" width="65.5" bestFit="1" customWidth="1"/>
    <col min="5" max="5" width="16.33203125" bestFit="1" customWidth="1"/>
    <col min="6" max="28" width="9.6640625" bestFit="1" customWidth="1"/>
  </cols>
  <sheetData>
    <row r="1" spans="3:29" x14ac:dyDescent="0.2">
      <c r="C1" s="2" t="s">
        <v>63</v>
      </c>
      <c r="E1" t="s">
        <v>507</v>
      </c>
      <c r="G1" t="s">
        <v>508</v>
      </c>
    </row>
    <row r="2" spans="3:29" x14ac:dyDescent="0.2">
      <c r="C2" t="s">
        <v>60</v>
      </c>
    </row>
    <row r="3" spans="3:29" x14ac:dyDescent="0.2">
      <c r="C3" t="s">
        <v>61</v>
      </c>
    </row>
    <row r="6" spans="3:29" x14ac:dyDescent="0.2">
      <c r="C6" t="s">
        <v>52</v>
      </c>
      <c r="E6" t="s">
        <v>53</v>
      </c>
    </row>
    <row r="7" spans="3:29" x14ac:dyDescent="0.2">
      <c r="E7" s="24">
        <v>41089</v>
      </c>
      <c r="F7" s="24">
        <v>41180</v>
      </c>
      <c r="G7" s="24">
        <v>41274</v>
      </c>
      <c r="H7" s="24">
        <v>41361</v>
      </c>
      <c r="I7" s="24">
        <v>41453</v>
      </c>
      <c r="J7" s="24">
        <v>41547</v>
      </c>
      <c r="K7" s="24">
        <v>41639</v>
      </c>
      <c r="L7" s="24">
        <v>41729</v>
      </c>
      <c r="M7" s="24">
        <v>41820</v>
      </c>
      <c r="N7" s="24">
        <v>41912</v>
      </c>
      <c r="O7" s="24">
        <v>42004</v>
      </c>
      <c r="P7" s="24">
        <v>42094</v>
      </c>
      <c r="Q7" s="24">
        <v>42185</v>
      </c>
      <c r="R7" s="24">
        <v>42277</v>
      </c>
      <c r="S7" s="24">
        <v>42369</v>
      </c>
      <c r="T7" s="24">
        <v>42460</v>
      </c>
      <c r="U7" s="24">
        <v>42551</v>
      </c>
      <c r="V7" s="24">
        <v>42643</v>
      </c>
      <c r="W7" s="24">
        <v>42734</v>
      </c>
      <c r="X7" s="24">
        <v>42825</v>
      </c>
      <c r="Y7" s="24">
        <v>42916</v>
      </c>
      <c r="Z7" s="24">
        <v>43007</v>
      </c>
      <c r="AA7" s="24">
        <v>43098</v>
      </c>
      <c r="AB7" s="24">
        <v>43188</v>
      </c>
      <c r="AC7" s="90">
        <v>43280</v>
      </c>
    </row>
    <row r="8" spans="3:29" x14ac:dyDescent="0.2">
      <c r="C8" t="s">
        <v>54</v>
      </c>
      <c r="D8" t="s">
        <v>55</v>
      </c>
      <c r="E8" t="s">
        <v>56</v>
      </c>
      <c r="F8" t="s">
        <v>56</v>
      </c>
      <c r="G8" t="s">
        <v>56</v>
      </c>
      <c r="H8" t="s">
        <v>56</v>
      </c>
      <c r="I8" t="s">
        <v>56</v>
      </c>
      <c r="J8" t="s">
        <v>56</v>
      </c>
      <c r="K8" t="s">
        <v>56</v>
      </c>
      <c r="L8" t="s">
        <v>56</v>
      </c>
      <c r="M8" t="s">
        <v>56</v>
      </c>
      <c r="N8" t="s">
        <v>56</v>
      </c>
      <c r="O8" t="s">
        <v>56</v>
      </c>
      <c r="P8" t="s">
        <v>56</v>
      </c>
      <c r="Q8" t="s">
        <v>56</v>
      </c>
      <c r="R8" t="s">
        <v>56</v>
      </c>
      <c r="S8" t="s">
        <v>56</v>
      </c>
      <c r="T8" t="s">
        <v>56</v>
      </c>
      <c r="U8" t="s">
        <v>56</v>
      </c>
      <c r="V8" t="s">
        <v>56</v>
      </c>
      <c r="W8" t="s">
        <v>56</v>
      </c>
      <c r="X8" t="s">
        <v>56</v>
      </c>
      <c r="Y8" t="s">
        <v>56</v>
      </c>
      <c r="Z8" t="s">
        <v>56</v>
      </c>
      <c r="AA8" t="s">
        <v>56</v>
      </c>
      <c r="AB8" t="s">
        <v>56</v>
      </c>
      <c r="AC8" t="s">
        <v>56</v>
      </c>
    </row>
    <row r="9" spans="3:29" x14ac:dyDescent="0.2">
      <c r="C9" t="s">
        <v>290</v>
      </c>
    </row>
    <row r="10" spans="3:29" x14ac:dyDescent="0.2">
      <c r="C10">
        <v>1</v>
      </c>
      <c r="D10" t="s">
        <v>289</v>
      </c>
      <c r="E10">
        <v>150187</v>
      </c>
      <c r="F10">
        <v>150544</v>
      </c>
      <c r="G10">
        <v>150124</v>
      </c>
      <c r="H10">
        <v>149395</v>
      </c>
      <c r="I10">
        <v>148529</v>
      </c>
      <c r="J10">
        <v>147610</v>
      </c>
      <c r="K10">
        <v>145528</v>
      </c>
      <c r="L10">
        <v>144686</v>
      </c>
      <c r="M10">
        <v>144187</v>
      </c>
      <c r="N10">
        <v>143354</v>
      </c>
      <c r="O10">
        <v>140995</v>
      </c>
      <c r="P10">
        <v>139206</v>
      </c>
      <c r="Q10">
        <v>137303</v>
      </c>
      <c r="R10">
        <v>137805</v>
      </c>
      <c r="S10">
        <v>137504</v>
      </c>
      <c r="T10">
        <v>137239</v>
      </c>
      <c r="U10">
        <v>135874</v>
      </c>
      <c r="V10">
        <v>133401</v>
      </c>
      <c r="W10">
        <v>131501</v>
      </c>
      <c r="X10">
        <v>128899</v>
      </c>
      <c r="Y10">
        <v>127704</v>
      </c>
      <c r="Z10">
        <v>125381</v>
      </c>
      <c r="AA10">
        <v>123269</v>
      </c>
      <c r="AB10">
        <v>121029</v>
      </c>
      <c r="AC10">
        <v>118234</v>
      </c>
    </row>
    <row r="11" spans="3:29" x14ac:dyDescent="0.2">
      <c r="C11" t="s">
        <v>57</v>
      </c>
      <c r="D11" t="s">
        <v>371</v>
      </c>
      <c r="E11">
        <v>34719</v>
      </c>
      <c r="F11">
        <v>36635</v>
      </c>
      <c r="G11">
        <v>37878</v>
      </c>
      <c r="H11">
        <v>39371</v>
      </c>
      <c r="I11">
        <v>39948</v>
      </c>
      <c r="J11">
        <v>40396</v>
      </c>
      <c r="K11">
        <v>39250</v>
      </c>
      <c r="L11">
        <v>39361</v>
      </c>
      <c r="M11">
        <v>39669</v>
      </c>
      <c r="N11">
        <v>38463</v>
      </c>
      <c r="O11">
        <v>35583</v>
      </c>
      <c r="P11">
        <v>33475</v>
      </c>
      <c r="Q11">
        <v>31524</v>
      </c>
      <c r="R11">
        <v>30212</v>
      </c>
      <c r="S11">
        <v>28760</v>
      </c>
      <c r="T11">
        <v>28716</v>
      </c>
      <c r="U11">
        <v>27793</v>
      </c>
      <c r="V11">
        <v>26737</v>
      </c>
      <c r="W11">
        <v>25871</v>
      </c>
      <c r="X11">
        <v>25175</v>
      </c>
      <c r="Y11">
        <v>24450</v>
      </c>
      <c r="Z11">
        <v>23779</v>
      </c>
      <c r="AA11">
        <v>23282</v>
      </c>
      <c r="AB11">
        <v>22545</v>
      </c>
      <c r="AC11" s="91">
        <v>21317</v>
      </c>
    </row>
    <row r="12" spans="3:29" x14ac:dyDescent="0.2">
      <c r="C12">
        <v>9</v>
      </c>
      <c r="D12" t="s">
        <v>58</v>
      </c>
      <c r="E12">
        <v>24879</v>
      </c>
      <c r="F12">
        <v>27018</v>
      </c>
      <c r="G12">
        <v>28366</v>
      </c>
      <c r="H12">
        <v>29369</v>
      </c>
      <c r="I12">
        <v>30326</v>
      </c>
      <c r="J12">
        <v>31178</v>
      </c>
      <c r="K12">
        <v>30706</v>
      </c>
      <c r="L12">
        <v>31048</v>
      </c>
      <c r="M12">
        <v>31749</v>
      </c>
      <c r="N12">
        <v>31619</v>
      </c>
      <c r="O12">
        <v>29224</v>
      </c>
      <c r="P12">
        <v>27492</v>
      </c>
      <c r="Q12">
        <v>26071</v>
      </c>
      <c r="R12">
        <v>24809</v>
      </c>
      <c r="S12">
        <v>23344</v>
      </c>
      <c r="T12">
        <v>23270</v>
      </c>
      <c r="U12">
        <v>22666</v>
      </c>
      <c r="V12">
        <v>22095</v>
      </c>
      <c r="W12">
        <v>21113</v>
      </c>
      <c r="X12">
        <v>20601</v>
      </c>
      <c r="Y12">
        <v>20191</v>
      </c>
      <c r="Z12">
        <v>19405</v>
      </c>
      <c r="AA12">
        <v>19018</v>
      </c>
      <c r="AB12">
        <v>18363</v>
      </c>
      <c r="AC12">
        <v>17394</v>
      </c>
    </row>
    <row r="13" spans="3:29" x14ac:dyDescent="0.2">
      <c r="C13">
        <v>10</v>
      </c>
      <c r="D13" t="s">
        <v>59</v>
      </c>
      <c r="E13">
        <v>16.600000000000001</v>
      </c>
      <c r="F13">
        <v>17.899999999999999</v>
      </c>
      <c r="G13">
        <v>18.899999999999999</v>
      </c>
      <c r="H13">
        <v>19.7</v>
      </c>
      <c r="I13">
        <v>20.399999999999999</v>
      </c>
      <c r="J13">
        <v>21.1</v>
      </c>
      <c r="K13">
        <v>21.1</v>
      </c>
      <c r="L13">
        <v>21.5</v>
      </c>
      <c r="M13">
        <v>22</v>
      </c>
      <c r="N13">
        <v>22.1</v>
      </c>
      <c r="O13">
        <v>20.7</v>
      </c>
      <c r="P13">
        <v>19.7</v>
      </c>
      <c r="Q13">
        <v>19</v>
      </c>
      <c r="R13">
        <v>18</v>
      </c>
      <c r="S13">
        <v>17</v>
      </c>
      <c r="T13">
        <v>17</v>
      </c>
      <c r="U13">
        <v>16.7</v>
      </c>
      <c r="V13">
        <v>16.600000000000001</v>
      </c>
      <c r="W13">
        <v>16.100000000000001</v>
      </c>
      <c r="X13">
        <v>16</v>
      </c>
      <c r="Y13">
        <v>15.8</v>
      </c>
      <c r="Z13">
        <v>15.5</v>
      </c>
      <c r="AA13">
        <v>15.4</v>
      </c>
      <c r="AB13">
        <v>15.2</v>
      </c>
      <c r="AC13">
        <v>14.7</v>
      </c>
    </row>
    <row r="20" spans="4:40" x14ac:dyDescent="0.2">
      <c r="D20" s="25"/>
      <c r="E20" s="26"/>
      <c r="F20" s="27"/>
      <c r="G20" s="26"/>
      <c r="H20" s="27"/>
      <c r="I20" s="26"/>
      <c r="J20" s="27"/>
      <c r="K20" s="26"/>
      <c r="L20" s="27"/>
      <c r="M20" s="26"/>
      <c r="N20" s="27"/>
      <c r="O20" s="26"/>
      <c r="P20" s="27"/>
      <c r="Q20" s="26"/>
      <c r="R20" s="27"/>
      <c r="S20" s="26"/>
      <c r="T20" s="27"/>
      <c r="U20" s="26"/>
      <c r="V20" s="27"/>
      <c r="W20" s="26"/>
      <c r="X20" s="27"/>
      <c r="Y20" s="26"/>
      <c r="Z20" s="27"/>
      <c r="AA20" s="26"/>
      <c r="AB20" s="27"/>
      <c r="AC20" s="26"/>
      <c r="AD20" s="27"/>
      <c r="AE20" s="26"/>
      <c r="AF20" s="27"/>
      <c r="AG20" s="26"/>
      <c r="AH20" s="27"/>
      <c r="AI20" s="26"/>
      <c r="AJ20" s="27"/>
      <c r="AK20" s="26"/>
      <c r="AL20" s="27"/>
      <c r="AM20" s="26"/>
      <c r="AN20" s="3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3"/>
  <sheetViews>
    <sheetView workbookViewId="0">
      <selection activeCell="K8" sqref="K8"/>
    </sheetView>
  </sheetViews>
  <sheetFormatPr baseColWidth="10" defaultColWidth="8.83203125" defaultRowHeight="15" x14ac:dyDescent="0.2"/>
  <cols>
    <col min="10" max="10" width="30.5" customWidth="1"/>
  </cols>
  <sheetData>
    <row r="1" spans="1:17" x14ac:dyDescent="0.2">
      <c r="J1" t="s">
        <v>505</v>
      </c>
    </row>
    <row r="4" spans="1:17" x14ac:dyDescent="0.2">
      <c r="A4" t="s">
        <v>65</v>
      </c>
    </row>
    <row r="5" spans="1:17" x14ac:dyDescent="0.2">
      <c r="A5" s="156"/>
      <c r="B5" s="156"/>
      <c r="C5" s="156"/>
      <c r="D5" s="156"/>
      <c r="E5" s="156"/>
      <c r="F5" s="156"/>
      <c r="G5" s="156"/>
    </row>
    <row r="6" spans="1:17" x14ac:dyDescent="0.2">
      <c r="A6" s="44"/>
      <c r="B6" s="44"/>
      <c r="C6" s="44"/>
      <c r="D6" s="44"/>
      <c r="E6" s="44"/>
      <c r="F6" s="44"/>
      <c r="G6" s="44"/>
    </row>
    <row r="7" spans="1:17" ht="20" thickBot="1" x14ac:dyDescent="0.3">
      <c r="A7" s="44"/>
      <c r="B7" s="44"/>
      <c r="C7" s="44"/>
      <c r="D7" s="44"/>
      <c r="E7" s="44"/>
      <c r="F7" s="44"/>
      <c r="G7" s="44"/>
      <c r="J7" s="111" t="s">
        <v>414</v>
      </c>
    </row>
    <row r="8" spans="1:17" ht="27" thickBot="1" x14ac:dyDescent="0.25">
      <c r="A8" s="45"/>
      <c r="B8" s="45"/>
      <c r="C8" s="64" t="s">
        <v>12</v>
      </c>
      <c r="D8" s="65"/>
      <c r="E8" s="65"/>
      <c r="F8" s="65"/>
      <c r="G8" s="63"/>
      <c r="J8" s="109" t="s">
        <v>399</v>
      </c>
    </row>
    <row r="9" spans="1:17" x14ac:dyDescent="0.2">
      <c r="A9" s="45"/>
      <c r="B9" s="45"/>
      <c r="C9" s="61"/>
      <c r="D9" s="52" t="s">
        <v>66</v>
      </c>
      <c r="E9" s="54"/>
      <c r="F9" s="55"/>
      <c r="G9" s="50"/>
    </row>
    <row r="10" spans="1:17" ht="39" x14ac:dyDescent="0.2">
      <c r="A10" s="45"/>
      <c r="B10" s="45"/>
      <c r="C10" s="151"/>
      <c r="D10" s="153"/>
      <c r="E10" s="56" t="s">
        <v>67</v>
      </c>
      <c r="F10" s="57" t="s">
        <v>68</v>
      </c>
      <c r="G10" s="155"/>
      <c r="J10" t="s">
        <v>400</v>
      </c>
    </row>
    <row r="11" spans="1:17" ht="16" thickBot="1" x14ac:dyDescent="0.25">
      <c r="A11" s="58"/>
      <c r="B11" s="58"/>
      <c r="C11" s="152"/>
      <c r="D11" s="154"/>
      <c r="E11" s="59"/>
      <c r="F11" s="60"/>
      <c r="G11" s="155"/>
      <c r="K11" t="s">
        <v>401</v>
      </c>
      <c r="L11">
        <v>2002</v>
      </c>
      <c r="M11">
        <v>2003</v>
      </c>
      <c r="N11">
        <v>2004</v>
      </c>
      <c r="O11">
        <v>2005</v>
      </c>
      <c r="P11">
        <v>2006</v>
      </c>
      <c r="Q11">
        <v>2007</v>
      </c>
    </row>
    <row r="12" spans="1:17" x14ac:dyDescent="0.2">
      <c r="A12" s="53"/>
      <c r="B12" s="53"/>
      <c r="C12" s="51">
        <v>1965</v>
      </c>
      <c r="D12" s="51">
        <v>1939</v>
      </c>
      <c r="E12" s="51">
        <v>2</v>
      </c>
      <c r="F12" s="51">
        <v>112</v>
      </c>
      <c r="G12" s="51"/>
      <c r="J12" s="117" t="s">
        <v>402</v>
      </c>
      <c r="K12" s="117" t="s">
        <v>403</v>
      </c>
      <c r="L12" s="118">
        <v>47212</v>
      </c>
      <c r="M12" s="118">
        <v>59242</v>
      </c>
      <c r="N12" s="118">
        <v>77029</v>
      </c>
      <c r="O12" s="118">
        <v>98956</v>
      </c>
      <c r="P12" s="118">
        <v>123288</v>
      </c>
      <c r="Q12" s="118">
        <v>139842</v>
      </c>
    </row>
    <row r="13" spans="1:17" x14ac:dyDescent="0.2">
      <c r="A13" s="39"/>
      <c r="B13" s="39"/>
      <c r="C13" s="38"/>
      <c r="D13" s="38"/>
      <c r="E13" s="38"/>
      <c r="F13" s="38"/>
      <c r="G13" s="38"/>
      <c r="J13" t="s">
        <v>404</v>
      </c>
      <c r="K13" t="s">
        <v>405</v>
      </c>
      <c r="L13">
        <v>23.1</v>
      </c>
      <c r="M13">
        <v>25.5</v>
      </c>
      <c r="N13">
        <v>26.5</v>
      </c>
      <c r="O13">
        <v>27.1</v>
      </c>
      <c r="P13">
        <v>24.2</v>
      </c>
      <c r="Q13">
        <v>13.4</v>
      </c>
    </row>
    <row r="14" spans="1:17" x14ac:dyDescent="0.2">
      <c r="A14" s="40" t="s">
        <v>69</v>
      </c>
      <c r="B14" s="39"/>
      <c r="C14" s="38"/>
      <c r="D14" s="38"/>
      <c r="E14" s="38"/>
      <c r="F14" s="38"/>
      <c r="G14" s="38"/>
    </row>
    <row r="15" spans="1:17" x14ac:dyDescent="0.2">
      <c r="A15" s="37"/>
      <c r="B15" s="41"/>
      <c r="C15" s="41"/>
      <c r="D15" s="66"/>
      <c r="E15" s="41"/>
      <c r="F15" s="41"/>
      <c r="G15" s="42"/>
      <c r="J15" t="s">
        <v>406</v>
      </c>
    </row>
    <row r="16" spans="1:17" x14ac:dyDescent="0.2">
      <c r="A16" s="46">
        <v>37652</v>
      </c>
      <c r="B16" s="47">
        <v>37652</v>
      </c>
      <c r="C16" s="43">
        <v>60704</v>
      </c>
      <c r="D16" s="43">
        <v>47592</v>
      </c>
      <c r="E16" s="43">
        <v>43837</v>
      </c>
      <c r="F16" s="43">
        <v>3755</v>
      </c>
      <c r="G16" s="43"/>
      <c r="J16" s="110" t="s">
        <v>407</v>
      </c>
    </row>
    <row r="17" spans="1:17" x14ac:dyDescent="0.2">
      <c r="A17" s="46"/>
      <c r="B17" s="47">
        <v>37680</v>
      </c>
      <c r="C17" s="43">
        <v>61829</v>
      </c>
      <c r="D17" s="43">
        <v>48331</v>
      </c>
      <c r="E17" s="43">
        <v>44615</v>
      </c>
      <c r="F17" s="43">
        <v>3716</v>
      </c>
      <c r="G17" s="43"/>
    </row>
    <row r="18" spans="1:17" x14ac:dyDescent="0.2">
      <c r="A18" s="46"/>
      <c r="B18" s="47">
        <v>37711</v>
      </c>
      <c r="C18" s="43">
        <v>62638</v>
      </c>
      <c r="D18" s="43">
        <v>49203</v>
      </c>
      <c r="E18" s="43">
        <v>45527</v>
      </c>
      <c r="F18" s="43">
        <v>3676</v>
      </c>
      <c r="G18" s="43"/>
    </row>
    <row r="19" spans="1:17" x14ac:dyDescent="0.2">
      <c r="A19" s="46"/>
      <c r="B19" s="47">
        <v>37741</v>
      </c>
      <c r="C19" s="43">
        <v>63674</v>
      </c>
      <c r="D19" s="43">
        <v>50019</v>
      </c>
      <c r="E19" s="43">
        <v>45634</v>
      </c>
      <c r="F19" s="43">
        <v>4385</v>
      </c>
      <c r="G19" s="43"/>
      <c r="J19" t="s">
        <v>408</v>
      </c>
    </row>
    <row r="20" spans="1:17" x14ac:dyDescent="0.2">
      <c r="A20" s="46"/>
      <c r="B20" s="47">
        <v>37771</v>
      </c>
      <c r="C20" s="43">
        <v>64602</v>
      </c>
      <c r="D20" s="43">
        <v>50899</v>
      </c>
      <c r="E20" s="43">
        <v>46570</v>
      </c>
      <c r="F20" s="43">
        <v>4329</v>
      </c>
      <c r="G20" s="43"/>
      <c r="K20" t="s">
        <v>401</v>
      </c>
      <c r="L20">
        <v>2002</v>
      </c>
      <c r="M20">
        <v>2003</v>
      </c>
      <c r="N20">
        <v>2004</v>
      </c>
      <c r="O20">
        <v>2005</v>
      </c>
      <c r="P20">
        <v>2006</v>
      </c>
      <c r="Q20">
        <v>2007</v>
      </c>
    </row>
    <row r="21" spans="1:17" x14ac:dyDescent="0.2">
      <c r="A21" s="46"/>
      <c r="B21" s="47">
        <v>37802</v>
      </c>
      <c r="C21" s="43">
        <v>65640</v>
      </c>
      <c r="D21" s="43">
        <v>52208</v>
      </c>
      <c r="E21" s="43">
        <v>47185</v>
      </c>
      <c r="F21" s="43">
        <v>5023</v>
      </c>
      <c r="G21" s="43"/>
      <c r="J21" t="s">
        <v>409</v>
      </c>
      <c r="K21" t="s">
        <v>403</v>
      </c>
      <c r="L21" s="1">
        <v>10825</v>
      </c>
      <c r="M21" s="1">
        <v>13524</v>
      </c>
      <c r="N21" s="1">
        <v>16933</v>
      </c>
      <c r="O21" s="1">
        <v>21536</v>
      </c>
      <c r="P21" s="1">
        <v>25495</v>
      </c>
      <c r="Q21" s="1">
        <v>22457</v>
      </c>
    </row>
    <row r="22" spans="1:17" x14ac:dyDescent="0.2">
      <c r="A22" s="46"/>
      <c r="B22" s="47">
        <v>37833</v>
      </c>
      <c r="C22" s="43">
        <v>67102</v>
      </c>
      <c r="D22" s="43">
        <v>53355</v>
      </c>
      <c r="E22" s="43">
        <v>48410</v>
      </c>
      <c r="F22" s="43">
        <v>4945</v>
      </c>
      <c r="G22" s="43"/>
      <c r="J22" t="s">
        <v>410</v>
      </c>
      <c r="K22" t="s">
        <v>411</v>
      </c>
      <c r="L22" s="1">
        <v>79292</v>
      </c>
      <c r="M22" s="1">
        <v>84749</v>
      </c>
      <c r="N22" s="1">
        <v>98709</v>
      </c>
      <c r="O22" s="1">
        <v>107680</v>
      </c>
      <c r="P22" s="1">
        <v>111253</v>
      </c>
      <c r="Q22" s="1">
        <v>84286</v>
      </c>
    </row>
    <row r="23" spans="1:17" x14ac:dyDescent="0.2">
      <c r="A23" s="46"/>
      <c r="B23" s="47">
        <v>37862</v>
      </c>
      <c r="C23" s="43">
        <v>67989</v>
      </c>
      <c r="D23" s="43">
        <v>54395</v>
      </c>
      <c r="E23" s="43">
        <v>49513</v>
      </c>
      <c r="F23" s="43">
        <v>4882</v>
      </c>
      <c r="G23" s="43"/>
      <c r="J23" t="s">
        <v>412</v>
      </c>
      <c r="K23" t="s">
        <v>413</v>
      </c>
      <c r="L23" s="1">
        <v>136523</v>
      </c>
      <c r="M23" s="1">
        <v>159574</v>
      </c>
      <c r="N23" s="1">
        <v>171547</v>
      </c>
      <c r="O23" s="1">
        <v>199998</v>
      </c>
      <c r="P23" s="1">
        <v>229164</v>
      </c>
      <c r="Q23" s="1">
        <v>266436</v>
      </c>
    </row>
    <row r="24" spans="1:17" x14ac:dyDescent="0.2">
      <c r="A24" s="46"/>
      <c r="B24" s="47">
        <v>37894</v>
      </c>
      <c r="C24" s="43">
        <v>69352</v>
      </c>
      <c r="D24" s="43">
        <v>55742</v>
      </c>
      <c r="E24" s="43">
        <v>50924</v>
      </c>
      <c r="F24" s="43">
        <v>4818</v>
      </c>
      <c r="G24" s="43"/>
    </row>
    <row r="25" spans="1:17" x14ac:dyDescent="0.2">
      <c r="A25" s="46"/>
      <c r="B25" s="47">
        <v>37925</v>
      </c>
      <c r="C25" s="43">
        <v>70552</v>
      </c>
      <c r="D25" s="43">
        <v>56828</v>
      </c>
      <c r="E25" s="43">
        <v>52069</v>
      </c>
      <c r="F25" s="43">
        <v>4759</v>
      </c>
      <c r="G25" s="43"/>
    </row>
    <row r="26" spans="1:17" x14ac:dyDescent="0.2">
      <c r="A26" s="46"/>
      <c r="B26" s="47">
        <v>37953</v>
      </c>
      <c r="C26" s="43">
        <v>72150</v>
      </c>
      <c r="D26" s="43">
        <v>58081</v>
      </c>
      <c r="E26" s="43">
        <v>53381</v>
      </c>
      <c r="F26" s="43">
        <v>4700</v>
      </c>
      <c r="G26" s="43"/>
    </row>
    <row r="27" spans="1:17" x14ac:dyDescent="0.2">
      <c r="A27" s="46">
        <v>37986</v>
      </c>
      <c r="B27" s="47">
        <v>37986</v>
      </c>
      <c r="C27" s="43">
        <v>73915</v>
      </c>
      <c r="D27" s="43">
        <v>59621</v>
      </c>
      <c r="E27" s="43">
        <v>54992</v>
      </c>
      <c r="F27" s="43">
        <v>4629</v>
      </c>
      <c r="G27" s="43"/>
    </row>
    <row r="28" spans="1:17" x14ac:dyDescent="0.2">
      <c r="A28" s="46">
        <v>38016</v>
      </c>
      <c r="B28" s="47">
        <v>38016</v>
      </c>
      <c r="C28" s="43">
        <v>75093</v>
      </c>
      <c r="D28" s="43">
        <v>60600</v>
      </c>
      <c r="E28" s="43">
        <v>56020</v>
      </c>
      <c r="F28" s="43">
        <v>4580</v>
      </c>
      <c r="G28" s="43"/>
    </row>
    <row r="29" spans="1:17" x14ac:dyDescent="0.2">
      <c r="A29" s="46"/>
      <c r="B29" s="47">
        <v>38044</v>
      </c>
      <c r="C29" s="43">
        <v>76271</v>
      </c>
      <c r="D29" s="43">
        <v>61471</v>
      </c>
      <c r="E29" s="43">
        <v>56942</v>
      </c>
      <c r="F29" s="43">
        <v>4529</v>
      </c>
      <c r="G29" s="43"/>
    </row>
    <row r="30" spans="1:17" x14ac:dyDescent="0.2">
      <c r="A30" s="46"/>
      <c r="B30" s="47">
        <v>38077</v>
      </c>
      <c r="C30" s="43">
        <v>77710</v>
      </c>
      <c r="D30" s="43">
        <v>62718</v>
      </c>
      <c r="E30" s="43">
        <v>58246</v>
      </c>
      <c r="F30" s="43">
        <v>4472</v>
      </c>
      <c r="G30" s="43"/>
    </row>
    <row r="31" spans="1:17" x14ac:dyDescent="0.2">
      <c r="A31" s="46"/>
      <c r="B31" s="47">
        <v>38107</v>
      </c>
      <c r="C31" s="43">
        <v>79291</v>
      </c>
      <c r="D31" s="43">
        <v>64018</v>
      </c>
      <c r="E31" s="43">
        <v>59605</v>
      </c>
      <c r="F31" s="43">
        <v>4413</v>
      </c>
      <c r="G31" s="43"/>
    </row>
    <row r="32" spans="1:17" x14ac:dyDescent="0.2">
      <c r="A32" s="46"/>
      <c r="B32" s="47">
        <v>38138</v>
      </c>
      <c r="C32" s="43">
        <v>81098</v>
      </c>
      <c r="D32" s="43">
        <v>65246</v>
      </c>
      <c r="E32" s="43">
        <v>60898</v>
      </c>
      <c r="F32" s="43">
        <v>4348</v>
      </c>
      <c r="G32" s="43"/>
    </row>
    <row r="33" spans="1:7" x14ac:dyDescent="0.2">
      <c r="A33" s="46"/>
      <c r="B33" s="47">
        <v>38168</v>
      </c>
      <c r="C33" s="43">
        <v>82961</v>
      </c>
      <c r="D33" s="43">
        <v>66551</v>
      </c>
      <c r="E33" s="43">
        <v>62268</v>
      </c>
      <c r="F33" s="43">
        <v>4283</v>
      </c>
      <c r="G33" s="43"/>
    </row>
    <row r="34" spans="1:7" x14ac:dyDescent="0.2">
      <c r="A34" s="46"/>
      <c r="B34" s="47">
        <v>38198</v>
      </c>
      <c r="C34" s="43">
        <v>86928</v>
      </c>
      <c r="D34" s="43">
        <v>70339</v>
      </c>
      <c r="E34" s="43">
        <v>66126</v>
      </c>
      <c r="F34" s="43">
        <v>4213</v>
      </c>
      <c r="G34" s="43"/>
    </row>
    <row r="35" spans="1:7" x14ac:dyDescent="0.2">
      <c r="A35" s="46"/>
      <c r="B35" s="47">
        <v>38230</v>
      </c>
      <c r="C35" s="43">
        <v>88397</v>
      </c>
      <c r="D35" s="43">
        <v>71563</v>
      </c>
      <c r="E35" s="43">
        <v>67416</v>
      </c>
      <c r="F35" s="43">
        <v>4147</v>
      </c>
      <c r="G35" s="43"/>
    </row>
    <row r="36" spans="1:7" x14ac:dyDescent="0.2">
      <c r="A36" s="46"/>
      <c r="B36" s="47">
        <v>38260</v>
      </c>
      <c r="C36" s="43">
        <v>90209</v>
      </c>
      <c r="D36" s="43">
        <v>73147</v>
      </c>
      <c r="E36" s="43">
        <v>69065</v>
      </c>
      <c r="F36" s="43">
        <v>4082</v>
      </c>
      <c r="G36" s="43"/>
    </row>
    <row r="37" spans="1:7" x14ac:dyDescent="0.2">
      <c r="A37" s="46"/>
      <c r="B37" s="47">
        <v>38289</v>
      </c>
      <c r="C37" s="43">
        <v>91870</v>
      </c>
      <c r="D37" s="43">
        <v>74517</v>
      </c>
      <c r="E37" s="43">
        <v>70491</v>
      </c>
      <c r="F37" s="43">
        <v>4026</v>
      </c>
      <c r="G37" s="43"/>
    </row>
    <row r="38" spans="1:7" x14ac:dyDescent="0.2">
      <c r="A38" s="46"/>
      <c r="B38" s="47">
        <v>38321</v>
      </c>
      <c r="C38" s="43">
        <v>93880</v>
      </c>
      <c r="D38" s="43">
        <v>76080</v>
      </c>
      <c r="E38" s="43">
        <v>72094</v>
      </c>
      <c r="F38" s="43">
        <v>3986</v>
      </c>
      <c r="G38" s="43"/>
    </row>
    <row r="39" spans="1:7" x14ac:dyDescent="0.2">
      <c r="A39" s="46">
        <v>38352</v>
      </c>
      <c r="B39" s="47">
        <v>38352</v>
      </c>
      <c r="C39" s="43">
        <v>95579</v>
      </c>
      <c r="D39" s="43">
        <v>77615</v>
      </c>
      <c r="E39" s="43">
        <v>73706</v>
      </c>
      <c r="F39" s="43">
        <v>3909</v>
      </c>
      <c r="G39" s="43"/>
    </row>
    <row r="40" spans="1:7" x14ac:dyDescent="0.2">
      <c r="A40" s="46">
        <v>38383</v>
      </c>
      <c r="B40" s="47">
        <v>38383</v>
      </c>
      <c r="C40" s="43">
        <v>97255</v>
      </c>
      <c r="D40" s="43">
        <v>78562</v>
      </c>
      <c r="E40" s="43">
        <v>74718</v>
      </c>
      <c r="F40" s="43">
        <v>3844</v>
      </c>
      <c r="G40" s="43"/>
    </row>
    <row r="41" spans="1:7" x14ac:dyDescent="0.2">
      <c r="A41" s="46"/>
      <c r="B41" s="47">
        <v>38411</v>
      </c>
      <c r="C41" s="43">
        <v>98564</v>
      </c>
      <c r="D41" s="43">
        <v>79624</v>
      </c>
      <c r="E41" s="43">
        <v>75820</v>
      </c>
      <c r="F41" s="43">
        <v>3804</v>
      </c>
      <c r="G41" s="43"/>
    </row>
    <row r="42" spans="1:7" x14ac:dyDescent="0.2">
      <c r="A42" s="46"/>
      <c r="B42" s="47">
        <v>38442</v>
      </c>
      <c r="C42" s="43">
        <v>100360</v>
      </c>
      <c r="D42" s="43">
        <v>80961</v>
      </c>
      <c r="E42" s="43">
        <v>77216</v>
      </c>
      <c r="F42" s="43">
        <v>3745</v>
      </c>
      <c r="G42" s="43"/>
    </row>
    <row r="43" spans="1:7" x14ac:dyDescent="0.2">
      <c r="A43" s="46"/>
      <c r="B43" s="47">
        <v>38471</v>
      </c>
      <c r="C43" s="43">
        <v>102522</v>
      </c>
      <c r="D43" s="43">
        <v>82547</v>
      </c>
      <c r="E43" s="43">
        <v>78857</v>
      </c>
      <c r="F43" s="43">
        <v>3690</v>
      </c>
      <c r="G43" s="43"/>
    </row>
    <row r="44" spans="1:7" x14ac:dyDescent="0.2">
      <c r="A44" s="46"/>
      <c r="B44" s="47">
        <v>38503</v>
      </c>
      <c r="C44" s="43">
        <v>105091</v>
      </c>
      <c r="D44" s="43">
        <v>84162</v>
      </c>
      <c r="E44" s="43">
        <v>80528</v>
      </c>
      <c r="F44" s="43">
        <v>3634</v>
      </c>
      <c r="G44" s="43"/>
    </row>
    <row r="45" spans="1:7" x14ac:dyDescent="0.2">
      <c r="A45" s="46"/>
      <c r="B45" s="47">
        <v>38533</v>
      </c>
      <c r="C45" s="43">
        <v>107158</v>
      </c>
      <c r="D45" s="43">
        <v>86216</v>
      </c>
      <c r="E45" s="43">
        <v>82645</v>
      </c>
      <c r="F45" s="43">
        <v>3571</v>
      </c>
      <c r="G45" s="43"/>
    </row>
    <row r="46" spans="1:7" x14ac:dyDescent="0.2">
      <c r="A46" s="46"/>
      <c r="B46" s="47">
        <v>38562</v>
      </c>
      <c r="C46" s="43">
        <v>109605</v>
      </c>
      <c r="D46" s="43">
        <v>87972</v>
      </c>
      <c r="E46" s="43">
        <v>84466</v>
      </c>
      <c r="F46" s="43">
        <v>3506</v>
      </c>
      <c r="G46" s="43"/>
    </row>
    <row r="47" spans="1:7" x14ac:dyDescent="0.2">
      <c r="A47" s="46"/>
      <c r="B47" s="47">
        <v>38595</v>
      </c>
      <c r="C47" s="43">
        <v>111918</v>
      </c>
      <c r="D47" s="43">
        <v>89957</v>
      </c>
      <c r="E47" s="43">
        <v>86525</v>
      </c>
      <c r="F47" s="43">
        <v>3432</v>
      </c>
      <c r="G47" s="43"/>
    </row>
    <row r="48" spans="1:7" x14ac:dyDescent="0.2">
      <c r="A48" s="46"/>
      <c r="B48" s="47">
        <v>38625</v>
      </c>
      <c r="C48" s="43">
        <v>114545</v>
      </c>
      <c r="D48" s="43">
        <v>91906</v>
      </c>
      <c r="E48" s="43">
        <v>88543</v>
      </c>
      <c r="F48" s="43">
        <v>3363</v>
      </c>
      <c r="G48" s="43"/>
    </row>
    <row r="49" spans="1:7" x14ac:dyDescent="0.2">
      <c r="A49" s="46"/>
      <c r="B49" s="47">
        <v>38653</v>
      </c>
      <c r="C49" s="43">
        <v>116855</v>
      </c>
      <c r="D49" s="43">
        <v>93739</v>
      </c>
      <c r="E49" s="43">
        <v>90454</v>
      </c>
      <c r="F49" s="43">
        <v>3285</v>
      </c>
      <c r="G49" s="43"/>
    </row>
    <row r="50" spans="1:7" x14ac:dyDescent="0.2">
      <c r="A50" s="46"/>
      <c r="B50" s="47">
        <v>38686</v>
      </c>
      <c r="C50" s="43">
        <v>119448</v>
      </c>
      <c r="D50" s="43">
        <v>95921</v>
      </c>
      <c r="E50" s="43">
        <v>91141</v>
      </c>
      <c r="F50" s="43">
        <v>4780</v>
      </c>
      <c r="G50" s="43"/>
    </row>
    <row r="51" spans="1:7" x14ac:dyDescent="0.2">
      <c r="A51" s="46">
        <v>38716</v>
      </c>
      <c r="B51" s="47">
        <v>38716</v>
      </c>
      <c r="C51" s="43">
        <v>121835</v>
      </c>
      <c r="D51" s="43">
        <v>99416</v>
      </c>
      <c r="E51" s="43">
        <v>94718</v>
      </c>
      <c r="F51" s="43">
        <v>4698</v>
      </c>
      <c r="G51" s="43"/>
    </row>
    <row r="52" spans="1:7" x14ac:dyDescent="0.2">
      <c r="A52" s="46">
        <v>38748</v>
      </c>
      <c r="B52" s="47">
        <v>38748</v>
      </c>
      <c r="C52" s="43">
        <v>123805</v>
      </c>
      <c r="D52" s="43">
        <v>100910</v>
      </c>
      <c r="E52" s="43">
        <v>96284</v>
      </c>
      <c r="F52" s="43">
        <v>4626</v>
      </c>
      <c r="G52" s="43"/>
    </row>
    <row r="53" spans="1:7" x14ac:dyDescent="0.2">
      <c r="A53" s="46"/>
      <c r="B53" s="47">
        <v>38776</v>
      </c>
      <c r="C53" s="43">
        <v>126841</v>
      </c>
      <c r="D53" s="43">
        <v>102951</v>
      </c>
      <c r="E53" s="43">
        <v>98385</v>
      </c>
      <c r="F53" s="43">
        <v>4566</v>
      </c>
      <c r="G53" s="43"/>
    </row>
    <row r="54" spans="1:7" x14ac:dyDescent="0.2">
      <c r="A54" s="46"/>
      <c r="B54" s="47">
        <v>38807</v>
      </c>
      <c r="C54" s="43">
        <v>126753</v>
      </c>
      <c r="D54" s="43">
        <v>105063</v>
      </c>
      <c r="E54" s="43">
        <v>100554</v>
      </c>
      <c r="F54" s="43">
        <v>4509</v>
      </c>
      <c r="G54" s="43"/>
    </row>
    <row r="55" spans="1:7" x14ac:dyDescent="0.2">
      <c r="A55" s="46"/>
      <c r="B55" s="47">
        <v>38835</v>
      </c>
      <c r="C55" s="43">
        <v>129117</v>
      </c>
      <c r="D55" s="43">
        <v>106924</v>
      </c>
      <c r="E55" s="43">
        <v>102461</v>
      </c>
      <c r="F55" s="43">
        <v>4463</v>
      </c>
      <c r="G55" s="43"/>
    </row>
    <row r="56" spans="1:7" x14ac:dyDescent="0.2">
      <c r="A56" s="46"/>
      <c r="B56" s="47">
        <v>38868</v>
      </c>
      <c r="C56" s="43">
        <v>131954</v>
      </c>
      <c r="D56" s="43">
        <v>109067</v>
      </c>
      <c r="E56" s="43">
        <v>104676</v>
      </c>
      <c r="F56" s="43">
        <v>4391</v>
      </c>
      <c r="G56" s="43"/>
    </row>
    <row r="57" spans="1:7" x14ac:dyDescent="0.2">
      <c r="A57" s="46"/>
      <c r="B57" s="47">
        <v>38898</v>
      </c>
      <c r="C57" s="43">
        <v>135103</v>
      </c>
      <c r="D57" s="43">
        <v>111360</v>
      </c>
      <c r="E57" s="43">
        <v>104897</v>
      </c>
      <c r="F57" s="43">
        <v>6463</v>
      </c>
      <c r="G57" s="43"/>
    </row>
    <row r="58" spans="1:7" x14ac:dyDescent="0.2">
      <c r="A58" s="46"/>
      <c r="B58" s="47">
        <v>38929</v>
      </c>
      <c r="C58" s="43">
        <v>138244</v>
      </c>
      <c r="D58" s="43">
        <v>113777</v>
      </c>
      <c r="E58" s="43">
        <v>105920</v>
      </c>
      <c r="F58" s="43">
        <v>7857</v>
      </c>
      <c r="G58" s="43"/>
    </row>
    <row r="59" spans="1:7" x14ac:dyDescent="0.2">
      <c r="A59" s="46"/>
      <c r="B59" s="47">
        <v>38960</v>
      </c>
      <c r="C59" s="43">
        <v>140262</v>
      </c>
      <c r="D59" s="43">
        <v>115797</v>
      </c>
      <c r="E59" s="43">
        <v>106501</v>
      </c>
      <c r="F59" s="43">
        <v>9296</v>
      </c>
      <c r="G59" s="43"/>
    </row>
    <row r="60" spans="1:7" x14ac:dyDescent="0.2">
      <c r="A60" s="46"/>
      <c r="B60" s="47">
        <v>38989</v>
      </c>
      <c r="C60" s="43">
        <v>142589</v>
      </c>
      <c r="D60" s="43">
        <v>117758</v>
      </c>
      <c r="E60" s="43">
        <v>108580</v>
      </c>
      <c r="F60" s="43">
        <v>9178</v>
      </c>
      <c r="G60" s="43"/>
    </row>
    <row r="61" spans="1:7" x14ac:dyDescent="0.2">
      <c r="A61" s="46"/>
      <c r="B61" s="47">
        <v>39021</v>
      </c>
      <c r="C61" s="43">
        <v>145160</v>
      </c>
      <c r="D61" s="43">
        <v>119740</v>
      </c>
      <c r="E61" s="43">
        <v>110650</v>
      </c>
      <c r="F61" s="43">
        <v>9090</v>
      </c>
      <c r="G61" s="43"/>
    </row>
    <row r="62" spans="1:7" x14ac:dyDescent="0.2">
      <c r="A62" s="46"/>
      <c r="B62" s="47">
        <v>39051</v>
      </c>
      <c r="C62" s="43">
        <v>147080</v>
      </c>
      <c r="D62" s="43">
        <v>121909</v>
      </c>
      <c r="E62" s="43">
        <v>112899</v>
      </c>
      <c r="F62" s="43">
        <v>9010</v>
      </c>
      <c r="G62" s="43"/>
    </row>
    <row r="63" spans="1:7" x14ac:dyDescent="0.2">
      <c r="A63" s="46">
        <v>39080</v>
      </c>
      <c r="B63" s="47">
        <v>39080</v>
      </c>
      <c r="C63" s="43">
        <v>149953</v>
      </c>
      <c r="D63" s="43">
        <v>123988</v>
      </c>
      <c r="E63" s="43">
        <v>111303</v>
      </c>
      <c r="F63" s="43">
        <v>12685</v>
      </c>
      <c r="G63" s="43"/>
    </row>
    <row r="64" spans="1:7" x14ac:dyDescent="0.2">
      <c r="A64" s="46">
        <v>39113</v>
      </c>
      <c r="B64" s="47">
        <v>39113</v>
      </c>
      <c r="C64" s="43">
        <v>151555</v>
      </c>
      <c r="D64" s="43">
        <v>125303</v>
      </c>
      <c r="E64" s="43">
        <v>112758</v>
      </c>
      <c r="F64" s="43">
        <v>12545</v>
      </c>
      <c r="G64" s="43"/>
    </row>
    <row r="65" spans="1:7" x14ac:dyDescent="0.2">
      <c r="A65" s="46"/>
      <c r="B65" s="47">
        <v>39141</v>
      </c>
      <c r="C65" s="43">
        <v>152633</v>
      </c>
      <c r="D65" s="43">
        <v>126601</v>
      </c>
      <c r="E65" s="43">
        <v>114193</v>
      </c>
      <c r="F65" s="43">
        <v>12408</v>
      </c>
      <c r="G65" s="43"/>
    </row>
    <row r="66" spans="1:7" x14ac:dyDescent="0.2">
      <c r="A66" s="46"/>
      <c r="B66" s="47">
        <v>39171</v>
      </c>
      <c r="C66" s="43">
        <v>155419</v>
      </c>
      <c r="D66" s="43">
        <v>128280</v>
      </c>
      <c r="E66" s="43">
        <v>113084</v>
      </c>
      <c r="F66" s="43">
        <v>15196</v>
      </c>
      <c r="G66" s="43"/>
    </row>
    <row r="67" spans="1:7" x14ac:dyDescent="0.2">
      <c r="A67" s="46"/>
      <c r="B67" s="47">
        <v>39202</v>
      </c>
      <c r="C67" s="43">
        <v>156837</v>
      </c>
      <c r="D67" s="43">
        <v>129447</v>
      </c>
      <c r="E67" s="43">
        <v>114446</v>
      </c>
      <c r="F67" s="43">
        <v>15001</v>
      </c>
      <c r="G67" s="43"/>
    </row>
    <row r="68" spans="1:7" x14ac:dyDescent="0.2">
      <c r="A68" s="46"/>
      <c r="B68" s="47">
        <v>39233</v>
      </c>
      <c r="C68" s="43">
        <v>158190</v>
      </c>
      <c r="D68" s="43">
        <v>130940</v>
      </c>
      <c r="E68" s="43">
        <v>116122</v>
      </c>
      <c r="F68" s="43">
        <v>14818</v>
      </c>
      <c r="G68" s="43"/>
    </row>
    <row r="69" spans="1:7" x14ac:dyDescent="0.2">
      <c r="A69" s="46"/>
      <c r="B69" s="47">
        <v>39262</v>
      </c>
      <c r="C69" s="43">
        <v>160304</v>
      </c>
      <c r="D69" s="43">
        <v>132576</v>
      </c>
      <c r="E69" s="43">
        <v>116434</v>
      </c>
      <c r="F69" s="43">
        <v>16142</v>
      </c>
      <c r="G69" s="43"/>
    </row>
    <row r="70" spans="1:7" x14ac:dyDescent="0.2">
      <c r="A70" s="46"/>
      <c r="B70" s="47">
        <v>39294</v>
      </c>
      <c r="C70" s="43">
        <v>162129</v>
      </c>
      <c r="D70" s="43">
        <v>134163</v>
      </c>
      <c r="E70" s="43">
        <v>118272</v>
      </c>
      <c r="F70" s="43">
        <v>15891</v>
      </c>
      <c r="G70" s="43"/>
    </row>
    <row r="71" spans="1:7" x14ac:dyDescent="0.2">
      <c r="A71" s="46"/>
      <c r="B71" s="47">
        <v>39325</v>
      </c>
      <c r="C71" s="43">
        <v>163567</v>
      </c>
      <c r="D71" s="43">
        <v>135442</v>
      </c>
      <c r="E71" s="43">
        <v>119817</v>
      </c>
      <c r="F71" s="43">
        <v>15625</v>
      </c>
      <c r="G71" s="43"/>
    </row>
    <row r="72" spans="1:7" x14ac:dyDescent="0.2">
      <c r="A72" s="46"/>
      <c r="B72" s="47">
        <v>39353</v>
      </c>
      <c r="C72" s="43">
        <v>164970</v>
      </c>
      <c r="D72" s="43">
        <v>136685</v>
      </c>
      <c r="E72" s="43">
        <v>121243</v>
      </c>
      <c r="F72" s="43">
        <v>15442</v>
      </c>
      <c r="G72" s="43"/>
    </row>
    <row r="73" spans="1:7" x14ac:dyDescent="0.2">
      <c r="A73" s="46"/>
      <c r="B73" s="47">
        <v>39386</v>
      </c>
      <c r="C73" s="43">
        <v>166314</v>
      </c>
      <c r="D73" s="43">
        <v>137850</v>
      </c>
      <c r="E73" s="43">
        <v>122597</v>
      </c>
      <c r="F73" s="43">
        <v>15253</v>
      </c>
      <c r="G73" s="43"/>
    </row>
    <row r="74" spans="1:7" x14ac:dyDescent="0.2">
      <c r="A74" s="46"/>
      <c r="B74" s="47">
        <v>39416</v>
      </c>
      <c r="C74" s="43">
        <v>168048</v>
      </c>
      <c r="D74" s="43">
        <v>139172</v>
      </c>
      <c r="E74" s="43">
        <v>124121</v>
      </c>
      <c r="F74" s="43">
        <v>15051</v>
      </c>
      <c r="G74" s="43"/>
    </row>
    <row r="75" spans="1:7" x14ac:dyDescent="0.2">
      <c r="A75" s="46">
        <v>39447</v>
      </c>
      <c r="B75" s="47">
        <v>39447</v>
      </c>
      <c r="C75" s="43">
        <v>169854</v>
      </c>
      <c r="D75" s="43">
        <v>140562</v>
      </c>
      <c r="E75" s="43">
        <v>123722</v>
      </c>
      <c r="F75" s="43">
        <v>16840</v>
      </c>
      <c r="G75" s="43"/>
    </row>
    <row r="76" spans="1:7" x14ac:dyDescent="0.2">
      <c r="A76" s="46">
        <v>39478</v>
      </c>
      <c r="B76" s="47">
        <v>39478</v>
      </c>
      <c r="C76" s="43">
        <v>170883</v>
      </c>
      <c r="D76" s="43">
        <v>141375</v>
      </c>
      <c r="E76" s="43">
        <v>124689</v>
      </c>
      <c r="F76" s="43">
        <v>16686</v>
      </c>
      <c r="G76" s="43"/>
    </row>
    <row r="77" spans="1:7" x14ac:dyDescent="0.2">
      <c r="A77" s="46"/>
      <c r="B77" s="47">
        <v>39507</v>
      </c>
      <c r="C77" s="43">
        <v>171461</v>
      </c>
      <c r="D77" s="43">
        <v>142083</v>
      </c>
      <c r="E77" s="43">
        <v>125593</v>
      </c>
      <c r="F77" s="43">
        <v>16490</v>
      </c>
      <c r="G77" s="43"/>
    </row>
    <row r="78" spans="1:7" x14ac:dyDescent="0.2">
      <c r="A78" s="46"/>
      <c r="B78" s="47">
        <v>39538</v>
      </c>
      <c r="C78" s="43">
        <v>172734</v>
      </c>
      <c r="D78" s="43">
        <v>143108</v>
      </c>
      <c r="E78" s="43">
        <v>125091</v>
      </c>
      <c r="F78" s="43">
        <v>18017</v>
      </c>
      <c r="G78" s="43"/>
    </row>
    <row r="79" spans="1:7" x14ac:dyDescent="0.2">
      <c r="A79" s="46"/>
      <c r="B79" s="47">
        <v>39568</v>
      </c>
      <c r="C79" s="43">
        <v>173806</v>
      </c>
      <c r="D79" s="43">
        <v>144126</v>
      </c>
      <c r="E79" s="43">
        <v>126056</v>
      </c>
      <c r="F79" s="43">
        <v>18070</v>
      </c>
      <c r="G79" s="43"/>
    </row>
    <row r="80" spans="1:7" x14ac:dyDescent="0.2">
      <c r="A80" s="46"/>
      <c r="B80" s="47">
        <v>39598</v>
      </c>
      <c r="C80" s="43">
        <v>174655</v>
      </c>
      <c r="D80" s="43">
        <v>145149</v>
      </c>
      <c r="E80" s="43">
        <v>127289</v>
      </c>
      <c r="F80" s="43">
        <v>17860</v>
      </c>
      <c r="G80" s="43"/>
    </row>
    <row r="81" spans="1:7" x14ac:dyDescent="0.2">
      <c r="A81" s="46"/>
      <c r="B81" s="47">
        <v>39629</v>
      </c>
      <c r="C81" s="43">
        <v>176062</v>
      </c>
      <c r="D81" s="43">
        <v>146032</v>
      </c>
      <c r="E81" s="43">
        <v>121260</v>
      </c>
      <c r="F81" s="43">
        <v>24772</v>
      </c>
      <c r="G81" s="43"/>
    </row>
    <row r="82" spans="1:7" x14ac:dyDescent="0.2">
      <c r="A82" s="46"/>
      <c r="B82" s="47">
        <v>39660</v>
      </c>
      <c r="C82" s="43">
        <v>177530</v>
      </c>
      <c r="D82" s="43">
        <v>146973</v>
      </c>
      <c r="E82" s="43">
        <v>122112</v>
      </c>
      <c r="F82" s="43">
        <v>24861</v>
      </c>
      <c r="G82" s="43"/>
    </row>
    <row r="83" spans="1:7" x14ac:dyDescent="0.2">
      <c r="A83" s="46"/>
      <c r="B83" s="47">
        <v>39689</v>
      </c>
      <c r="C83" s="43">
        <v>178009</v>
      </c>
      <c r="D83" s="43">
        <v>147480</v>
      </c>
      <c r="E83" s="43">
        <v>122791</v>
      </c>
      <c r="F83" s="43">
        <v>24689</v>
      </c>
      <c r="G83" s="43"/>
    </row>
    <row r="84" spans="1:7" x14ac:dyDescent="0.2">
      <c r="A84" s="46"/>
      <c r="B84" s="47">
        <v>39721</v>
      </c>
      <c r="C84" s="43">
        <v>178100</v>
      </c>
      <c r="D84" s="43">
        <v>148232</v>
      </c>
      <c r="E84" s="43">
        <v>123726</v>
      </c>
      <c r="F84" s="43">
        <v>24506</v>
      </c>
      <c r="G84" s="43"/>
    </row>
    <row r="85" spans="1:7" x14ac:dyDescent="0.2">
      <c r="A85" s="46"/>
      <c r="B85" s="47">
        <v>39752</v>
      </c>
      <c r="C85" s="43">
        <v>177916</v>
      </c>
      <c r="D85" s="43">
        <v>148244</v>
      </c>
      <c r="E85" s="43">
        <v>123910</v>
      </c>
      <c r="F85" s="43">
        <v>24334</v>
      </c>
      <c r="G85" s="43"/>
    </row>
    <row r="86" spans="1:7" x14ac:dyDescent="0.2">
      <c r="A86" s="46"/>
      <c r="B86" s="47">
        <v>39780</v>
      </c>
      <c r="C86" s="43">
        <v>178412</v>
      </c>
      <c r="D86" s="43">
        <v>148561</v>
      </c>
      <c r="E86" s="43">
        <v>116625</v>
      </c>
      <c r="F86" s="43">
        <v>31936</v>
      </c>
      <c r="G86" s="43"/>
    </row>
    <row r="87" spans="1:7" x14ac:dyDescent="0.2">
      <c r="A87" s="46">
        <v>39813</v>
      </c>
      <c r="B87" s="47">
        <v>39813</v>
      </c>
      <c r="C87" s="43">
        <v>178401</v>
      </c>
      <c r="D87" s="43">
        <v>148803</v>
      </c>
      <c r="E87" s="43">
        <v>114978</v>
      </c>
      <c r="F87" s="43">
        <v>33825</v>
      </c>
      <c r="G87" s="43"/>
    </row>
    <row r="88" spans="1:7" x14ac:dyDescent="0.2">
      <c r="A88" s="46">
        <v>39843</v>
      </c>
      <c r="B88" s="47">
        <v>39843</v>
      </c>
      <c r="C88" s="43">
        <v>184901</v>
      </c>
      <c r="D88" s="43">
        <v>149137</v>
      </c>
      <c r="E88" s="43">
        <v>115446</v>
      </c>
      <c r="F88" s="43">
        <v>33691</v>
      </c>
      <c r="G88" s="43"/>
    </row>
    <row r="89" spans="1:7" x14ac:dyDescent="0.2">
      <c r="A89" s="46"/>
      <c r="B89" s="47">
        <v>39871</v>
      </c>
      <c r="C89" s="43">
        <v>184500</v>
      </c>
      <c r="D89" s="43">
        <v>149181</v>
      </c>
      <c r="E89" s="43">
        <v>115629</v>
      </c>
      <c r="F89" s="43">
        <v>33552</v>
      </c>
      <c r="G89" s="43"/>
    </row>
    <row r="90" spans="1:7" x14ac:dyDescent="0.2">
      <c r="A90" s="46"/>
      <c r="B90" s="47">
        <v>39903</v>
      </c>
      <c r="C90" s="43">
        <v>183706</v>
      </c>
      <c r="D90" s="43">
        <v>149172</v>
      </c>
      <c r="E90" s="43">
        <v>114266</v>
      </c>
      <c r="F90" s="43">
        <v>34906</v>
      </c>
      <c r="G90" s="43"/>
    </row>
    <row r="91" spans="1:7" x14ac:dyDescent="0.2">
      <c r="A91" s="46"/>
      <c r="B91" s="47">
        <v>39933</v>
      </c>
      <c r="C91" s="43">
        <v>182611</v>
      </c>
      <c r="D91" s="43">
        <v>148949</v>
      </c>
      <c r="E91" s="43">
        <v>114199</v>
      </c>
      <c r="F91" s="43">
        <v>34750</v>
      </c>
      <c r="G91" s="43"/>
    </row>
    <row r="92" spans="1:7" x14ac:dyDescent="0.2">
      <c r="A92" s="46"/>
      <c r="B92" s="47">
        <v>39962</v>
      </c>
      <c r="C92" s="43">
        <v>182271</v>
      </c>
      <c r="D92" s="43">
        <v>148878</v>
      </c>
      <c r="E92" s="43">
        <v>114232</v>
      </c>
      <c r="F92" s="43">
        <v>34646</v>
      </c>
      <c r="G92" s="43"/>
    </row>
    <row r="93" spans="1:7" x14ac:dyDescent="0.2">
      <c r="A93" s="46"/>
      <c r="B93" s="47">
        <v>39994</v>
      </c>
      <c r="C93" s="43">
        <v>182432</v>
      </c>
      <c r="D93" s="43">
        <v>148795</v>
      </c>
      <c r="E93" s="43">
        <v>114306</v>
      </c>
      <c r="F93" s="43">
        <v>34489</v>
      </c>
      <c r="G93" s="43"/>
    </row>
    <row r="94" spans="1:7" x14ac:dyDescent="0.2">
      <c r="A94" s="46"/>
      <c r="B94" s="47">
        <v>40025</v>
      </c>
      <c r="C94" s="43">
        <v>181651</v>
      </c>
      <c r="D94" s="43">
        <v>148489</v>
      </c>
      <c r="E94" s="43">
        <v>114164</v>
      </c>
      <c r="F94" s="43">
        <v>34325</v>
      </c>
      <c r="G94" s="43"/>
    </row>
    <row r="95" spans="1:7" x14ac:dyDescent="0.2">
      <c r="A95" s="46"/>
      <c r="B95" s="47">
        <v>40056</v>
      </c>
      <c r="C95" s="43">
        <v>181179</v>
      </c>
      <c r="D95" s="43">
        <v>148383</v>
      </c>
      <c r="E95" s="43">
        <v>110019</v>
      </c>
      <c r="F95" s="43">
        <v>38364</v>
      </c>
      <c r="G95" s="43"/>
    </row>
    <row r="96" spans="1:7" x14ac:dyDescent="0.2">
      <c r="A96" s="46"/>
      <c r="B96" s="47">
        <v>40086</v>
      </c>
      <c r="C96" s="43">
        <v>179532</v>
      </c>
      <c r="D96" s="43">
        <v>148351</v>
      </c>
      <c r="E96" s="43">
        <v>110146</v>
      </c>
      <c r="F96" s="43">
        <v>38205</v>
      </c>
      <c r="G96" s="43"/>
    </row>
    <row r="97" spans="1:7" x14ac:dyDescent="0.2">
      <c r="A97" s="46"/>
      <c r="B97" s="47">
        <v>40116</v>
      </c>
      <c r="C97" s="43">
        <v>178772</v>
      </c>
      <c r="D97" s="43">
        <v>148177</v>
      </c>
      <c r="E97" s="43">
        <v>110122</v>
      </c>
      <c r="F97" s="43">
        <v>38055</v>
      </c>
      <c r="G97" s="43"/>
    </row>
    <row r="98" spans="1:7" x14ac:dyDescent="0.2">
      <c r="A98" s="46"/>
      <c r="B98" s="47">
        <v>40147</v>
      </c>
      <c r="C98" s="43">
        <v>178151</v>
      </c>
      <c r="D98" s="43">
        <v>148025</v>
      </c>
      <c r="E98" s="43">
        <v>110130</v>
      </c>
      <c r="F98" s="43">
        <v>37895</v>
      </c>
      <c r="G98" s="43"/>
    </row>
    <row r="99" spans="1:7" x14ac:dyDescent="0.2">
      <c r="A99" s="46">
        <v>40178</v>
      </c>
      <c r="B99" s="47">
        <v>40178</v>
      </c>
      <c r="C99" s="43">
        <v>177821</v>
      </c>
      <c r="D99" s="43">
        <v>147947</v>
      </c>
      <c r="E99" s="43">
        <v>110210</v>
      </c>
      <c r="F99" s="43">
        <v>37737</v>
      </c>
      <c r="G99" s="43"/>
    </row>
    <row r="100" spans="1:7" x14ac:dyDescent="0.2">
      <c r="A100" s="46">
        <v>40207</v>
      </c>
      <c r="B100" s="47">
        <v>40207</v>
      </c>
      <c r="C100" s="43">
        <v>177378</v>
      </c>
      <c r="D100" s="43">
        <v>147671</v>
      </c>
      <c r="E100" s="43">
        <v>110055</v>
      </c>
      <c r="F100" s="43">
        <v>37616</v>
      </c>
      <c r="G100" s="43"/>
    </row>
    <row r="101" spans="1:7" x14ac:dyDescent="0.2">
      <c r="A101" s="46"/>
      <c r="B101" s="47">
        <v>40235</v>
      </c>
      <c r="C101" s="43">
        <v>176621</v>
      </c>
      <c r="D101" s="43">
        <v>147502</v>
      </c>
      <c r="E101" s="43">
        <v>109983</v>
      </c>
      <c r="F101" s="43">
        <v>37519</v>
      </c>
      <c r="G101" s="43"/>
    </row>
    <row r="102" spans="1:7" x14ac:dyDescent="0.2">
      <c r="A102" s="46"/>
      <c r="B102" s="47">
        <v>40268</v>
      </c>
      <c r="C102" s="43">
        <v>174679</v>
      </c>
      <c r="D102" s="43">
        <v>146763</v>
      </c>
      <c r="E102" s="43">
        <v>109434</v>
      </c>
      <c r="F102" s="43">
        <v>37329</v>
      </c>
      <c r="G102" s="43"/>
    </row>
    <row r="103" spans="1:7" x14ac:dyDescent="0.2">
      <c r="A103" s="46"/>
      <c r="B103" s="47">
        <v>40298</v>
      </c>
      <c r="C103" s="43">
        <v>174173</v>
      </c>
      <c r="D103" s="43">
        <v>146414</v>
      </c>
      <c r="E103" s="43">
        <v>108470</v>
      </c>
      <c r="F103" s="43">
        <v>37944</v>
      </c>
      <c r="G103" s="43"/>
    </row>
    <row r="104" spans="1:7" x14ac:dyDescent="0.2">
      <c r="A104" s="46"/>
      <c r="B104" s="47">
        <v>40329</v>
      </c>
      <c r="C104" s="43">
        <v>173533</v>
      </c>
      <c r="D104" s="43">
        <v>146044</v>
      </c>
      <c r="E104" s="43">
        <v>108224</v>
      </c>
      <c r="F104" s="43">
        <v>37820</v>
      </c>
      <c r="G104" s="43"/>
    </row>
    <row r="105" spans="1:7" x14ac:dyDescent="0.2">
      <c r="A105" s="46" t="s">
        <v>70</v>
      </c>
      <c r="B105" s="47">
        <v>40359</v>
      </c>
      <c r="C105" s="43">
        <v>177572</v>
      </c>
      <c r="D105" s="43">
        <v>144240</v>
      </c>
      <c r="E105" s="43">
        <v>107676</v>
      </c>
      <c r="F105" s="43">
        <v>36564</v>
      </c>
      <c r="G105" s="48"/>
    </row>
    <row r="106" spans="1:7" x14ac:dyDescent="0.2">
      <c r="A106" s="46" t="s">
        <v>70</v>
      </c>
      <c r="B106" s="47">
        <v>40389</v>
      </c>
      <c r="C106" s="43">
        <v>176558</v>
      </c>
      <c r="D106" s="43">
        <v>143924</v>
      </c>
      <c r="E106" s="43">
        <v>107385</v>
      </c>
      <c r="F106" s="43">
        <v>36539</v>
      </c>
      <c r="G106" s="48"/>
    </row>
    <row r="107" spans="1:7" x14ac:dyDescent="0.2">
      <c r="A107" s="46" t="s">
        <v>70</v>
      </c>
      <c r="B107" s="47">
        <v>40421</v>
      </c>
      <c r="C107" s="43">
        <v>176032</v>
      </c>
      <c r="D107" s="43">
        <v>143548</v>
      </c>
      <c r="E107" s="43">
        <v>107411</v>
      </c>
      <c r="F107" s="43">
        <v>36138</v>
      </c>
      <c r="G107" s="48"/>
    </row>
    <row r="108" spans="1:7" x14ac:dyDescent="0.2">
      <c r="A108" s="46" t="s">
        <v>70</v>
      </c>
      <c r="B108" s="47">
        <v>40451</v>
      </c>
      <c r="C108" s="43">
        <v>175377</v>
      </c>
      <c r="D108" s="43">
        <v>143279</v>
      </c>
      <c r="E108" s="43">
        <v>107813</v>
      </c>
      <c r="F108" s="43">
        <v>35466</v>
      </c>
      <c r="G108" s="48"/>
    </row>
    <row r="109" spans="1:7" x14ac:dyDescent="0.2">
      <c r="A109" s="46" t="s">
        <v>70</v>
      </c>
      <c r="B109" s="47">
        <v>40480</v>
      </c>
      <c r="C109" s="43">
        <v>174351</v>
      </c>
      <c r="D109" s="43">
        <v>142897</v>
      </c>
      <c r="E109" s="43">
        <v>107524</v>
      </c>
      <c r="F109" s="43">
        <v>35373</v>
      </c>
      <c r="G109" s="48"/>
    </row>
    <row r="110" spans="1:7" x14ac:dyDescent="0.2">
      <c r="A110" s="46" t="s">
        <v>70</v>
      </c>
      <c r="B110" s="47">
        <v>40512</v>
      </c>
      <c r="C110" s="43">
        <v>173676</v>
      </c>
      <c r="D110" s="43">
        <v>142400</v>
      </c>
      <c r="E110" s="43">
        <v>107127</v>
      </c>
      <c r="F110" s="43">
        <v>35273</v>
      </c>
      <c r="G110" s="48"/>
    </row>
    <row r="111" spans="1:7" x14ac:dyDescent="0.2">
      <c r="A111" s="46">
        <v>40543</v>
      </c>
      <c r="B111" s="47">
        <v>40543</v>
      </c>
      <c r="C111" s="43">
        <v>166374</v>
      </c>
      <c r="D111" s="43">
        <v>135061</v>
      </c>
      <c r="E111" s="43">
        <v>99578</v>
      </c>
      <c r="F111" s="43">
        <v>35483</v>
      </c>
      <c r="G111" s="48"/>
    </row>
    <row r="112" spans="1:7" x14ac:dyDescent="0.2">
      <c r="A112" s="46">
        <v>40574</v>
      </c>
      <c r="B112" s="47">
        <v>40574</v>
      </c>
      <c r="C112" s="43">
        <v>165598</v>
      </c>
      <c r="D112" s="43">
        <v>134714</v>
      </c>
      <c r="E112" s="43">
        <v>99289</v>
      </c>
      <c r="F112" s="43">
        <v>35426</v>
      </c>
      <c r="G112" s="48"/>
    </row>
    <row r="113" spans="1:7" x14ac:dyDescent="0.2">
      <c r="A113" s="46" t="s">
        <v>70</v>
      </c>
      <c r="B113" s="47">
        <v>40602</v>
      </c>
      <c r="C113" s="43">
        <v>167144</v>
      </c>
      <c r="D113" s="43">
        <v>134423</v>
      </c>
      <c r="E113" s="43">
        <v>99080</v>
      </c>
      <c r="F113" s="43">
        <v>35344</v>
      </c>
      <c r="G113" s="48"/>
    </row>
    <row r="114" spans="1:7" x14ac:dyDescent="0.2">
      <c r="A114" s="62" t="s">
        <v>70</v>
      </c>
      <c r="B114" s="49">
        <v>40633</v>
      </c>
      <c r="C114" s="48">
        <v>166465</v>
      </c>
      <c r="D114" s="48">
        <v>134000</v>
      </c>
      <c r="E114" s="48">
        <v>98851</v>
      </c>
      <c r="F114" s="48">
        <v>35149</v>
      </c>
      <c r="G114" s="48"/>
    </row>
    <row r="115" spans="1:7" x14ac:dyDescent="0.2">
      <c r="A115" s="62" t="s">
        <v>70</v>
      </c>
      <c r="B115" s="49">
        <v>40662</v>
      </c>
      <c r="C115" s="48">
        <v>165744</v>
      </c>
      <c r="D115" s="48">
        <v>133660</v>
      </c>
      <c r="E115" s="48">
        <v>98627</v>
      </c>
      <c r="F115" s="48">
        <v>35033</v>
      </c>
      <c r="G115" s="48"/>
    </row>
    <row r="116" spans="1:7" x14ac:dyDescent="0.2">
      <c r="A116" s="62" t="s">
        <v>70</v>
      </c>
      <c r="B116" s="49">
        <v>40694</v>
      </c>
      <c r="C116" s="48">
        <v>165215</v>
      </c>
      <c r="D116" s="48">
        <v>133282</v>
      </c>
      <c r="E116" s="48">
        <v>98371</v>
      </c>
      <c r="F116" s="48">
        <v>34912</v>
      </c>
      <c r="G116" s="48"/>
    </row>
    <row r="117" spans="1:7" x14ac:dyDescent="0.2">
      <c r="A117" s="62" t="s">
        <v>70</v>
      </c>
      <c r="B117" s="49">
        <v>40724</v>
      </c>
      <c r="C117" s="48">
        <v>164865</v>
      </c>
      <c r="D117" s="48">
        <v>133069</v>
      </c>
      <c r="E117" s="48">
        <v>98335</v>
      </c>
      <c r="F117" s="48">
        <v>34734</v>
      </c>
      <c r="G117" s="48"/>
    </row>
    <row r="118" spans="1:7" x14ac:dyDescent="0.2">
      <c r="A118" s="62" t="s">
        <v>70</v>
      </c>
      <c r="B118" s="49">
        <v>40753</v>
      </c>
      <c r="C118" s="48">
        <v>164012</v>
      </c>
      <c r="D118" s="48">
        <v>132560</v>
      </c>
      <c r="E118" s="48">
        <v>98020</v>
      </c>
      <c r="F118" s="48">
        <v>34539</v>
      </c>
      <c r="G118" s="48"/>
    </row>
    <row r="119" spans="1:7" x14ac:dyDescent="0.2">
      <c r="A119" s="62" t="s">
        <v>70</v>
      </c>
      <c r="B119" s="49">
        <v>40786</v>
      </c>
      <c r="C119" s="48">
        <v>163444</v>
      </c>
      <c r="D119" s="48">
        <v>132209</v>
      </c>
      <c r="E119" s="48">
        <v>97771</v>
      </c>
      <c r="F119" s="48">
        <v>34438</v>
      </c>
      <c r="G119" s="48"/>
    </row>
    <row r="120" spans="1:7" x14ac:dyDescent="0.2">
      <c r="A120" s="62" t="s">
        <v>70</v>
      </c>
      <c r="B120" s="49">
        <v>40816</v>
      </c>
      <c r="C120" s="48">
        <v>163410</v>
      </c>
      <c r="D120" s="48">
        <v>132302</v>
      </c>
      <c r="E120" s="48">
        <v>97964</v>
      </c>
      <c r="F120" s="48">
        <v>34338</v>
      </c>
      <c r="G120" s="48"/>
    </row>
    <row r="121" spans="1:7" x14ac:dyDescent="0.2">
      <c r="A121" s="62" t="s">
        <v>70</v>
      </c>
      <c r="B121" s="49">
        <v>40844</v>
      </c>
      <c r="C121" s="48">
        <v>163807</v>
      </c>
      <c r="D121" s="48">
        <v>132819</v>
      </c>
      <c r="E121" s="48">
        <v>80798</v>
      </c>
      <c r="F121" s="48">
        <v>52021</v>
      </c>
      <c r="G121" s="48"/>
    </row>
    <row r="122" spans="1:7" x14ac:dyDescent="0.2">
      <c r="A122" s="62" t="s">
        <v>70</v>
      </c>
      <c r="B122" s="49">
        <v>40877</v>
      </c>
      <c r="C122" s="48">
        <v>163497</v>
      </c>
      <c r="D122" s="48">
        <v>132612</v>
      </c>
      <c r="E122" s="48">
        <v>80723</v>
      </c>
      <c r="F122" s="48">
        <v>51889</v>
      </c>
      <c r="G122" s="48"/>
    </row>
    <row r="123" spans="1:7" x14ac:dyDescent="0.2">
      <c r="A123" s="62">
        <v>40907</v>
      </c>
      <c r="B123" s="49">
        <v>40907</v>
      </c>
      <c r="C123" s="48">
        <v>161232</v>
      </c>
      <c r="D123" s="48">
        <v>130567</v>
      </c>
      <c r="E123" s="48">
        <v>80396</v>
      </c>
      <c r="F123" s="48">
        <v>50172</v>
      </c>
      <c r="G123" s="48"/>
    </row>
    <row r="124" spans="1:7" x14ac:dyDescent="0.2">
      <c r="A124" s="62">
        <v>40939</v>
      </c>
      <c r="B124" s="49">
        <v>40939</v>
      </c>
      <c r="C124" s="48">
        <v>160323</v>
      </c>
      <c r="D124" s="48">
        <v>130198</v>
      </c>
      <c r="E124" s="48">
        <v>80190</v>
      </c>
      <c r="F124" s="48">
        <v>50008</v>
      </c>
      <c r="G124" s="48"/>
    </row>
    <row r="125" spans="1:7" x14ac:dyDescent="0.2">
      <c r="A125" s="62" t="s">
        <v>70</v>
      </c>
      <c r="B125" s="49">
        <v>40968</v>
      </c>
      <c r="C125" s="48">
        <v>159822</v>
      </c>
      <c r="D125" s="48">
        <v>129840</v>
      </c>
      <c r="E125" s="48">
        <v>79954</v>
      </c>
      <c r="F125" s="48">
        <v>49886</v>
      </c>
      <c r="G125" s="48"/>
    </row>
    <row r="126" spans="1:7" x14ac:dyDescent="0.2">
      <c r="A126" s="62" t="s">
        <v>70</v>
      </c>
      <c r="B126" s="49">
        <v>40998</v>
      </c>
      <c r="C126" s="48">
        <v>159389</v>
      </c>
      <c r="D126" s="48">
        <v>129593</v>
      </c>
      <c r="E126" s="48">
        <v>79874</v>
      </c>
      <c r="F126" s="48">
        <v>49719</v>
      </c>
      <c r="G126" s="48"/>
    </row>
    <row r="127" spans="1:7" x14ac:dyDescent="0.2">
      <c r="A127" s="62" t="s">
        <v>70</v>
      </c>
      <c r="B127" s="49">
        <v>41029</v>
      </c>
      <c r="C127" s="48">
        <v>158092</v>
      </c>
      <c r="D127" s="48">
        <v>129242</v>
      </c>
      <c r="E127" s="48">
        <v>81031</v>
      </c>
      <c r="F127" s="48">
        <v>48211</v>
      </c>
      <c r="G127" s="48"/>
    </row>
    <row r="128" spans="1:7" x14ac:dyDescent="0.2">
      <c r="A128" s="62" t="s">
        <v>70</v>
      </c>
      <c r="B128" s="49">
        <v>41060</v>
      </c>
      <c r="C128" s="48">
        <v>157670</v>
      </c>
      <c r="D128" s="48">
        <v>128817</v>
      </c>
      <c r="E128" s="48">
        <v>80819</v>
      </c>
      <c r="F128" s="48">
        <v>47998</v>
      </c>
      <c r="G128" s="48"/>
    </row>
    <row r="129" spans="1:7" x14ac:dyDescent="0.2">
      <c r="A129" s="62" t="s">
        <v>70</v>
      </c>
      <c r="B129" s="49">
        <v>41089</v>
      </c>
      <c r="C129" s="48">
        <v>157490</v>
      </c>
      <c r="D129" s="48">
        <v>128696</v>
      </c>
      <c r="E129" s="48">
        <v>80012</v>
      </c>
      <c r="F129" s="48">
        <v>48684</v>
      </c>
      <c r="G129" s="48"/>
    </row>
    <row r="130" spans="1:7" x14ac:dyDescent="0.2">
      <c r="A130" s="62" t="s">
        <v>70</v>
      </c>
      <c r="B130" s="49">
        <v>41121</v>
      </c>
      <c r="C130" s="48">
        <v>156855</v>
      </c>
      <c r="D130" s="48">
        <v>128409</v>
      </c>
      <c r="E130" s="48">
        <v>79166</v>
      </c>
      <c r="F130" s="48">
        <v>49243</v>
      </c>
      <c r="G130" s="48"/>
    </row>
    <row r="131" spans="1:7" x14ac:dyDescent="0.2">
      <c r="A131" s="62" t="s">
        <v>70</v>
      </c>
      <c r="B131" s="49">
        <v>41152</v>
      </c>
      <c r="C131" s="48">
        <v>156088</v>
      </c>
      <c r="D131" s="48">
        <v>128129</v>
      </c>
      <c r="E131" s="48">
        <v>79508</v>
      </c>
      <c r="F131" s="48">
        <v>48621</v>
      </c>
      <c r="G131" s="48"/>
    </row>
    <row r="132" spans="1:7" x14ac:dyDescent="0.2">
      <c r="A132" s="62" t="s">
        <v>70</v>
      </c>
      <c r="B132" s="49">
        <v>41180</v>
      </c>
      <c r="C132" s="48">
        <v>155857</v>
      </c>
      <c r="D132" s="48">
        <v>127538</v>
      </c>
      <c r="E132" s="48">
        <v>79355</v>
      </c>
      <c r="F132" s="48">
        <v>48183</v>
      </c>
      <c r="G132" s="48"/>
    </row>
    <row r="133" spans="1:7" x14ac:dyDescent="0.2">
      <c r="A133" s="62" t="s">
        <v>70</v>
      </c>
      <c r="B133" s="49">
        <v>41213</v>
      </c>
      <c r="C133" s="48">
        <v>155162</v>
      </c>
      <c r="D133" s="48">
        <v>127204</v>
      </c>
      <c r="E133" s="48">
        <v>78810</v>
      </c>
      <c r="F133" s="48">
        <v>48394</v>
      </c>
      <c r="G133" s="48"/>
    </row>
    <row r="134" spans="1:7" x14ac:dyDescent="0.2">
      <c r="A134" s="62" t="s">
        <v>70</v>
      </c>
      <c r="B134" s="49">
        <v>41243</v>
      </c>
      <c r="C134" s="48">
        <v>154292</v>
      </c>
      <c r="D134" s="48">
        <v>126885</v>
      </c>
      <c r="E134" s="48">
        <v>78740</v>
      </c>
      <c r="F134" s="48">
        <v>48146</v>
      </c>
      <c r="G134" s="48"/>
    </row>
    <row r="135" spans="1:7" x14ac:dyDescent="0.2">
      <c r="A135" s="62">
        <v>41274</v>
      </c>
      <c r="B135" s="49">
        <v>41274</v>
      </c>
      <c r="C135" s="48">
        <v>153772</v>
      </c>
      <c r="D135" s="48">
        <v>126744</v>
      </c>
      <c r="E135" s="48">
        <v>84973</v>
      </c>
      <c r="F135" s="48">
        <v>41771</v>
      </c>
      <c r="G135" s="48"/>
    </row>
    <row r="136" spans="1:7" x14ac:dyDescent="0.2">
      <c r="A136" s="62">
        <v>41305</v>
      </c>
      <c r="B136" s="49">
        <v>41305</v>
      </c>
      <c r="C136" s="48">
        <v>152761</v>
      </c>
      <c r="D136" s="48">
        <v>126236</v>
      </c>
      <c r="E136" s="48">
        <v>84580</v>
      </c>
      <c r="F136" s="48">
        <v>41656</v>
      </c>
      <c r="G136" s="48"/>
    </row>
    <row r="137" spans="1:7" x14ac:dyDescent="0.2">
      <c r="A137" s="62" t="s">
        <v>70</v>
      </c>
      <c r="B137" s="49">
        <v>41333</v>
      </c>
      <c r="C137" s="48">
        <v>151947</v>
      </c>
      <c r="D137" s="48">
        <v>125799</v>
      </c>
      <c r="E137" s="48">
        <v>84290</v>
      </c>
      <c r="F137" s="48">
        <v>41509</v>
      </c>
      <c r="G137" s="48"/>
    </row>
    <row r="138" spans="1:7" x14ac:dyDescent="0.2">
      <c r="A138" s="62" t="s">
        <v>70</v>
      </c>
      <c r="B138" s="49">
        <v>41361</v>
      </c>
      <c r="C138" s="48">
        <v>152039</v>
      </c>
      <c r="D138" s="48">
        <v>125688</v>
      </c>
      <c r="E138" s="48">
        <v>84313</v>
      </c>
      <c r="F138" s="48">
        <v>41375</v>
      </c>
      <c r="G138" s="48"/>
    </row>
    <row r="139" spans="1:7" x14ac:dyDescent="0.2">
      <c r="A139" s="62" t="s">
        <v>70</v>
      </c>
      <c r="B139" s="49">
        <v>41394</v>
      </c>
      <c r="C139" s="48">
        <v>151288</v>
      </c>
      <c r="D139" s="48">
        <v>125240</v>
      </c>
      <c r="E139" s="48">
        <v>84006</v>
      </c>
      <c r="F139" s="48">
        <v>41234</v>
      </c>
      <c r="G139" s="48"/>
    </row>
    <row r="140" spans="1:7" x14ac:dyDescent="0.2">
      <c r="A140" s="62" t="s">
        <v>70</v>
      </c>
      <c r="B140" s="49">
        <v>41425</v>
      </c>
      <c r="C140" s="48">
        <v>150482</v>
      </c>
      <c r="D140" s="48">
        <v>124626</v>
      </c>
      <c r="E140" s="48">
        <v>83520</v>
      </c>
      <c r="F140" s="48">
        <v>41106</v>
      </c>
      <c r="G140" s="48"/>
    </row>
    <row r="141" spans="1:7" x14ac:dyDescent="0.2">
      <c r="A141" s="62" t="s">
        <v>70</v>
      </c>
      <c r="B141" s="49">
        <v>41453</v>
      </c>
      <c r="C141" s="48">
        <v>150514</v>
      </c>
      <c r="D141" s="48">
        <v>124554</v>
      </c>
      <c r="E141" s="48">
        <v>83584</v>
      </c>
      <c r="F141" s="48">
        <v>40969</v>
      </c>
      <c r="G141" s="48"/>
    </row>
    <row r="142" spans="1:7" x14ac:dyDescent="0.2">
      <c r="A142" s="62" t="s">
        <v>70</v>
      </c>
      <c r="B142" s="49">
        <v>41486</v>
      </c>
      <c r="C142" s="48">
        <v>149843</v>
      </c>
      <c r="D142" s="48">
        <v>124181</v>
      </c>
      <c r="E142" s="48">
        <v>83363</v>
      </c>
      <c r="F142" s="48">
        <v>40817</v>
      </c>
      <c r="G142" s="48"/>
    </row>
    <row r="143" spans="1:7" x14ac:dyDescent="0.2">
      <c r="A143" s="62" t="s">
        <v>70</v>
      </c>
      <c r="B143" s="49">
        <v>41516</v>
      </c>
      <c r="C143" s="48">
        <v>149329</v>
      </c>
      <c r="D143" s="48">
        <v>123837</v>
      </c>
      <c r="E143" s="48">
        <v>83161</v>
      </c>
      <c r="F143" s="48">
        <v>40676</v>
      </c>
      <c r="G143" s="48"/>
    </row>
    <row r="144" spans="1:7" x14ac:dyDescent="0.2">
      <c r="A144" s="62" t="s">
        <v>70</v>
      </c>
      <c r="B144" s="49">
        <v>41547</v>
      </c>
      <c r="C144" s="48">
        <v>149284</v>
      </c>
      <c r="D144" s="48">
        <v>123708</v>
      </c>
      <c r="E144" s="48">
        <v>84877</v>
      </c>
      <c r="F144" s="48">
        <v>38832</v>
      </c>
      <c r="G144" s="48"/>
    </row>
    <row r="145" spans="1:7" x14ac:dyDescent="0.2">
      <c r="A145" s="62" t="s">
        <v>70</v>
      </c>
      <c r="B145" s="49">
        <v>41578</v>
      </c>
      <c r="C145" s="48">
        <v>148664</v>
      </c>
      <c r="D145" s="48">
        <v>123300</v>
      </c>
      <c r="E145" s="48">
        <v>84646</v>
      </c>
      <c r="F145" s="48">
        <v>38655</v>
      </c>
      <c r="G145" s="48"/>
    </row>
    <row r="146" spans="1:7" x14ac:dyDescent="0.2">
      <c r="A146" s="62" t="s">
        <v>70</v>
      </c>
      <c r="B146" s="49">
        <v>41607</v>
      </c>
      <c r="C146" s="48">
        <v>148132</v>
      </c>
      <c r="D146" s="48">
        <v>122898</v>
      </c>
      <c r="E146" s="48">
        <v>83420</v>
      </c>
      <c r="F146" s="48">
        <v>39479</v>
      </c>
      <c r="G146" s="48"/>
    </row>
    <row r="147" spans="1:7" x14ac:dyDescent="0.2">
      <c r="A147" s="62">
        <v>41639</v>
      </c>
      <c r="B147" s="49">
        <v>41639</v>
      </c>
      <c r="C147" s="48">
        <v>147809</v>
      </c>
      <c r="D147" s="48">
        <v>122585</v>
      </c>
      <c r="E147" s="48">
        <v>83322</v>
      </c>
      <c r="F147" s="48">
        <v>39263</v>
      </c>
      <c r="G147" s="48"/>
    </row>
    <row r="148" spans="1:7" x14ac:dyDescent="0.2">
      <c r="A148" s="62">
        <v>41670</v>
      </c>
      <c r="B148" s="49">
        <v>41670</v>
      </c>
      <c r="C148" s="48">
        <v>146869</v>
      </c>
      <c r="D148" s="48">
        <v>122046</v>
      </c>
      <c r="E148" s="48">
        <v>83009</v>
      </c>
      <c r="F148" s="48">
        <v>39037</v>
      </c>
      <c r="G148" s="48"/>
    </row>
    <row r="149" spans="1:7" x14ac:dyDescent="0.2">
      <c r="A149" s="62" t="s">
        <v>70</v>
      </c>
      <c r="B149" s="49">
        <v>41698</v>
      </c>
      <c r="C149" s="48">
        <v>146282</v>
      </c>
      <c r="D149" s="48">
        <v>121581</v>
      </c>
      <c r="E149" s="48">
        <v>82781</v>
      </c>
      <c r="F149" s="48">
        <v>38801</v>
      </c>
      <c r="G149" s="48"/>
    </row>
    <row r="150" spans="1:7" x14ac:dyDescent="0.2">
      <c r="A150" s="62" t="s">
        <v>70</v>
      </c>
      <c r="B150" s="49">
        <v>41729</v>
      </c>
      <c r="C150" s="48">
        <v>146040</v>
      </c>
      <c r="D150" s="48">
        <v>121872</v>
      </c>
      <c r="E150" s="48">
        <v>83295</v>
      </c>
      <c r="F150" s="48">
        <v>38577</v>
      </c>
      <c r="G150" s="48"/>
    </row>
    <row r="151" spans="1:7" x14ac:dyDescent="0.2">
      <c r="A151" s="62" t="s">
        <v>70</v>
      </c>
      <c r="B151" s="49">
        <v>41759</v>
      </c>
      <c r="C151" s="48">
        <v>145445</v>
      </c>
      <c r="D151" s="48">
        <v>121435</v>
      </c>
      <c r="E151" s="48">
        <v>83076</v>
      </c>
      <c r="F151" s="48">
        <v>38360</v>
      </c>
      <c r="G151" s="48"/>
    </row>
    <row r="152" spans="1:7" x14ac:dyDescent="0.2">
      <c r="A152" s="62" t="s">
        <v>70</v>
      </c>
      <c r="B152" s="49">
        <v>41789</v>
      </c>
      <c r="C152" s="48">
        <v>144205</v>
      </c>
      <c r="D152" s="48">
        <v>120933</v>
      </c>
      <c r="E152" s="48">
        <v>82809</v>
      </c>
      <c r="F152" s="48">
        <v>38124</v>
      </c>
      <c r="G152" s="48"/>
    </row>
    <row r="153" spans="1:7" x14ac:dyDescent="0.2">
      <c r="A153" s="62" t="s">
        <v>70</v>
      </c>
      <c r="B153" s="49">
        <v>41820</v>
      </c>
      <c r="C153" s="48">
        <v>139958</v>
      </c>
      <c r="D153" s="48">
        <v>118923</v>
      </c>
      <c r="E153" s="48">
        <v>80874</v>
      </c>
      <c r="F153" s="48">
        <v>38049</v>
      </c>
      <c r="G153" s="48"/>
    </row>
    <row r="154" spans="1:7" x14ac:dyDescent="0.2">
      <c r="A154" s="62" t="s">
        <v>70</v>
      </c>
      <c r="B154" s="49">
        <v>41851</v>
      </c>
      <c r="C154" s="48">
        <v>137981</v>
      </c>
      <c r="D154" s="48">
        <v>117709</v>
      </c>
      <c r="E154" s="48">
        <v>80026</v>
      </c>
      <c r="F154" s="48">
        <v>37682</v>
      </c>
      <c r="G154" s="48"/>
    </row>
    <row r="155" spans="1:7" x14ac:dyDescent="0.2">
      <c r="A155" s="62" t="s">
        <v>70</v>
      </c>
      <c r="B155" s="49">
        <v>41880</v>
      </c>
      <c r="C155" s="48">
        <v>137606</v>
      </c>
      <c r="D155" s="48">
        <v>117411</v>
      </c>
      <c r="E155" s="48">
        <v>81054</v>
      </c>
      <c r="F155" s="48">
        <v>36357</v>
      </c>
      <c r="G155" s="48"/>
    </row>
    <row r="156" spans="1:7" x14ac:dyDescent="0.2">
      <c r="A156" s="62" t="s">
        <v>70</v>
      </c>
      <c r="B156" s="49">
        <v>41912</v>
      </c>
      <c r="C156" s="48">
        <v>137133</v>
      </c>
      <c r="D156" s="48">
        <v>116959</v>
      </c>
      <c r="E156" s="48">
        <v>80842</v>
      </c>
      <c r="F156" s="48">
        <v>36118</v>
      </c>
      <c r="G156" s="48"/>
    </row>
    <row r="157" spans="1:7" x14ac:dyDescent="0.2">
      <c r="A157" s="62" t="s">
        <v>70</v>
      </c>
      <c r="B157" s="49">
        <v>41943</v>
      </c>
      <c r="C157" s="48">
        <v>136403</v>
      </c>
      <c r="D157" s="48">
        <v>116550</v>
      </c>
      <c r="E157" s="48">
        <v>80660</v>
      </c>
      <c r="F157" s="48">
        <v>35890</v>
      </c>
      <c r="G157" s="48"/>
    </row>
    <row r="158" spans="1:7" x14ac:dyDescent="0.2">
      <c r="A158" s="62" t="s">
        <v>70</v>
      </c>
      <c r="B158" s="49">
        <v>41971</v>
      </c>
      <c r="C158" s="48">
        <v>135834</v>
      </c>
      <c r="D158" s="48">
        <v>116207</v>
      </c>
      <c r="E158" s="48">
        <v>78491</v>
      </c>
      <c r="F158" s="48">
        <v>37715</v>
      </c>
      <c r="G158" s="48"/>
    </row>
    <row r="159" spans="1:7" x14ac:dyDescent="0.2">
      <c r="A159" s="62">
        <v>42004</v>
      </c>
      <c r="B159" s="49">
        <v>42004</v>
      </c>
      <c r="C159" s="48">
        <v>135161</v>
      </c>
      <c r="D159" s="48">
        <v>115735</v>
      </c>
      <c r="E159" s="48">
        <v>78292</v>
      </c>
      <c r="F159" s="48">
        <v>37443</v>
      </c>
      <c r="G159" s="48"/>
    </row>
    <row r="160" spans="1:7" x14ac:dyDescent="0.2">
      <c r="A160" s="62">
        <v>42034</v>
      </c>
      <c r="B160" s="49">
        <v>42034</v>
      </c>
      <c r="C160" s="48">
        <v>134723</v>
      </c>
      <c r="D160" s="48">
        <v>115485</v>
      </c>
      <c r="E160" s="48">
        <v>78266</v>
      </c>
      <c r="F160" s="48">
        <v>37219</v>
      </c>
      <c r="G160" s="48"/>
    </row>
    <row r="161" spans="1:7" x14ac:dyDescent="0.2">
      <c r="A161" s="62"/>
      <c r="B161" s="49">
        <v>42062</v>
      </c>
      <c r="C161" s="48">
        <v>132630</v>
      </c>
      <c r="D161" s="48">
        <v>115036</v>
      </c>
      <c r="E161" s="48">
        <v>78035</v>
      </c>
      <c r="F161" s="48">
        <v>37001</v>
      </c>
      <c r="G161" s="48"/>
    </row>
    <row r="162" spans="1:7" x14ac:dyDescent="0.2">
      <c r="A162" s="62"/>
      <c r="B162" s="49">
        <v>42094</v>
      </c>
      <c r="C162" s="48">
        <v>131755</v>
      </c>
      <c r="D162" s="48">
        <v>114344</v>
      </c>
      <c r="E162" s="48">
        <v>77568</v>
      </c>
      <c r="F162" s="48">
        <v>36776</v>
      </c>
      <c r="G162" s="48"/>
    </row>
    <row r="163" spans="1:7" x14ac:dyDescent="0.2">
      <c r="A163" s="62"/>
      <c r="B163" s="49">
        <v>42124</v>
      </c>
      <c r="C163" s="48">
        <v>131280</v>
      </c>
      <c r="D163" s="48">
        <v>113912</v>
      </c>
      <c r="E163" s="48">
        <v>77419</v>
      </c>
      <c r="F163" s="48">
        <v>36493</v>
      </c>
      <c r="G163" s="48"/>
    </row>
    <row r="164" spans="1:7" x14ac:dyDescent="0.2">
      <c r="A164" s="62"/>
      <c r="B164" s="49">
        <v>42153</v>
      </c>
      <c r="C164" s="48">
        <v>130695</v>
      </c>
      <c r="D164" s="48">
        <v>113455</v>
      </c>
      <c r="E164" s="48">
        <v>77464</v>
      </c>
      <c r="F164" s="48">
        <v>35991</v>
      </c>
      <c r="G164" s="48"/>
    </row>
    <row r="165" spans="1:7" x14ac:dyDescent="0.2">
      <c r="A165" s="62"/>
      <c r="B165" s="49">
        <v>42185</v>
      </c>
      <c r="C165" s="48">
        <v>130113</v>
      </c>
      <c r="D165" s="48">
        <v>113070</v>
      </c>
      <c r="E165" s="48">
        <v>77299</v>
      </c>
      <c r="F165" s="48">
        <v>35771</v>
      </c>
      <c r="G165" s="48"/>
    </row>
    <row r="166" spans="1:7" x14ac:dyDescent="0.2">
      <c r="A166" s="62"/>
      <c r="B166" s="49">
        <v>42216</v>
      </c>
      <c r="C166" s="48">
        <v>129575</v>
      </c>
      <c r="D166" s="48">
        <v>112628</v>
      </c>
      <c r="E166" s="48">
        <v>77097</v>
      </c>
      <c r="F166" s="48">
        <v>35531</v>
      </c>
      <c r="G166" s="48"/>
    </row>
    <row r="167" spans="1:7" x14ac:dyDescent="0.2">
      <c r="A167" s="62"/>
      <c r="B167" s="49">
        <v>42247</v>
      </c>
      <c r="C167" s="48">
        <v>129138</v>
      </c>
      <c r="D167" s="48">
        <v>112273</v>
      </c>
      <c r="E167" s="48">
        <v>76894</v>
      </c>
      <c r="F167" s="48">
        <v>35379</v>
      </c>
      <c r="G167" s="48"/>
    </row>
    <row r="168" spans="1:7" x14ac:dyDescent="0.2">
      <c r="A168" s="62"/>
      <c r="B168" s="49">
        <v>42277</v>
      </c>
      <c r="C168" s="48">
        <v>127940</v>
      </c>
      <c r="D168" s="48">
        <v>111763</v>
      </c>
      <c r="E168" s="48">
        <v>76580</v>
      </c>
      <c r="F168" s="48">
        <v>35183</v>
      </c>
      <c r="G168" s="48"/>
    </row>
    <row r="169" spans="1:7" x14ac:dyDescent="0.2">
      <c r="A169" s="62"/>
      <c r="B169" s="49">
        <v>42307</v>
      </c>
      <c r="C169" s="48">
        <v>127476</v>
      </c>
      <c r="D169" s="48">
        <v>111432</v>
      </c>
      <c r="E169" s="48">
        <v>77372</v>
      </c>
      <c r="F169" s="48">
        <v>34060</v>
      </c>
      <c r="G169" s="48"/>
    </row>
    <row r="170" spans="1:7" x14ac:dyDescent="0.2">
      <c r="A170" s="62"/>
      <c r="B170" s="49">
        <v>42338</v>
      </c>
      <c r="C170" s="48">
        <v>127079</v>
      </c>
      <c r="D170" s="48">
        <v>110926</v>
      </c>
      <c r="E170" s="48">
        <v>77069</v>
      </c>
      <c r="F170" s="48">
        <v>33857</v>
      </c>
      <c r="G170" s="48"/>
    </row>
    <row r="171" spans="1:7" x14ac:dyDescent="0.2">
      <c r="A171" s="62">
        <v>42369</v>
      </c>
      <c r="B171" s="49">
        <v>42369</v>
      </c>
      <c r="C171" s="48">
        <v>126317</v>
      </c>
      <c r="D171" s="48">
        <v>110666</v>
      </c>
      <c r="E171" s="48">
        <v>77029</v>
      </c>
      <c r="F171" s="48">
        <v>33636</v>
      </c>
      <c r="G171" s="48"/>
    </row>
    <row r="172" spans="1:7" x14ac:dyDescent="0.2">
      <c r="A172" s="62">
        <v>42398</v>
      </c>
      <c r="B172" s="49">
        <v>42398</v>
      </c>
      <c r="C172" s="48">
        <v>125780</v>
      </c>
      <c r="D172" s="48">
        <v>110307</v>
      </c>
      <c r="E172" s="48">
        <v>76835</v>
      </c>
      <c r="F172" s="48">
        <v>33472</v>
      </c>
      <c r="G172" s="48"/>
    </row>
    <row r="173" spans="1:7" x14ac:dyDescent="0.2">
      <c r="A173" s="62" t="s">
        <v>70</v>
      </c>
      <c r="B173" s="49">
        <v>42429</v>
      </c>
      <c r="C173" s="48">
        <v>125218</v>
      </c>
      <c r="D173" s="48">
        <v>109722</v>
      </c>
      <c r="E173" s="48">
        <v>76431</v>
      </c>
      <c r="F173" s="48">
        <v>33291</v>
      </c>
      <c r="G173" s="48"/>
    </row>
    <row r="174" spans="1:7" x14ac:dyDescent="0.2">
      <c r="A174" s="62" t="s">
        <v>70</v>
      </c>
      <c r="B174" s="49">
        <v>42460</v>
      </c>
      <c r="C174" s="48">
        <v>125084</v>
      </c>
      <c r="D174" s="48">
        <v>109522</v>
      </c>
      <c r="E174" s="48">
        <v>74420</v>
      </c>
      <c r="F174" s="48">
        <v>35103</v>
      </c>
      <c r="G174" s="48"/>
    </row>
    <row r="175" spans="1:7" x14ac:dyDescent="0.2">
      <c r="A175" s="62" t="s">
        <v>70</v>
      </c>
      <c r="B175" s="49">
        <v>42489</v>
      </c>
      <c r="C175" s="48">
        <v>125394</v>
      </c>
      <c r="D175" s="48">
        <v>109265</v>
      </c>
      <c r="E175" s="48">
        <v>73751</v>
      </c>
      <c r="F175" s="48">
        <v>35514</v>
      </c>
      <c r="G175" s="48"/>
    </row>
    <row r="176" spans="1:7" x14ac:dyDescent="0.2">
      <c r="A176" s="62" t="s">
        <v>70</v>
      </c>
      <c r="B176" s="49">
        <v>42521</v>
      </c>
      <c r="C176" s="48">
        <v>124979</v>
      </c>
      <c r="D176" s="48">
        <v>108910</v>
      </c>
      <c r="E176" s="48">
        <v>73636</v>
      </c>
      <c r="F176" s="48">
        <v>35274</v>
      </c>
      <c r="G176" s="48"/>
    </row>
    <row r="177" spans="1:7" x14ac:dyDescent="0.2">
      <c r="A177" s="62" t="s">
        <v>70</v>
      </c>
      <c r="B177" s="49">
        <v>42551</v>
      </c>
      <c r="C177" s="48">
        <v>124903</v>
      </c>
      <c r="D177" s="48">
        <v>108899</v>
      </c>
      <c r="E177" s="48">
        <v>73828</v>
      </c>
      <c r="F177" s="48">
        <v>35071</v>
      </c>
      <c r="G177" s="48"/>
    </row>
    <row r="178" spans="1:7" x14ac:dyDescent="0.2">
      <c r="A178" s="62" t="s">
        <v>70</v>
      </c>
      <c r="B178" s="49">
        <v>42580</v>
      </c>
      <c r="C178" s="48">
        <v>124650</v>
      </c>
      <c r="D178" s="48">
        <v>108576</v>
      </c>
      <c r="E178" s="48">
        <v>73730</v>
      </c>
      <c r="F178" s="48">
        <v>34846</v>
      </c>
      <c r="G178" s="48"/>
    </row>
    <row r="179" spans="1:7" x14ac:dyDescent="0.2">
      <c r="A179" s="62" t="s">
        <v>70</v>
      </c>
      <c r="B179" s="49">
        <v>42613</v>
      </c>
      <c r="C179" s="48">
        <v>124329</v>
      </c>
      <c r="D179" s="48">
        <v>108216</v>
      </c>
      <c r="E179" s="48">
        <v>73590</v>
      </c>
      <c r="F179" s="48">
        <v>34627</v>
      </c>
      <c r="G179" s="48"/>
    </row>
    <row r="180" spans="1:7" x14ac:dyDescent="0.2">
      <c r="A180" s="62" t="s">
        <v>70</v>
      </c>
      <c r="B180" s="49">
        <v>42643</v>
      </c>
      <c r="C180" s="48">
        <v>124123</v>
      </c>
      <c r="D180" s="48">
        <v>108104</v>
      </c>
      <c r="E180" s="48">
        <v>74938</v>
      </c>
      <c r="F180" s="48">
        <v>33167</v>
      </c>
      <c r="G180" s="48"/>
    </row>
    <row r="181" spans="1:7" x14ac:dyDescent="0.2">
      <c r="A181" s="62" t="s">
        <v>70</v>
      </c>
      <c r="B181" s="49">
        <v>42671</v>
      </c>
      <c r="C181" s="48">
        <v>123737</v>
      </c>
      <c r="D181" s="48">
        <v>107685</v>
      </c>
      <c r="E181" s="48">
        <v>74148</v>
      </c>
      <c r="F181" s="48">
        <v>33537</v>
      </c>
      <c r="G181" s="48"/>
    </row>
    <row r="182" spans="1:7" x14ac:dyDescent="0.2">
      <c r="A182" s="62" t="s">
        <v>70</v>
      </c>
      <c r="B182" s="49">
        <v>42704</v>
      </c>
      <c r="C182" s="48">
        <v>123496</v>
      </c>
      <c r="D182" s="48">
        <v>107512</v>
      </c>
      <c r="E182" s="48">
        <v>74311</v>
      </c>
      <c r="F182" s="48">
        <v>33201</v>
      </c>
      <c r="G182" s="48"/>
    </row>
    <row r="183" spans="1:7" x14ac:dyDescent="0.2">
      <c r="A183" s="62">
        <v>42734</v>
      </c>
      <c r="B183" s="49">
        <v>42734</v>
      </c>
      <c r="C183" s="48">
        <v>122114</v>
      </c>
      <c r="D183" s="48">
        <v>106810</v>
      </c>
      <c r="E183" s="48">
        <v>73469</v>
      </c>
      <c r="F183" s="48">
        <v>33341</v>
      </c>
      <c r="G183" s="48"/>
    </row>
    <row r="184" spans="1:7" x14ac:dyDescent="0.2">
      <c r="A184" s="62">
        <v>42766</v>
      </c>
      <c r="B184" s="49">
        <v>42766</v>
      </c>
      <c r="C184" s="48">
        <v>121785</v>
      </c>
      <c r="D184" s="48">
        <v>106481</v>
      </c>
      <c r="E184" s="48">
        <v>73321</v>
      </c>
      <c r="F184" s="48">
        <v>33161</v>
      </c>
      <c r="G184" s="48"/>
    </row>
    <row r="185" spans="1:7" x14ac:dyDescent="0.2">
      <c r="A185" s="62" t="s">
        <v>70</v>
      </c>
      <c r="B185" s="49">
        <v>42794</v>
      </c>
      <c r="C185" s="48">
        <v>121479</v>
      </c>
      <c r="D185" s="48">
        <v>106140</v>
      </c>
      <c r="E185" s="48">
        <v>73177</v>
      </c>
      <c r="F185" s="48">
        <v>32963</v>
      </c>
      <c r="G185" s="48"/>
    </row>
    <row r="186" spans="1:7" x14ac:dyDescent="0.2">
      <c r="A186" s="62" t="s">
        <v>70</v>
      </c>
      <c r="B186" s="49">
        <v>42825</v>
      </c>
      <c r="C186" s="48">
        <v>121236</v>
      </c>
      <c r="D186" s="48">
        <v>105912</v>
      </c>
      <c r="E186" s="48">
        <v>73823</v>
      </c>
      <c r="F186" s="48">
        <v>32090</v>
      </c>
      <c r="G186" s="48"/>
    </row>
    <row r="187" spans="1:7" x14ac:dyDescent="0.2">
      <c r="A187" s="62" t="s">
        <v>70</v>
      </c>
      <c r="B187" s="49">
        <v>42853</v>
      </c>
      <c r="C187" s="48">
        <v>120775</v>
      </c>
      <c r="D187" s="48">
        <v>105322</v>
      </c>
      <c r="E187" s="48">
        <v>74121</v>
      </c>
      <c r="F187" s="48">
        <v>31201</v>
      </c>
      <c r="G187" s="48"/>
    </row>
    <row r="188" spans="1:7" x14ac:dyDescent="0.2">
      <c r="A188" s="62" t="s">
        <v>70</v>
      </c>
      <c r="B188" s="49">
        <v>42886</v>
      </c>
      <c r="C188" s="48">
        <v>120493</v>
      </c>
      <c r="D188" s="48">
        <v>105007</v>
      </c>
      <c r="E188" s="48">
        <v>74619</v>
      </c>
      <c r="F188" s="48">
        <v>30388</v>
      </c>
      <c r="G188" s="48"/>
    </row>
    <row r="189" spans="1:7" x14ac:dyDescent="0.2">
      <c r="A189" s="62" t="s">
        <v>70</v>
      </c>
      <c r="B189" s="49">
        <v>42916</v>
      </c>
      <c r="C189" s="48">
        <v>120492</v>
      </c>
      <c r="D189" s="48">
        <v>104978</v>
      </c>
      <c r="E189" s="48">
        <v>76388</v>
      </c>
      <c r="F189" s="48">
        <v>28590</v>
      </c>
      <c r="G189" s="48"/>
    </row>
    <row r="190" spans="1:7" x14ac:dyDescent="0.2">
      <c r="A190" s="62" t="s">
        <v>70</v>
      </c>
      <c r="B190" s="49">
        <v>42947</v>
      </c>
      <c r="C190" s="48">
        <v>120405</v>
      </c>
      <c r="D190" s="48">
        <v>104769</v>
      </c>
      <c r="E190" s="48">
        <v>76368</v>
      </c>
      <c r="F190" s="48">
        <v>28402</v>
      </c>
      <c r="G190" s="48"/>
    </row>
    <row r="191" spans="1:7" x14ac:dyDescent="0.2">
      <c r="A191" s="62" t="s">
        <v>70</v>
      </c>
      <c r="B191" s="49">
        <v>42978</v>
      </c>
      <c r="C191" s="48">
        <v>120241</v>
      </c>
      <c r="D191" s="48">
        <v>104609</v>
      </c>
      <c r="E191" s="48">
        <v>76448</v>
      </c>
      <c r="F191" s="48">
        <v>28161</v>
      </c>
      <c r="G191" s="48"/>
    </row>
    <row r="192" spans="1:7" x14ac:dyDescent="0.2">
      <c r="A192" s="62" t="s">
        <v>70</v>
      </c>
      <c r="B192" s="49">
        <v>43007</v>
      </c>
      <c r="C192" s="48">
        <v>120416</v>
      </c>
      <c r="D192" s="48">
        <v>104750</v>
      </c>
      <c r="E192" s="48">
        <v>77151</v>
      </c>
      <c r="F192" s="48">
        <v>27599</v>
      </c>
      <c r="G192" s="48"/>
    </row>
    <row r="193" spans="1:7" x14ac:dyDescent="0.2">
      <c r="A193" s="62" t="s">
        <v>70</v>
      </c>
      <c r="B193" s="49">
        <v>43039</v>
      </c>
      <c r="C193" s="48">
        <v>120221</v>
      </c>
      <c r="D193" s="48">
        <v>104562</v>
      </c>
      <c r="E193" s="48">
        <v>76613</v>
      </c>
      <c r="F193" s="48">
        <v>27949</v>
      </c>
      <c r="G193" s="48"/>
    </row>
    <row r="194" spans="1:7" x14ac:dyDescent="0.2">
      <c r="A194" s="62" t="s">
        <v>70</v>
      </c>
      <c r="B194" s="49">
        <v>43069</v>
      </c>
      <c r="C194" s="48">
        <v>119505</v>
      </c>
      <c r="D194" s="48">
        <v>103907</v>
      </c>
      <c r="E194" s="48">
        <v>76395</v>
      </c>
      <c r="F194" s="48">
        <v>27512</v>
      </c>
      <c r="G194" s="48"/>
    </row>
    <row r="195" spans="1:7" x14ac:dyDescent="0.2">
      <c r="A195" s="62">
        <v>43098</v>
      </c>
      <c r="B195" s="49">
        <v>43098</v>
      </c>
      <c r="C195" s="48">
        <v>117584</v>
      </c>
      <c r="D195" s="48">
        <v>102085</v>
      </c>
      <c r="E195" s="48">
        <v>74799</v>
      </c>
      <c r="F195" s="48">
        <v>27286</v>
      </c>
      <c r="G195" s="48"/>
    </row>
    <row r="196" spans="1:7" x14ac:dyDescent="0.2">
      <c r="A196" s="62">
        <v>43131</v>
      </c>
      <c r="B196" s="49">
        <v>43131</v>
      </c>
      <c r="C196" s="48">
        <v>117265</v>
      </c>
      <c r="D196" s="48">
        <v>101836</v>
      </c>
      <c r="E196" s="48">
        <v>74725</v>
      </c>
      <c r="F196" s="48">
        <v>27111</v>
      </c>
      <c r="G196" s="48"/>
    </row>
    <row r="197" spans="1:7" x14ac:dyDescent="0.2">
      <c r="A197" s="62" t="s">
        <v>70</v>
      </c>
      <c r="B197" s="49">
        <v>43159</v>
      </c>
      <c r="C197" s="48">
        <v>116990</v>
      </c>
      <c r="D197" s="48">
        <v>101558</v>
      </c>
      <c r="E197" s="48">
        <v>74747</v>
      </c>
      <c r="F197" s="48">
        <v>26811</v>
      </c>
      <c r="G197" s="48"/>
    </row>
    <row r="198" spans="1:7" x14ac:dyDescent="0.2">
      <c r="A198" s="62" t="s">
        <v>70</v>
      </c>
      <c r="B198" s="49">
        <v>43188</v>
      </c>
      <c r="C198" s="48">
        <v>116926</v>
      </c>
      <c r="D198" s="48">
        <v>101577</v>
      </c>
      <c r="E198" s="48">
        <v>75101</v>
      </c>
      <c r="F198" s="48">
        <v>26476</v>
      </c>
      <c r="G198" s="48"/>
    </row>
    <row r="199" spans="1:7" x14ac:dyDescent="0.2">
      <c r="A199" s="62"/>
      <c r="B199" s="49">
        <v>43220</v>
      </c>
      <c r="C199" s="48">
        <v>116740</v>
      </c>
      <c r="D199" s="48">
        <v>101287</v>
      </c>
      <c r="E199" s="48">
        <v>73918</v>
      </c>
      <c r="F199" s="48">
        <v>27370</v>
      </c>
      <c r="G199" s="48"/>
    </row>
    <row r="200" spans="1:7" x14ac:dyDescent="0.2">
      <c r="A200" s="62"/>
      <c r="B200" s="49">
        <v>43251</v>
      </c>
      <c r="C200" s="48">
        <v>116125</v>
      </c>
      <c r="D200" s="48">
        <v>100781</v>
      </c>
      <c r="E200" s="48">
        <v>73817</v>
      </c>
      <c r="F200" s="48">
        <v>26964</v>
      </c>
      <c r="G200" s="48"/>
    </row>
    <row r="201" spans="1:7" x14ac:dyDescent="0.2">
      <c r="A201" s="62"/>
      <c r="B201" s="49">
        <v>43280</v>
      </c>
      <c r="C201" s="48">
        <v>116275</v>
      </c>
      <c r="D201" s="48">
        <v>100940</v>
      </c>
      <c r="E201" s="48">
        <v>75578</v>
      </c>
      <c r="F201" s="48">
        <v>25362</v>
      </c>
      <c r="G201" s="48"/>
    </row>
    <row r="202" spans="1:7" x14ac:dyDescent="0.2">
      <c r="A202" s="62"/>
      <c r="B202" s="49">
        <v>43312</v>
      </c>
      <c r="C202" s="48">
        <v>116272</v>
      </c>
      <c r="D202" s="48">
        <v>100807</v>
      </c>
      <c r="E202" s="48">
        <v>75727</v>
      </c>
      <c r="F202" s="48">
        <v>25080</v>
      </c>
      <c r="G202" s="48"/>
    </row>
    <row r="203" spans="1:7" x14ac:dyDescent="0.2">
      <c r="A203" s="62"/>
      <c r="B203" s="49">
        <v>43343</v>
      </c>
      <c r="C203" s="48">
        <v>116067</v>
      </c>
      <c r="D203" s="48">
        <v>100625</v>
      </c>
      <c r="E203" s="48">
        <v>75876</v>
      </c>
      <c r="F203" s="48">
        <v>24748</v>
      </c>
      <c r="G203" s="48"/>
    </row>
  </sheetData>
  <mergeCells count="4">
    <mergeCell ref="C10:C11"/>
    <mergeCell ref="D10:D11"/>
    <mergeCell ref="G10:G11"/>
    <mergeCell ref="A5:G5"/>
  </mergeCells>
  <hyperlinks>
    <hyperlink ref="J16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V24"/>
  <sheetViews>
    <sheetView workbookViewId="0">
      <selection activeCell="D1" sqref="D1"/>
    </sheetView>
  </sheetViews>
  <sheetFormatPr baseColWidth="10" defaultColWidth="8.83203125" defaultRowHeight="15" x14ac:dyDescent="0.2"/>
  <sheetData>
    <row r="1" spans="2:74" x14ac:dyDescent="0.2">
      <c r="C1" t="s">
        <v>505</v>
      </c>
    </row>
    <row r="3" spans="2:74" ht="17" thickBot="1" x14ac:dyDescent="0.25">
      <c r="B3" s="67"/>
      <c r="C3" s="157" t="s">
        <v>71</v>
      </c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spans="2:74" ht="16" x14ac:dyDescent="0.2">
      <c r="B4" s="158" t="s">
        <v>72</v>
      </c>
      <c r="C4" s="160" t="s">
        <v>73</v>
      </c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1"/>
      <c r="O4" s="162" t="s">
        <v>74</v>
      </c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1"/>
    </row>
    <row r="5" spans="2:74" ht="17" thickBot="1" x14ac:dyDescent="0.25">
      <c r="B5" s="159"/>
      <c r="C5" s="68">
        <v>2002</v>
      </c>
      <c r="D5" s="68">
        <v>2003</v>
      </c>
      <c r="E5" s="68">
        <v>2004</v>
      </c>
      <c r="F5" s="68">
        <v>2005</v>
      </c>
      <c r="G5" s="68">
        <v>2006</v>
      </c>
      <c r="H5" s="68">
        <v>2007</v>
      </c>
      <c r="I5" s="68">
        <v>2008</v>
      </c>
      <c r="J5" s="68">
        <v>2009</v>
      </c>
      <c r="K5" s="68">
        <v>2010</v>
      </c>
      <c r="L5" s="68">
        <v>2011</v>
      </c>
      <c r="M5" s="68">
        <v>2012</v>
      </c>
      <c r="N5" s="69">
        <v>2013</v>
      </c>
      <c r="O5" s="70">
        <v>2002</v>
      </c>
      <c r="P5" s="68">
        <v>2003</v>
      </c>
      <c r="Q5" s="68">
        <v>2004</v>
      </c>
      <c r="R5" s="68">
        <v>2005</v>
      </c>
      <c r="S5" s="68">
        <v>2006</v>
      </c>
      <c r="T5" s="68">
        <v>2007</v>
      </c>
      <c r="U5" s="68">
        <v>2008</v>
      </c>
      <c r="V5" s="68">
        <v>2009</v>
      </c>
      <c r="W5" s="68">
        <v>2010</v>
      </c>
      <c r="X5" s="68">
        <v>2011</v>
      </c>
      <c r="Y5" s="68">
        <v>2012</v>
      </c>
      <c r="Z5" s="69">
        <v>2013</v>
      </c>
    </row>
    <row r="6" spans="2:74" ht="16" x14ac:dyDescent="0.2">
      <c r="B6" s="71" t="s">
        <v>75</v>
      </c>
      <c r="C6" s="72">
        <v>97</v>
      </c>
      <c r="D6" s="72">
        <v>110</v>
      </c>
      <c r="E6" s="72">
        <v>90</v>
      </c>
      <c r="F6" s="72">
        <v>94</v>
      </c>
      <c r="G6" s="72">
        <v>91</v>
      </c>
      <c r="H6" s="73">
        <v>87</v>
      </c>
      <c r="I6" s="73">
        <v>85</v>
      </c>
      <c r="J6" s="74">
        <v>95</v>
      </c>
      <c r="K6" s="74">
        <v>92</v>
      </c>
      <c r="L6" s="74">
        <v>97</v>
      </c>
      <c r="M6" s="74">
        <v>89</v>
      </c>
      <c r="N6" s="75">
        <v>94</v>
      </c>
      <c r="O6" s="76">
        <v>15</v>
      </c>
      <c r="P6" s="72">
        <v>10</v>
      </c>
      <c r="Q6" s="72">
        <v>11</v>
      </c>
      <c r="R6" s="72">
        <v>12</v>
      </c>
      <c r="S6" s="72">
        <v>5</v>
      </c>
      <c r="T6" s="72">
        <v>3</v>
      </c>
      <c r="U6" s="72">
        <v>0</v>
      </c>
      <c r="V6" s="77">
        <v>2</v>
      </c>
      <c r="W6" s="77">
        <v>2</v>
      </c>
      <c r="X6" s="77">
        <v>3</v>
      </c>
      <c r="Y6" s="77">
        <v>3</v>
      </c>
      <c r="Z6" s="78">
        <v>2</v>
      </c>
    </row>
    <row r="7" spans="2:74" ht="16" x14ac:dyDescent="0.2">
      <c r="B7" s="71" t="s">
        <v>0</v>
      </c>
      <c r="C7" s="72">
        <v>249</v>
      </c>
      <c r="D7" s="72">
        <v>267</v>
      </c>
      <c r="E7" s="72">
        <v>257</v>
      </c>
      <c r="F7" s="72">
        <v>218</v>
      </c>
      <c r="G7" s="72">
        <v>190</v>
      </c>
      <c r="H7" s="73">
        <v>209</v>
      </c>
      <c r="I7" s="73">
        <v>216</v>
      </c>
      <c r="J7" s="74">
        <v>196</v>
      </c>
      <c r="K7" s="74">
        <v>194</v>
      </c>
      <c r="L7" s="74">
        <v>192</v>
      </c>
      <c r="M7" s="74">
        <v>200</v>
      </c>
      <c r="N7" s="75">
        <v>213</v>
      </c>
      <c r="O7" s="76">
        <v>35</v>
      </c>
      <c r="P7" s="72">
        <v>15</v>
      </c>
      <c r="Q7" s="72">
        <v>7</v>
      </c>
      <c r="R7" s="72">
        <v>43</v>
      </c>
      <c r="S7" s="72">
        <v>66</v>
      </c>
      <c r="T7" s="72">
        <v>74</v>
      </c>
      <c r="U7" s="72">
        <v>42</v>
      </c>
      <c r="V7" s="77">
        <v>43</v>
      </c>
      <c r="W7" s="77">
        <v>45</v>
      </c>
      <c r="X7" s="77">
        <v>33</v>
      </c>
      <c r="Y7" s="77">
        <v>28</v>
      </c>
      <c r="Z7" s="78">
        <v>25</v>
      </c>
    </row>
    <row r="8" spans="2:74" ht="16" x14ac:dyDescent="0.2">
      <c r="B8" s="71" t="s">
        <v>2</v>
      </c>
      <c r="C8" s="72">
        <v>54</v>
      </c>
      <c r="D8" s="72">
        <v>62</v>
      </c>
      <c r="E8" s="72">
        <v>56</v>
      </c>
      <c r="F8" s="72">
        <v>67</v>
      </c>
      <c r="G8" s="72">
        <v>75</v>
      </c>
      <c r="H8" s="73">
        <v>82</v>
      </c>
      <c r="I8" s="73">
        <v>79</v>
      </c>
      <c r="J8" s="74">
        <v>70</v>
      </c>
      <c r="K8" s="74">
        <v>68</v>
      </c>
      <c r="L8" s="74">
        <v>69</v>
      </c>
      <c r="M8" s="74">
        <v>58</v>
      </c>
      <c r="N8" s="75">
        <v>64</v>
      </c>
      <c r="O8" s="76">
        <v>50</v>
      </c>
      <c r="P8" s="72">
        <v>16</v>
      </c>
      <c r="Q8" s="72">
        <v>28</v>
      </c>
      <c r="R8" s="72">
        <v>20</v>
      </c>
      <c r="S8" s="72">
        <v>10</v>
      </c>
      <c r="T8" s="72">
        <v>16</v>
      </c>
      <c r="U8" s="72">
        <v>17</v>
      </c>
      <c r="V8" s="77">
        <v>22</v>
      </c>
      <c r="W8" s="77">
        <v>8</v>
      </c>
      <c r="X8" s="77">
        <v>7</v>
      </c>
      <c r="Y8" s="77">
        <v>9</v>
      </c>
      <c r="Z8" s="78">
        <v>20</v>
      </c>
    </row>
    <row r="9" spans="2:74" ht="16" x14ac:dyDescent="0.2">
      <c r="B9" s="71" t="s">
        <v>3</v>
      </c>
      <c r="C9" s="72">
        <v>157</v>
      </c>
      <c r="D9" s="72">
        <v>175</v>
      </c>
      <c r="E9" s="72">
        <v>173</v>
      </c>
      <c r="F9" s="72">
        <v>178</v>
      </c>
      <c r="G9" s="72">
        <v>151</v>
      </c>
      <c r="H9" s="73">
        <v>159</v>
      </c>
      <c r="I9" s="73">
        <v>158</v>
      </c>
      <c r="J9" s="74">
        <v>156</v>
      </c>
      <c r="K9" s="74">
        <v>154</v>
      </c>
      <c r="L9" s="74">
        <v>175</v>
      </c>
      <c r="M9" s="74">
        <v>177</v>
      </c>
      <c r="N9" s="75">
        <v>179</v>
      </c>
      <c r="O9" s="76">
        <v>1</v>
      </c>
      <c r="P9" s="72">
        <v>4</v>
      </c>
      <c r="Q9" s="72">
        <v>4</v>
      </c>
      <c r="R9" s="72">
        <v>0</v>
      </c>
      <c r="S9" s="72">
        <v>6</v>
      </c>
      <c r="T9" s="72">
        <v>6</v>
      </c>
      <c r="U9" s="72">
        <v>12</v>
      </c>
      <c r="V9" s="77">
        <v>2</v>
      </c>
      <c r="W9" s="77">
        <v>10</v>
      </c>
      <c r="X9" s="77">
        <v>9</v>
      </c>
      <c r="Y9" s="77">
        <v>10</v>
      </c>
      <c r="Z9" s="78">
        <v>10</v>
      </c>
    </row>
    <row r="10" spans="2:74" ht="16" x14ac:dyDescent="0.2">
      <c r="B10" s="71" t="s">
        <v>8</v>
      </c>
      <c r="C10" s="72">
        <v>370</v>
      </c>
      <c r="D10" s="72">
        <v>402</v>
      </c>
      <c r="E10" s="72">
        <v>394</v>
      </c>
      <c r="F10" s="72">
        <v>381</v>
      </c>
      <c r="G10" s="72">
        <v>394</v>
      </c>
      <c r="H10" s="73">
        <v>417</v>
      </c>
      <c r="I10" s="73">
        <v>408</v>
      </c>
      <c r="J10" s="74">
        <v>425</v>
      </c>
      <c r="K10" s="74">
        <v>356</v>
      </c>
      <c r="L10" s="74">
        <v>303</v>
      </c>
      <c r="M10" s="74">
        <v>291</v>
      </c>
      <c r="N10" s="75">
        <v>295</v>
      </c>
      <c r="O10" s="76">
        <v>31</v>
      </c>
      <c r="P10" s="72">
        <v>29</v>
      </c>
      <c r="Q10" s="72">
        <v>4</v>
      </c>
      <c r="R10" s="72">
        <v>15</v>
      </c>
      <c r="S10" s="72">
        <v>19</v>
      </c>
      <c r="T10" s="72">
        <v>7</v>
      </c>
      <c r="U10" s="72">
        <v>10</v>
      </c>
      <c r="V10" s="77">
        <v>0</v>
      </c>
      <c r="W10" s="77">
        <v>0</v>
      </c>
      <c r="X10" s="77">
        <v>0</v>
      </c>
      <c r="Y10" s="77">
        <v>0</v>
      </c>
      <c r="Z10" s="78">
        <v>0</v>
      </c>
    </row>
    <row r="11" spans="2:74" ht="16" x14ac:dyDescent="0.2">
      <c r="B11" s="71" t="s">
        <v>4</v>
      </c>
      <c r="C11" s="72">
        <v>99</v>
      </c>
      <c r="D11" s="72">
        <v>111</v>
      </c>
      <c r="E11" s="72">
        <v>113</v>
      </c>
      <c r="F11" s="72">
        <v>119</v>
      </c>
      <c r="G11" s="72">
        <v>125</v>
      </c>
      <c r="H11" s="73">
        <v>142</v>
      </c>
      <c r="I11" s="73">
        <v>152</v>
      </c>
      <c r="J11" s="74">
        <v>157</v>
      </c>
      <c r="K11" s="74">
        <v>162</v>
      </c>
      <c r="L11" s="74">
        <v>164</v>
      </c>
      <c r="M11" s="74">
        <v>169</v>
      </c>
      <c r="N11" s="75">
        <v>165</v>
      </c>
      <c r="O11" s="76">
        <v>29</v>
      </c>
      <c r="P11" s="72">
        <v>32</v>
      </c>
      <c r="Q11" s="72">
        <v>23</v>
      </c>
      <c r="R11" s="72">
        <v>35</v>
      </c>
      <c r="S11" s="72">
        <v>27</v>
      </c>
      <c r="T11" s="72">
        <v>26</v>
      </c>
      <c r="U11" s="72">
        <v>16</v>
      </c>
      <c r="V11" s="77">
        <v>8</v>
      </c>
      <c r="W11" s="77">
        <v>4</v>
      </c>
      <c r="X11" s="77">
        <v>4</v>
      </c>
      <c r="Y11" s="77">
        <v>2</v>
      </c>
      <c r="Z11" s="78">
        <v>2</v>
      </c>
    </row>
    <row r="12" spans="2:74" ht="17" thickBot="1" x14ac:dyDescent="0.25">
      <c r="B12" s="71" t="s">
        <v>6</v>
      </c>
      <c r="C12" s="72">
        <v>393</v>
      </c>
      <c r="D12" s="72">
        <v>429</v>
      </c>
      <c r="E12" s="72">
        <v>434</v>
      </c>
      <c r="F12" s="72">
        <v>445</v>
      </c>
      <c r="G12" s="72">
        <v>451</v>
      </c>
      <c r="H12" s="73">
        <v>441</v>
      </c>
      <c r="I12" s="73">
        <v>437</v>
      </c>
      <c r="J12" s="74">
        <v>446</v>
      </c>
      <c r="K12" s="74">
        <v>447</v>
      </c>
      <c r="L12" s="74">
        <v>456</v>
      </c>
      <c r="M12" s="74">
        <v>459</v>
      </c>
      <c r="N12" s="75">
        <v>466</v>
      </c>
      <c r="O12" s="76">
        <v>62</v>
      </c>
      <c r="P12" s="72">
        <v>71</v>
      </c>
      <c r="Q12" s="72">
        <v>41</v>
      </c>
      <c r="R12" s="72">
        <v>72</v>
      </c>
      <c r="S12" s="72">
        <v>70</v>
      </c>
      <c r="T12" s="72">
        <v>46</v>
      </c>
      <c r="U12" s="72">
        <v>64</v>
      </c>
      <c r="V12" s="77">
        <v>55</v>
      </c>
      <c r="W12" s="77">
        <v>73</v>
      </c>
      <c r="X12" s="77">
        <v>48</v>
      </c>
      <c r="Y12" s="77">
        <v>25</v>
      </c>
      <c r="Z12" s="78">
        <v>44</v>
      </c>
    </row>
    <row r="13" spans="2:74" ht="17" thickBot="1" x14ac:dyDescent="0.25">
      <c r="B13" s="79" t="s">
        <v>86</v>
      </c>
      <c r="C13" s="80">
        <v>4522</v>
      </c>
      <c r="D13" s="80">
        <v>4952</v>
      </c>
      <c r="E13" s="80">
        <v>5106</v>
      </c>
      <c r="F13" s="80">
        <v>5177</v>
      </c>
      <c r="G13" s="80">
        <v>5251</v>
      </c>
      <c r="H13" s="81">
        <v>5436</v>
      </c>
      <c r="I13" s="81">
        <v>5500</v>
      </c>
      <c r="J13" s="81">
        <v>5617</v>
      </c>
      <c r="K13" s="81">
        <v>5634</v>
      </c>
      <c r="L13" s="81">
        <v>5595</v>
      </c>
      <c r="M13" s="81">
        <v>5568</v>
      </c>
      <c r="N13" s="82">
        <v>5574</v>
      </c>
      <c r="O13" s="83">
        <v>939</v>
      </c>
      <c r="P13" s="80">
        <v>788</v>
      </c>
      <c r="Q13" s="80">
        <v>601</v>
      </c>
      <c r="R13" s="80">
        <v>589</v>
      </c>
      <c r="S13" s="80">
        <v>629</v>
      </c>
      <c r="T13" s="80">
        <v>594</v>
      </c>
      <c r="U13" s="80">
        <v>524</v>
      </c>
      <c r="V13" s="80">
        <v>422</v>
      </c>
      <c r="W13" s="80">
        <v>444</v>
      </c>
      <c r="X13" s="80">
        <v>327</v>
      </c>
      <c r="Y13" s="80">
        <v>330</v>
      </c>
      <c r="Z13" s="84">
        <v>361</v>
      </c>
      <c r="AA13">
        <v>417</v>
      </c>
      <c r="AB13">
        <v>443</v>
      </c>
      <c r="AC13">
        <v>464</v>
      </c>
      <c r="AD13">
        <v>478</v>
      </c>
      <c r="AE13">
        <v>485</v>
      </c>
      <c r="AF13">
        <v>489</v>
      </c>
      <c r="AG13">
        <v>513</v>
      </c>
      <c r="AH13">
        <v>511</v>
      </c>
      <c r="AI13">
        <v>561</v>
      </c>
      <c r="AJ13">
        <v>563</v>
      </c>
      <c r="AK13">
        <v>580</v>
      </c>
      <c r="AL13">
        <v>584</v>
      </c>
      <c r="AM13">
        <v>162</v>
      </c>
      <c r="AN13">
        <v>293</v>
      </c>
      <c r="AO13">
        <v>486</v>
      </c>
      <c r="AP13">
        <v>696</v>
      </c>
      <c r="AQ13">
        <v>935</v>
      </c>
      <c r="AR13" s="1">
        <v>1143</v>
      </c>
      <c r="AS13" s="1">
        <v>1516</v>
      </c>
      <c r="AT13" s="1">
        <v>2003</v>
      </c>
      <c r="AU13" s="1">
        <v>2380</v>
      </c>
      <c r="AV13" s="1">
        <v>2558</v>
      </c>
      <c r="AW13" s="1">
        <v>2829</v>
      </c>
      <c r="AX13" s="1">
        <v>2717</v>
      </c>
      <c r="AY13">
        <v>249</v>
      </c>
      <c r="AZ13">
        <v>323</v>
      </c>
      <c r="BA13">
        <v>334</v>
      </c>
      <c r="BB13">
        <v>326</v>
      </c>
      <c r="BC13">
        <v>391</v>
      </c>
      <c r="BD13">
        <v>437</v>
      </c>
      <c r="BE13">
        <v>345</v>
      </c>
      <c r="BF13">
        <v>390</v>
      </c>
      <c r="BG13">
        <v>451</v>
      </c>
      <c r="BH13">
        <v>492</v>
      </c>
      <c r="BI13">
        <v>604</v>
      </c>
      <c r="BJ13">
        <v>663</v>
      </c>
      <c r="BK13" s="1">
        <v>6289</v>
      </c>
      <c r="BL13" s="1">
        <v>6799</v>
      </c>
      <c r="BM13" s="1">
        <v>6991</v>
      </c>
      <c r="BN13" s="1">
        <v>7266</v>
      </c>
      <c r="BO13" s="1">
        <v>7691</v>
      </c>
      <c r="BP13" s="1">
        <v>8099</v>
      </c>
      <c r="BQ13" s="1">
        <v>8398</v>
      </c>
      <c r="BR13" s="1">
        <v>8943</v>
      </c>
      <c r="BS13" s="1">
        <v>9470</v>
      </c>
      <c r="BT13" s="1">
        <v>9535</v>
      </c>
      <c r="BU13" s="1">
        <v>9911</v>
      </c>
      <c r="BV13" s="1">
        <v>9899</v>
      </c>
    </row>
    <row r="14" spans="2:74" ht="16" x14ac:dyDescent="0.2">
      <c r="B14" s="85"/>
      <c r="C14" s="85"/>
      <c r="D14" s="85"/>
      <c r="E14" s="85"/>
      <c r="F14" s="85"/>
      <c r="G14" s="85"/>
      <c r="H14" s="86"/>
      <c r="I14" s="86"/>
      <c r="J14" s="86"/>
      <c r="K14" s="86"/>
      <c r="L14" s="86"/>
      <c r="M14" s="86"/>
      <c r="N14" s="86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</row>
    <row r="15" spans="2:74" ht="16" x14ac:dyDescent="0.2">
      <c r="B15" s="85" t="s">
        <v>76</v>
      </c>
      <c r="C15" s="85"/>
      <c r="D15" s="85"/>
      <c r="E15" s="85"/>
      <c r="F15" s="85"/>
      <c r="G15" s="85"/>
      <c r="H15" s="86"/>
      <c r="I15" s="86"/>
      <c r="J15" s="86"/>
      <c r="K15" s="86"/>
      <c r="L15" s="86"/>
      <c r="M15" s="86"/>
      <c r="N15" s="86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</row>
    <row r="16" spans="2:74" ht="16" x14ac:dyDescent="0.2">
      <c r="B16" s="72" t="s">
        <v>77</v>
      </c>
      <c r="C16" s="85"/>
      <c r="D16" s="85"/>
      <c r="E16" s="85"/>
      <c r="F16" s="85"/>
      <c r="G16" s="85"/>
      <c r="H16" s="86"/>
      <c r="I16" s="86"/>
      <c r="J16" s="86"/>
      <c r="K16" s="86"/>
      <c r="L16" s="86"/>
      <c r="M16" s="86"/>
      <c r="N16" s="86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</row>
    <row r="17" spans="2:26" ht="16" x14ac:dyDescent="0.2">
      <c r="B17" s="72" t="s">
        <v>78</v>
      </c>
      <c r="C17" s="85"/>
      <c r="D17" s="85"/>
      <c r="E17" s="85"/>
      <c r="F17" s="85"/>
      <c r="G17" s="85"/>
      <c r="H17" s="86"/>
      <c r="I17" s="86"/>
      <c r="J17" s="86"/>
      <c r="K17" s="86"/>
      <c r="L17" s="86"/>
      <c r="M17" s="86"/>
      <c r="N17" s="86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</row>
    <row r="18" spans="2:26" ht="16" x14ac:dyDescent="0.2">
      <c r="B18" s="72" t="s">
        <v>79</v>
      </c>
      <c r="C18" s="85"/>
      <c r="D18" s="85"/>
      <c r="E18" s="85"/>
      <c r="F18" s="85"/>
      <c r="G18" s="85"/>
      <c r="H18" s="86"/>
      <c r="I18" s="86"/>
      <c r="J18" s="86"/>
      <c r="K18" s="86"/>
      <c r="L18" s="86"/>
      <c r="M18" s="86"/>
      <c r="N18" s="86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</row>
    <row r="19" spans="2:26" ht="16" x14ac:dyDescent="0.2">
      <c r="B19" s="72" t="s">
        <v>80</v>
      </c>
      <c r="C19" s="87"/>
      <c r="D19" s="87"/>
      <c r="E19" s="87"/>
      <c r="F19" s="87"/>
      <c r="G19" s="87"/>
      <c r="H19" s="73"/>
      <c r="I19" s="73"/>
      <c r="J19" s="73"/>
      <c r="K19" s="73"/>
      <c r="L19" s="73"/>
      <c r="M19" s="73"/>
      <c r="N19" s="73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</row>
    <row r="20" spans="2:26" ht="16" x14ac:dyDescent="0.2">
      <c r="B20" s="72" t="s">
        <v>81</v>
      </c>
      <c r="C20" s="87"/>
      <c r="D20" s="87"/>
      <c r="E20" s="87"/>
      <c r="F20" s="87"/>
      <c r="G20" s="87"/>
      <c r="H20" s="73"/>
      <c r="I20" s="73"/>
      <c r="J20" s="73"/>
      <c r="K20" s="73"/>
      <c r="L20" s="73"/>
      <c r="M20" s="73"/>
      <c r="N20" s="73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</row>
    <row r="21" spans="2:26" ht="16" x14ac:dyDescent="0.2">
      <c r="B21" s="72" t="s">
        <v>82</v>
      </c>
      <c r="C21" s="87"/>
      <c r="D21" s="87"/>
      <c r="E21" s="87"/>
      <c r="F21" s="87"/>
      <c r="G21" s="87"/>
      <c r="H21" s="73"/>
      <c r="I21" s="73"/>
      <c r="J21" s="73"/>
      <c r="K21" s="73"/>
      <c r="L21" s="73"/>
      <c r="M21" s="73"/>
      <c r="N21" s="73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</row>
    <row r="22" spans="2:26" ht="16" x14ac:dyDescent="0.2">
      <c r="B22" s="72" t="s">
        <v>83</v>
      </c>
      <c r="C22" s="87"/>
      <c r="D22" s="87"/>
      <c r="E22" s="87"/>
      <c r="F22" s="87"/>
      <c r="G22" s="87"/>
      <c r="H22" s="73"/>
      <c r="I22" s="73"/>
      <c r="J22" s="73"/>
      <c r="K22" s="73"/>
      <c r="L22" s="73"/>
      <c r="M22" s="73"/>
      <c r="N22" s="73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</row>
    <row r="23" spans="2:26" ht="16" x14ac:dyDescent="0.2">
      <c r="B23" s="72" t="s">
        <v>84</v>
      </c>
      <c r="C23" s="87"/>
      <c r="D23" s="87"/>
      <c r="E23" s="87"/>
      <c r="F23" s="87"/>
      <c r="G23" s="87"/>
      <c r="H23" s="73"/>
      <c r="I23" s="73"/>
      <c r="J23" s="73"/>
      <c r="K23" s="73"/>
      <c r="L23" s="73"/>
      <c r="M23" s="73"/>
      <c r="N23" s="73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</row>
    <row r="24" spans="2:26" ht="16" x14ac:dyDescent="0.2">
      <c r="B24" s="85" t="s">
        <v>85</v>
      </c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</row>
  </sheetData>
  <mergeCells count="4">
    <mergeCell ref="C3:Z3"/>
    <mergeCell ref="B4:B5"/>
    <mergeCell ref="C4:N4"/>
    <mergeCell ref="O4:Z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H38" sqref="H38"/>
    </sheetView>
  </sheetViews>
  <sheetFormatPr baseColWidth="10" defaultColWidth="8.83203125" defaultRowHeight="15" x14ac:dyDescent="0.2"/>
  <cols>
    <col min="3" max="3" width="16.5" customWidth="1"/>
  </cols>
  <sheetData>
    <row r="1" spans="1:10" x14ac:dyDescent="0.2">
      <c r="A1" t="s">
        <v>87</v>
      </c>
      <c r="H1" t="s">
        <v>509</v>
      </c>
    </row>
    <row r="2" spans="1:10" x14ac:dyDescent="0.2">
      <c r="A2" t="s">
        <v>88</v>
      </c>
    </row>
    <row r="4" spans="1:10" s="2" customFormat="1" ht="30" x14ac:dyDescent="0.2">
      <c r="A4" s="2" t="s">
        <v>5</v>
      </c>
      <c r="B4" s="2" t="s">
        <v>5</v>
      </c>
      <c r="C4" s="88" t="s">
        <v>98</v>
      </c>
      <c r="D4" s="88" t="s">
        <v>0</v>
      </c>
      <c r="E4" s="88" t="s">
        <v>39</v>
      </c>
      <c r="F4" s="88" t="s">
        <v>6</v>
      </c>
      <c r="G4" s="88" t="s">
        <v>2</v>
      </c>
      <c r="H4" s="88" t="s">
        <v>3</v>
      </c>
      <c r="I4" s="88" t="s">
        <v>40</v>
      </c>
      <c r="J4" s="88" t="s">
        <v>86</v>
      </c>
    </row>
    <row r="5" spans="1:10" x14ac:dyDescent="0.2">
      <c r="A5" t="s">
        <v>89</v>
      </c>
    </row>
    <row r="6" spans="1:10" x14ac:dyDescent="0.2">
      <c r="A6" t="s">
        <v>5</v>
      </c>
      <c r="B6">
        <v>2000</v>
      </c>
      <c r="C6">
        <v>136</v>
      </c>
      <c r="D6">
        <v>1174</v>
      </c>
      <c r="E6">
        <v>365</v>
      </c>
      <c r="F6">
        <v>153</v>
      </c>
      <c r="G6">
        <v>542</v>
      </c>
      <c r="H6">
        <v>640</v>
      </c>
      <c r="I6">
        <v>241</v>
      </c>
      <c r="J6">
        <v>10775</v>
      </c>
    </row>
    <row r="7" spans="1:10" x14ac:dyDescent="0.2">
      <c r="A7" t="s">
        <v>5</v>
      </c>
      <c r="B7">
        <v>2001</v>
      </c>
      <c r="C7">
        <v>191</v>
      </c>
      <c r="D7">
        <v>1304</v>
      </c>
      <c r="E7">
        <v>530</v>
      </c>
      <c r="F7">
        <v>148</v>
      </c>
      <c r="G7">
        <v>328</v>
      </c>
      <c r="H7">
        <v>733</v>
      </c>
      <c r="I7">
        <v>321</v>
      </c>
      <c r="J7">
        <v>8816</v>
      </c>
    </row>
    <row r="8" spans="1:10" x14ac:dyDescent="0.2">
      <c r="A8" t="s">
        <v>5</v>
      </c>
      <c r="B8">
        <v>2002</v>
      </c>
      <c r="C8">
        <v>213</v>
      </c>
      <c r="D8">
        <v>1288</v>
      </c>
      <c r="E8">
        <v>618</v>
      </c>
      <c r="F8">
        <v>138</v>
      </c>
      <c r="G8">
        <v>489</v>
      </c>
      <c r="H8">
        <v>470</v>
      </c>
      <c r="I8">
        <v>271</v>
      </c>
      <c r="J8">
        <v>12177</v>
      </c>
    </row>
    <row r="9" spans="1:10" x14ac:dyDescent="0.2">
      <c r="A9" t="s">
        <v>5</v>
      </c>
      <c r="B9">
        <v>2003</v>
      </c>
      <c r="C9">
        <v>225</v>
      </c>
      <c r="D9">
        <v>1487</v>
      </c>
      <c r="E9">
        <v>724</v>
      </c>
      <c r="F9">
        <v>119</v>
      </c>
      <c r="G9">
        <v>543</v>
      </c>
      <c r="H9">
        <v>168</v>
      </c>
      <c r="I9">
        <v>256</v>
      </c>
      <c r="J9">
        <v>12819</v>
      </c>
    </row>
    <row r="10" spans="1:10" x14ac:dyDescent="0.2">
      <c r="A10" t="s">
        <v>5</v>
      </c>
      <c r="B10">
        <v>2004</v>
      </c>
      <c r="C10">
        <v>252</v>
      </c>
      <c r="D10">
        <v>1134</v>
      </c>
      <c r="E10">
        <v>664</v>
      </c>
      <c r="F10">
        <v>219</v>
      </c>
      <c r="G10">
        <v>501</v>
      </c>
      <c r="H10">
        <v>174</v>
      </c>
      <c r="I10">
        <v>181</v>
      </c>
      <c r="J10">
        <v>12540</v>
      </c>
    </row>
    <row r="11" spans="1:10" x14ac:dyDescent="0.2">
      <c r="A11" t="s">
        <v>5</v>
      </c>
      <c r="B11">
        <v>2005</v>
      </c>
      <c r="C11">
        <v>318</v>
      </c>
      <c r="D11">
        <v>1287</v>
      </c>
      <c r="E11">
        <v>783</v>
      </c>
      <c r="F11">
        <v>412</v>
      </c>
      <c r="G11">
        <v>841</v>
      </c>
      <c r="H11">
        <v>387</v>
      </c>
      <c r="I11">
        <v>146</v>
      </c>
      <c r="J11">
        <v>14782</v>
      </c>
    </row>
    <row r="12" spans="1:10" x14ac:dyDescent="0.2">
      <c r="A12" t="s">
        <v>5</v>
      </c>
      <c r="B12">
        <v>2006</v>
      </c>
      <c r="C12">
        <v>342</v>
      </c>
      <c r="D12">
        <v>1161</v>
      </c>
      <c r="E12">
        <v>814</v>
      </c>
      <c r="F12">
        <v>479</v>
      </c>
      <c r="G12">
        <v>755</v>
      </c>
      <c r="H12">
        <v>270</v>
      </c>
      <c r="I12">
        <v>225</v>
      </c>
      <c r="J12">
        <v>15877</v>
      </c>
    </row>
    <row r="13" spans="1:10" x14ac:dyDescent="0.2">
      <c r="A13" t="s">
        <v>5</v>
      </c>
      <c r="B13">
        <v>2007</v>
      </c>
      <c r="C13">
        <v>364</v>
      </c>
      <c r="D13">
        <v>583</v>
      </c>
      <c r="E13">
        <v>803</v>
      </c>
      <c r="F13">
        <v>460</v>
      </c>
      <c r="G13">
        <v>629</v>
      </c>
      <c r="H13">
        <v>252</v>
      </c>
      <c r="I13">
        <v>202</v>
      </c>
      <c r="J13">
        <v>15100</v>
      </c>
    </row>
    <row r="14" spans="1:10" x14ac:dyDescent="0.2">
      <c r="A14" t="s">
        <v>5</v>
      </c>
      <c r="B14">
        <v>2008</v>
      </c>
      <c r="C14">
        <v>428</v>
      </c>
      <c r="D14">
        <v>511</v>
      </c>
      <c r="E14">
        <v>797</v>
      </c>
      <c r="F14">
        <v>472</v>
      </c>
      <c r="G14">
        <v>688</v>
      </c>
      <c r="H14">
        <v>112</v>
      </c>
      <c r="I14">
        <v>112</v>
      </c>
      <c r="J14">
        <v>14191</v>
      </c>
    </row>
    <row r="15" spans="1:10" x14ac:dyDescent="0.2">
      <c r="A15" t="s">
        <v>5</v>
      </c>
      <c r="B15">
        <v>2009</v>
      </c>
      <c r="C15">
        <v>429</v>
      </c>
      <c r="D15">
        <v>551</v>
      </c>
      <c r="E15">
        <v>823</v>
      </c>
      <c r="F15">
        <v>496</v>
      </c>
      <c r="G15">
        <v>751</v>
      </c>
      <c r="H15">
        <v>191</v>
      </c>
      <c r="I15">
        <v>191</v>
      </c>
      <c r="J15">
        <v>16480</v>
      </c>
    </row>
    <row r="16" spans="1:10" x14ac:dyDescent="0.2">
      <c r="A16" t="s">
        <v>5</v>
      </c>
      <c r="B16">
        <v>2010</v>
      </c>
      <c r="C16">
        <v>400</v>
      </c>
      <c r="D16">
        <v>617</v>
      </c>
      <c r="E16">
        <v>854</v>
      </c>
      <c r="F16">
        <v>495</v>
      </c>
      <c r="G16">
        <v>875</v>
      </c>
      <c r="H16">
        <v>319</v>
      </c>
      <c r="I16">
        <v>282</v>
      </c>
      <c r="J16">
        <v>19821</v>
      </c>
    </row>
    <row r="17" spans="1:10" x14ac:dyDescent="0.2">
      <c r="A17" t="s">
        <v>5</v>
      </c>
      <c r="B17">
        <v>2011</v>
      </c>
      <c r="C17">
        <v>399</v>
      </c>
      <c r="D17">
        <v>646</v>
      </c>
      <c r="E17">
        <v>898</v>
      </c>
      <c r="F17">
        <v>466</v>
      </c>
      <c r="G17">
        <v>928</v>
      </c>
      <c r="H17">
        <v>371</v>
      </c>
      <c r="I17">
        <v>255</v>
      </c>
      <c r="J17">
        <v>17223</v>
      </c>
    </row>
    <row r="18" spans="1:10" x14ac:dyDescent="0.2">
      <c r="A18" t="s">
        <v>5</v>
      </c>
      <c r="B18">
        <v>2012</v>
      </c>
      <c r="C18">
        <v>398</v>
      </c>
      <c r="D18">
        <v>846</v>
      </c>
      <c r="E18">
        <v>898</v>
      </c>
      <c r="F18">
        <v>433</v>
      </c>
      <c r="G18">
        <v>954</v>
      </c>
      <c r="H18">
        <v>375</v>
      </c>
      <c r="I18">
        <v>262</v>
      </c>
      <c r="J18">
        <v>13707</v>
      </c>
    </row>
    <row r="19" spans="1:10" x14ac:dyDescent="0.2">
      <c r="A19" t="s">
        <v>90</v>
      </c>
    </row>
    <row r="20" spans="1:10" x14ac:dyDescent="0.2">
      <c r="A20" t="s">
        <v>5</v>
      </c>
      <c r="B20">
        <v>2000</v>
      </c>
      <c r="C20">
        <v>7146</v>
      </c>
      <c r="D20">
        <v>34721</v>
      </c>
      <c r="E20">
        <v>12410</v>
      </c>
      <c r="F20">
        <v>12740</v>
      </c>
      <c r="G20">
        <v>9987</v>
      </c>
      <c r="H20">
        <v>13288</v>
      </c>
      <c r="I20">
        <v>5467</v>
      </c>
      <c r="J20">
        <v>263346</v>
      </c>
    </row>
    <row r="21" spans="1:10" x14ac:dyDescent="0.2">
      <c r="A21" t="s">
        <v>5</v>
      </c>
      <c r="B21">
        <v>2001</v>
      </c>
      <c r="C21">
        <v>9526</v>
      </c>
      <c r="D21">
        <v>42552</v>
      </c>
      <c r="E21">
        <v>18680</v>
      </c>
      <c r="F21">
        <v>20632</v>
      </c>
      <c r="G21">
        <v>6240</v>
      </c>
      <c r="H21">
        <v>15179</v>
      </c>
      <c r="I21">
        <v>8653</v>
      </c>
      <c r="J21">
        <v>247290</v>
      </c>
    </row>
    <row r="22" spans="1:10" x14ac:dyDescent="0.2">
      <c r="A22" t="s">
        <v>5</v>
      </c>
      <c r="B22">
        <v>2002</v>
      </c>
      <c r="C22">
        <v>10071</v>
      </c>
      <c r="D22">
        <v>37115</v>
      </c>
      <c r="E22">
        <v>25640</v>
      </c>
      <c r="F22">
        <v>23874</v>
      </c>
      <c r="G22">
        <v>9759</v>
      </c>
      <c r="H22">
        <v>9993</v>
      </c>
      <c r="I22">
        <v>6909</v>
      </c>
      <c r="J22">
        <v>327784</v>
      </c>
    </row>
    <row r="23" spans="1:10" x14ac:dyDescent="0.2">
      <c r="A23" t="s">
        <v>5</v>
      </c>
      <c r="B23">
        <v>2003</v>
      </c>
      <c r="C23">
        <v>12191</v>
      </c>
      <c r="D23">
        <v>44590</v>
      </c>
      <c r="E23">
        <v>37246</v>
      </c>
      <c r="F23">
        <v>24160</v>
      </c>
      <c r="G23">
        <v>11209</v>
      </c>
      <c r="H23">
        <v>3360</v>
      </c>
      <c r="I23">
        <v>6341</v>
      </c>
      <c r="J23">
        <v>368705</v>
      </c>
    </row>
    <row r="24" spans="1:10" x14ac:dyDescent="0.2">
      <c r="A24" t="s">
        <v>5</v>
      </c>
      <c r="B24">
        <v>2004</v>
      </c>
      <c r="C24">
        <v>13388</v>
      </c>
      <c r="D24">
        <v>35623</v>
      </c>
      <c r="E24">
        <v>34022</v>
      </c>
      <c r="F24">
        <v>29160</v>
      </c>
      <c r="G24">
        <v>12654</v>
      </c>
      <c r="H24">
        <v>5370</v>
      </c>
      <c r="I24">
        <v>4411</v>
      </c>
      <c r="J24">
        <v>366724</v>
      </c>
    </row>
    <row r="25" spans="1:10" x14ac:dyDescent="0.2">
      <c r="A25" t="s">
        <v>5</v>
      </c>
      <c r="B25">
        <v>2005</v>
      </c>
      <c r="C25">
        <v>19777</v>
      </c>
      <c r="D25">
        <v>45049</v>
      </c>
      <c r="E25">
        <v>35480</v>
      </c>
      <c r="F25">
        <v>44883</v>
      </c>
      <c r="G25">
        <v>20168</v>
      </c>
      <c r="H25">
        <v>12440</v>
      </c>
      <c r="I25">
        <v>6125</v>
      </c>
      <c r="J25">
        <v>459641</v>
      </c>
    </row>
    <row r="26" spans="1:10" x14ac:dyDescent="0.2">
      <c r="A26" t="s">
        <v>5</v>
      </c>
      <c r="B26">
        <v>2006</v>
      </c>
      <c r="C26">
        <v>20604</v>
      </c>
      <c r="D26">
        <v>43863</v>
      </c>
      <c r="E26">
        <v>39660</v>
      </c>
      <c r="F26">
        <v>58227</v>
      </c>
      <c r="G26">
        <v>19381</v>
      </c>
      <c r="H26">
        <v>8735</v>
      </c>
      <c r="I26">
        <v>7621</v>
      </c>
      <c r="J26">
        <v>492219</v>
      </c>
    </row>
    <row r="27" spans="1:10" x14ac:dyDescent="0.2">
      <c r="A27" t="s">
        <v>5</v>
      </c>
      <c r="B27">
        <v>2007</v>
      </c>
      <c r="C27">
        <v>21175</v>
      </c>
      <c r="D27">
        <v>24230</v>
      </c>
      <c r="E27">
        <v>39468</v>
      </c>
      <c r="F27">
        <v>61852</v>
      </c>
      <c r="G27">
        <v>13519</v>
      </c>
      <c r="H27">
        <v>8482</v>
      </c>
      <c r="I27">
        <v>6444</v>
      </c>
      <c r="J27">
        <v>469937</v>
      </c>
    </row>
    <row r="28" spans="1:10" x14ac:dyDescent="0.2">
      <c r="A28" t="s">
        <v>5</v>
      </c>
      <c r="B28">
        <v>2008</v>
      </c>
      <c r="C28">
        <v>26793</v>
      </c>
      <c r="D28">
        <v>19361</v>
      </c>
      <c r="E28">
        <v>37477</v>
      </c>
      <c r="F28">
        <v>65389</v>
      </c>
      <c r="G28">
        <v>20992</v>
      </c>
      <c r="H28">
        <v>8182</v>
      </c>
      <c r="I28">
        <v>4891</v>
      </c>
      <c r="J28">
        <v>462709</v>
      </c>
    </row>
    <row r="29" spans="1:10" x14ac:dyDescent="0.2">
      <c r="A29" t="s">
        <v>5</v>
      </c>
      <c r="B29">
        <v>2009</v>
      </c>
      <c r="C29">
        <v>26631</v>
      </c>
      <c r="D29">
        <v>19595</v>
      </c>
      <c r="E29">
        <v>39935</v>
      </c>
      <c r="F29">
        <v>67014</v>
      </c>
      <c r="G29">
        <v>19566</v>
      </c>
      <c r="H29">
        <v>7177</v>
      </c>
      <c r="I29">
        <v>7177</v>
      </c>
      <c r="J29">
        <v>472791</v>
      </c>
    </row>
    <row r="30" spans="1:10" x14ac:dyDescent="0.2">
      <c r="A30" t="s">
        <v>5</v>
      </c>
      <c r="B30">
        <v>2010</v>
      </c>
      <c r="C30">
        <v>19282</v>
      </c>
      <c r="D30">
        <v>21808</v>
      </c>
      <c r="E30">
        <v>41069</v>
      </c>
      <c r="F30">
        <v>54498</v>
      </c>
      <c r="G30">
        <v>22555</v>
      </c>
      <c r="H30">
        <v>10017</v>
      </c>
      <c r="I30">
        <v>7368</v>
      </c>
      <c r="J30">
        <v>502736</v>
      </c>
    </row>
    <row r="31" spans="1:10" x14ac:dyDescent="0.2">
      <c r="A31" t="s">
        <v>5</v>
      </c>
      <c r="B31">
        <v>2011</v>
      </c>
      <c r="C31">
        <v>18274</v>
      </c>
      <c r="D31">
        <v>22234</v>
      </c>
      <c r="E31">
        <v>43460</v>
      </c>
      <c r="F31">
        <v>55853</v>
      </c>
      <c r="G31">
        <v>24039</v>
      </c>
      <c r="H31">
        <v>11741</v>
      </c>
      <c r="I31">
        <v>7088</v>
      </c>
      <c r="J31">
        <v>461806</v>
      </c>
    </row>
    <row r="32" spans="1:10" x14ac:dyDescent="0.2">
      <c r="A32" t="s">
        <v>5</v>
      </c>
      <c r="B32">
        <v>2012</v>
      </c>
      <c r="C32">
        <v>18146</v>
      </c>
      <c r="D32">
        <v>28612</v>
      </c>
      <c r="E32">
        <v>33563</v>
      </c>
      <c r="F32">
        <v>51845</v>
      </c>
      <c r="G32">
        <v>24437</v>
      </c>
      <c r="H32">
        <v>11865</v>
      </c>
      <c r="I32">
        <v>7203</v>
      </c>
      <c r="J32">
        <v>394357</v>
      </c>
    </row>
    <row r="34" spans="1:1" x14ac:dyDescent="0.2">
      <c r="A34" t="s">
        <v>91</v>
      </c>
    </row>
    <row r="35" spans="1:1" x14ac:dyDescent="0.2">
      <c r="A35" t="s">
        <v>92</v>
      </c>
    </row>
    <row r="36" spans="1:1" x14ac:dyDescent="0.2">
      <c r="A36" t="s">
        <v>93</v>
      </c>
    </row>
    <row r="37" spans="1:1" x14ac:dyDescent="0.2">
      <c r="A37" t="s">
        <v>94</v>
      </c>
    </row>
    <row r="38" spans="1:1" x14ac:dyDescent="0.2">
      <c r="A38" t="s">
        <v>95</v>
      </c>
    </row>
    <row r="39" spans="1:1" x14ac:dyDescent="0.2">
      <c r="A39" t="s">
        <v>96</v>
      </c>
    </row>
    <row r="40" spans="1:1" x14ac:dyDescent="0.2">
      <c r="A40" t="s">
        <v>97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2"/>
  <sheetViews>
    <sheetView workbookViewId="0">
      <selection activeCell="A7" sqref="A7"/>
    </sheetView>
  </sheetViews>
  <sheetFormatPr baseColWidth="10" defaultColWidth="8.83203125" defaultRowHeight="15" x14ac:dyDescent="0.2"/>
  <cols>
    <col min="2" max="2" width="77.83203125" customWidth="1"/>
  </cols>
  <sheetData>
    <row r="1" spans="1:16" x14ac:dyDescent="0.2">
      <c r="A1" t="s">
        <v>99</v>
      </c>
    </row>
    <row r="2" spans="1:16" x14ac:dyDescent="0.2">
      <c r="A2" t="s">
        <v>100</v>
      </c>
    </row>
    <row r="4" spans="1:16" x14ac:dyDescent="0.2">
      <c r="A4" t="s">
        <v>5</v>
      </c>
      <c r="B4" t="s">
        <v>5</v>
      </c>
      <c r="C4">
        <v>1994</v>
      </c>
      <c r="D4">
        <v>1995</v>
      </c>
      <c r="E4">
        <v>1996</v>
      </c>
      <c r="F4">
        <v>1997</v>
      </c>
      <c r="G4">
        <v>1998</v>
      </c>
      <c r="H4">
        <v>1999</v>
      </c>
      <c r="I4">
        <v>2000</v>
      </c>
      <c r="J4">
        <v>2001</v>
      </c>
      <c r="K4">
        <v>2002</v>
      </c>
      <c r="L4">
        <v>2003</v>
      </c>
      <c r="M4">
        <v>2004</v>
      </c>
      <c r="N4">
        <v>2005</v>
      </c>
      <c r="O4">
        <v>2006</v>
      </c>
      <c r="P4">
        <v>2007</v>
      </c>
    </row>
    <row r="5" spans="1:16" x14ac:dyDescent="0.2">
      <c r="A5" t="s">
        <v>29</v>
      </c>
    </row>
    <row r="6" spans="1:16" x14ac:dyDescent="0.2">
      <c r="A6" t="s">
        <v>5</v>
      </c>
      <c r="B6" t="s">
        <v>101</v>
      </c>
      <c r="C6">
        <v>125</v>
      </c>
      <c r="D6">
        <v>160</v>
      </c>
      <c r="E6">
        <v>180</v>
      </c>
      <c r="F6">
        <v>170</v>
      </c>
      <c r="G6">
        <v>160</v>
      </c>
      <c r="H6">
        <v>180</v>
      </c>
      <c r="I6">
        <v>225</v>
      </c>
      <c r="J6">
        <v>225</v>
      </c>
      <c r="K6">
        <v>225</v>
      </c>
      <c r="L6">
        <v>225</v>
      </c>
      <c r="M6">
        <v>92</v>
      </c>
      <c r="N6">
        <v>0</v>
      </c>
      <c r="O6">
        <v>182</v>
      </c>
      <c r="P6" t="s">
        <v>102</v>
      </c>
    </row>
    <row r="7" spans="1:16" x14ac:dyDescent="0.2">
      <c r="A7" t="s">
        <v>5</v>
      </c>
      <c r="B7" t="s">
        <v>103</v>
      </c>
      <c r="C7">
        <v>125</v>
      </c>
      <c r="D7">
        <v>121</v>
      </c>
      <c r="E7">
        <v>232</v>
      </c>
      <c r="F7">
        <v>81</v>
      </c>
      <c r="G7">
        <v>8</v>
      </c>
      <c r="H7">
        <v>208</v>
      </c>
      <c r="I7">
        <v>189</v>
      </c>
      <c r="J7">
        <v>137</v>
      </c>
      <c r="K7">
        <v>110</v>
      </c>
      <c r="L7">
        <v>19</v>
      </c>
      <c r="M7">
        <v>38</v>
      </c>
      <c r="N7">
        <v>205</v>
      </c>
      <c r="O7">
        <v>155</v>
      </c>
      <c r="P7">
        <v>28</v>
      </c>
    </row>
    <row r="8" spans="1:16" x14ac:dyDescent="0.2">
      <c r="A8" t="s">
        <v>5</v>
      </c>
      <c r="B8" t="s">
        <v>104</v>
      </c>
      <c r="C8">
        <v>64</v>
      </c>
      <c r="D8">
        <v>90</v>
      </c>
      <c r="E8">
        <v>109</v>
      </c>
      <c r="F8">
        <v>132</v>
      </c>
      <c r="G8">
        <v>109</v>
      </c>
      <c r="H8">
        <v>38</v>
      </c>
      <c r="I8">
        <v>11</v>
      </c>
      <c r="J8">
        <v>63</v>
      </c>
      <c r="K8">
        <v>59</v>
      </c>
      <c r="L8">
        <v>180</v>
      </c>
      <c r="M8">
        <v>50</v>
      </c>
      <c r="N8">
        <v>15</v>
      </c>
      <c r="O8">
        <v>33</v>
      </c>
      <c r="P8">
        <v>122</v>
      </c>
    </row>
    <row r="9" spans="1:16" x14ac:dyDescent="0.2">
      <c r="A9" t="s">
        <v>5</v>
      </c>
      <c r="B9" t="s">
        <v>105</v>
      </c>
      <c r="C9">
        <v>22</v>
      </c>
      <c r="D9">
        <v>44</v>
      </c>
      <c r="E9">
        <v>40</v>
      </c>
      <c r="F9">
        <v>43</v>
      </c>
      <c r="G9">
        <v>8</v>
      </c>
      <c r="H9">
        <v>15</v>
      </c>
      <c r="I9">
        <v>19</v>
      </c>
      <c r="J9">
        <v>35</v>
      </c>
      <c r="K9">
        <v>26</v>
      </c>
      <c r="L9">
        <v>4</v>
      </c>
      <c r="M9">
        <v>1</v>
      </c>
      <c r="N9">
        <v>1</v>
      </c>
      <c r="O9">
        <v>1</v>
      </c>
      <c r="P9">
        <v>1</v>
      </c>
    </row>
    <row r="10" spans="1:16" x14ac:dyDescent="0.2">
      <c r="A10" t="s">
        <v>5</v>
      </c>
      <c r="B10" t="s">
        <v>106</v>
      </c>
      <c r="C10">
        <v>27</v>
      </c>
      <c r="D10">
        <v>34</v>
      </c>
      <c r="E10">
        <v>5</v>
      </c>
      <c r="F10">
        <v>36</v>
      </c>
      <c r="G10">
        <v>8</v>
      </c>
      <c r="H10">
        <v>0</v>
      </c>
      <c r="I10">
        <v>6</v>
      </c>
      <c r="J10">
        <v>26</v>
      </c>
      <c r="K10">
        <v>23</v>
      </c>
      <c r="L10">
        <v>29</v>
      </c>
      <c r="M10">
        <v>128</v>
      </c>
      <c r="N10">
        <v>48</v>
      </c>
      <c r="O10">
        <v>35</v>
      </c>
      <c r="P10">
        <v>119</v>
      </c>
    </row>
    <row r="11" spans="1:16" x14ac:dyDescent="0.2">
      <c r="A11" t="s">
        <v>5</v>
      </c>
      <c r="B11" t="s">
        <v>107</v>
      </c>
      <c r="C11">
        <v>5</v>
      </c>
      <c r="D11">
        <v>4</v>
      </c>
      <c r="E11">
        <v>4</v>
      </c>
      <c r="F11">
        <v>13</v>
      </c>
      <c r="G11">
        <v>7</v>
      </c>
      <c r="H11">
        <v>4</v>
      </c>
      <c r="I11">
        <v>20</v>
      </c>
      <c r="J11">
        <v>7</v>
      </c>
      <c r="K11">
        <v>13</v>
      </c>
      <c r="L11">
        <v>20</v>
      </c>
      <c r="M11">
        <v>23</v>
      </c>
      <c r="N11">
        <v>3</v>
      </c>
      <c r="O11">
        <v>28</v>
      </c>
      <c r="P11">
        <v>113</v>
      </c>
    </row>
    <row r="12" spans="1:16" x14ac:dyDescent="0.2">
      <c r="A12" t="s">
        <v>5</v>
      </c>
      <c r="B12" t="s">
        <v>108</v>
      </c>
      <c r="C12">
        <v>104</v>
      </c>
      <c r="D12">
        <v>126</v>
      </c>
      <c r="E12">
        <v>84</v>
      </c>
      <c r="F12">
        <v>162</v>
      </c>
      <c r="G12">
        <v>118</v>
      </c>
      <c r="H12">
        <v>204</v>
      </c>
      <c r="I12">
        <v>156</v>
      </c>
      <c r="J12">
        <v>115</v>
      </c>
      <c r="K12">
        <v>67</v>
      </c>
      <c r="L12">
        <v>118</v>
      </c>
      <c r="M12">
        <v>167</v>
      </c>
      <c r="N12">
        <v>92</v>
      </c>
      <c r="O12">
        <v>86</v>
      </c>
      <c r="P12">
        <v>68</v>
      </c>
    </row>
    <row r="13" spans="1:16" x14ac:dyDescent="0.2">
      <c r="A13" t="s">
        <v>5</v>
      </c>
      <c r="B13" t="s">
        <v>109</v>
      </c>
      <c r="C13">
        <v>3</v>
      </c>
      <c r="D13">
        <v>0</v>
      </c>
      <c r="E13">
        <v>3</v>
      </c>
      <c r="F13">
        <v>1</v>
      </c>
      <c r="G13">
        <v>1</v>
      </c>
      <c r="H13">
        <v>2</v>
      </c>
      <c r="I13">
        <v>3</v>
      </c>
      <c r="J13">
        <v>0</v>
      </c>
      <c r="K13">
        <v>2</v>
      </c>
      <c r="L13">
        <v>3</v>
      </c>
      <c r="M13">
        <v>3</v>
      </c>
      <c r="N13">
        <v>0</v>
      </c>
      <c r="O13">
        <v>0</v>
      </c>
      <c r="P13">
        <v>0</v>
      </c>
    </row>
    <row r="14" spans="1:16" x14ac:dyDescent="0.2">
      <c r="A14" t="s">
        <v>5</v>
      </c>
      <c r="B14" t="s">
        <v>110</v>
      </c>
      <c r="C14">
        <v>54</v>
      </c>
      <c r="D14">
        <v>43</v>
      </c>
      <c r="E14">
        <v>27</v>
      </c>
      <c r="F14">
        <v>11</v>
      </c>
      <c r="G14">
        <v>9</v>
      </c>
      <c r="H14">
        <v>36</v>
      </c>
      <c r="I14">
        <v>40</v>
      </c>
      <c r="J14">
        <v>30</v>
      </c>
      <c r="K14">
        <v>27</v>
      </c>
      <c r="L14">
        <v>16</v>
      </c>
      <c r="M14">
        <v>0</v>
      </c>
      <c r="N14">
        <v>1</v>
      </c>
      <c r="O14">
        <v>0</v>
      </c>
      <c r="P14">
        <v>0</v>
      </c>
    </row>
    <row r="15" spans="1:16" x14ac:dyDescent="0.2">
      <c r="A15" t="s">
        <v>5</v>
      </c>
      <c r="B15" t="s">
        <v>111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8</v>
      </c>
      <c r="M15">
        <v>20</v>
      </c>
      <c r="N15">
        <v>0</v>
      </c>
      <c r="O15">
        <v>1</v>
      </c>
      <c r="P15">
        <v>36</v>
      </c>
    </row>
    <row r="16" spans="1:16" x14ac:dyDescent="0.2">
      <c r="A16" t="s">
        <v>5</v>
      </c>
      <c r="B16" t="s">
        <v>112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</v>
      </c>
      <c r="N16">
        <v>93</v>
      </c>
      <c r="O16">
        <v>68</v>
      </c>
      <c r="P16">
        <v>116</v>
      </c>
    </row>
    <row r="17" spans="1:16" x14ac:dyDescent="0.2">
      <c r="A17" t="s">
        <v>5</v>
      </c>
      <c r="B17" t="s">
        <v>113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">
      <c r="A18" t="s">
        <v>5</v>
      </c>
      <c r="B18" t="s">
        <v>114</v>
      </c>
      <c r="C18">
        <v>222</v>
      </c>
      <c r="D18">
        <v>298</v>
      </c>
      <c r="E18">
        <v>242</v>
      </c>
      <c r="F18">
        <v>386</v>
      </c>
      <c r="G18">
        <v>250</v>
      </c>
      <c r="H18">
        <v>261</v>
      </c>
      <c r="I18">
        <v>212</v>
      </c>
      <c r="J18">
        <v>246</v>
      </c>
      <c r="K18">
        <v>188</v>
      </c>
      <c r="L18">
        <v>351</v>
      </c>
      <c r="M18">
        <v>202</v>
      </c>
      <c r="N18">
        <v>159</v>
      </c>
      <c r="O18">
        <v>183</v>
      </c>
      <c r="P18">
        <v>423</v>
      </c>
    </row>
    <row r="19" spans="1:16" x14ac:dyDescent="0.2">
      <c r="A19" t="s">
        <v>5</v>
      </c>
      <c r="B19" t="s">
        <v>115</v>
      </c>
      <c r="C19">
        <v>57</v>
      </c>
      <c r="D19">
        <v>43</v>
      </c>
      <c r="E19">
        <v>30</v>
      </c>
      <c r="F19">
        <v>12</v>
      </c>
      <c r="G19">
        <v>10</v>
      </c>
      <c r="H19">
        <v>38</v>
      </c>
      <c r="I19">
        <v>43</v>
      </c>
      <c r="J19">
        <v>30</v>
      </c>
      <c r="K19">
        <v>29</v>
      </c>
      <c r="L19">
        <v>27</v>
      </c>
      <c r="M19">
        <v>26</v>
      </c>
      <c r="N19">
        <v>94</v>
      </c>
      <c r="O19">
        <v>69</v>
      </c>
      <c r="P19">
        <v>152</v>
      </c>
    </row>
    <row r="20" spans="1:16" x14ac:dyDescent="0.2">
      <c r="A20" t="s">
        <v>5</v>
      </c>
      <c r="B20" t="s">
        <v>116</v>
      </c>
      <c r="C20">
        <v>279</v>
      </c>
      <c r="D20">
        <v>341</v>
      </c>
      <c r="E20">
        <v>272</v>
      </c>
      <c r="F20">
        <v>398</v>
      </c>
      <c r="G20">
        <v>260</v>
      </c>
      <c r="H20">
        <v>299</v>
      </c>
      <c r="I20">
        <v>255</v>
      </c>
      <c r="J20">
        <v>276</v>
      </c>
      <c r="K20">
        <v>217</v>
      </c>
      <c r="L20">
        <v>378</v>
      </c>
      <c r="M20">
        <v>228</v>
      </c>
      <c r="N20">
        <v>253</v>
      </c>
      <c r="O20">
        <v>252</v>
      </c>
      <c r="P20">
        <v>575</v>
      </c>
    </row>
    <row r="21" spans="1:16" x14ac:dyDescent="0.2">
      <c r="A21" t="s">
        <v>30</v>
      </c>
    </row>
    <row r="22" spans="1:16" x14ac:dyDescent="0.2">
      <c r="A22" t="s">
        <v>5</v>
      </c>
      <c r="B22" t="s">
        <v>101</v>
      </c>
      <c r="C22">
        <v>95</v>
      </c>
      <c r="D22">
        <v>110</v>
      </c>
      <c r="E22">
        <v>100</v>
      </c>
      <c r="F22">
        <v>85</v>
      </c>
      <c r="G22">
        <v>85</v>
      </c>
      <c r="H22">
        <v>140</v>
      </c>
      <c r="I22">
        <v>350</v>
      </c>
      <c r="J22">
        <v>350</v>
      </c>
      <c r="K22">
        <v>350</v>
      </c>
      <c r="L22">
        <v>350</v>
      </c>
      <c r="M22">
        <v>111</v>
      </c>
      <c r="N22">
        <v>0</v>
      </c>
      <c r="O22">
        <v>249</v>
      </c>
      <c r="P22" t="s">
        <v>102</v>
      </c>
    </row>
    <row r="23" spans="1:16" x14ac:dyDescent="0.2">
      <c r="A23" t="s">
        <v>5</v>
      </c>
      <c r="B23" t="s">
        <v>103</v>
      </c>
      <c r="C23">
        <v>96</v>
      </c>
      <c r="D23">
        <v>101</v>
      </c>
      <c r="E23">
        <v>97</v>
      </c>
      <c r="F23">
        <v>47</v>
      </c>
      <c r="G23">
        <v>116</v>
      </c>
      <c r="H23">
        <v>90</v>
      </c>
      <c r="I23">
        <v>111</v>
      </c>
      <c r="J23">
        <v>328</v>
      </c>
      <c r="K23">
        <v>114</v>
      </c>
      <c r="L23">
        <v>66</v>
      </c>
      <c r="M23">
        <v>296</v>
      </c>
      <c r="N23">
        <v>243</v>
      </c>
      <c r="O23">
        <v>45</v>
      </c>
      <c r="P23">
        <v>220</v>
      </c>
    </row>
    <row r="24" spans="1:16" x14ac:dyDescent="0.2">
      <c r="A24" t="s">
        <v>5</v>
      </c>
      <c r="B24" t="s">
        <v>104</v>
      </c>
      <c r="C24">
        <v>75</v>
      </c>
      <c r="D24">
        <v>73</v>
      </c>
      <c r="E24">
        <v>86</v>
      </c>
      <c r="F24">
        <v>107</v>
      </c>
      <c r="G24">
        <v>42</v>
      </c>
      <c r="H24">
        <v>51</v>
      </c>
      <c r="I24">
        <v>26</v>
      </c>
      <c r="J24">
        <v>107</v>
      </c>
      <c r="K24">
        <v>132</v>
      </c>
      <c r="L24">
        <v>248</v>
      </c>
      <c r="M24">
        <v>175</v>
      </c>
      <c r="N24">
        <v>95</v>
      </c>
      <c r="O24">
        <v>143</v>
      </c>
      <c r="P24">
        <v>194</v>
      </c>
    </row>
    <row r="25" spans="1:16" x14ac:dyDescent="0.2">
      <c r="A25" t="s">
        <v>5</v>
      </c>
      <c r="B25" t="s">
        <v>105</v>
      </c>
      <c r="C25">
        <v>9</v>
      </c>
      <c r="D25">
        <v>4</v>
      </c>
      <c r="E25">
        <v>3</v>
      </c>
      <c r="F25">
        <v>8</v>
      </c>
      <c r="G25">
        <v>16</v>
      </c>
      <c r="H25">
        <v>15</v>
      </c>
      <c r="I25">
        <v>11</v>
      </c>
      <c r="J25">
        <v>30</v>
      </c>
      <c r="K25">
        <v>5</v>
      </c>
      <c r="L25">
        <v>0</v>
      </c>
      <c r="M25">
        <v>0</v>
      </c>
      <c r="N25">
        <v>7</v>
      </c>
      <c r="O25">
        <v>4</v>
      </c>
      <c r="P25">
        <v>6</v>
      </c>
    </row>
    <row r="26" spans="1:16" x14ac:dyDescent="0.2">
      <c r="A26" t="s">
        <v>5</v>
      </c>
      <c r="B26" t="s">
        <v>106</v>
      </c>
      <c r="C26">
        <v>68</v>
      </c>
      <c r="D26">
        <v>0</v>
      </c>
      <c r="E26">
        <v>26</v>
      </c>
      <c r="F26">
        <v>0</v>
      </c>
      <c r="G26">
        <v>0</v>
      </c>
      <c r="H26">
        <v>32</v>
      </c>
      <c r="I26">
        <v>42</v>
      </c>
      <c r="J26">
        <v>0</v>
      </c>
      <c r="K26">
        <v>21</v>
      </c>
      <c r="L26">
        <v>27</v>
      </c>
      <c r="M26">
        <v>158</v>
      </c>
      <c r="N26">
        <v>21</v>
      </c>
      <c r="O26">
        <v>145</v>
      </c>
      <c r="P26">
        <v>12</v>
      </c>
    </row>
    <row r="27" spans="1:16" x14ac:dyDescent="0.2">
      <c r="A27" t="s">
        <v>5</v>
      </c>
      <c r="B27" t="s">
        <v>107</v>
      </c>
      <c r="C27">
        <v>0</v>
      </c>
      <c r="D27">
        <v>1</v>
      </c>
      <c r="E27">
        <v>6</v>
      </c>
      <c r="F27">
        <v>2</v>
      </c>
      <c r="G27">
        <v>5</v>
      </c>
      <c r="H27">
        <v>6</v>
      </c>
      <c r="I27">
        <v>3</v>
      </c>
      <c r="J27">
        <v>7</v>
      </c>
      <c r="K27">
        <v>4</v>
      </c>
      <c r="L27">
        <v>1</v>
      </c>
      <c r="M27">
        <v>2</v>
      </c>
      <c r="N27">
        <v>1</v>
      </c>
      <c r="O27">
        <v>32</v>
      </c>
      <c r="P27">
        <v>91</v>
      </c>
    </row>
    <row r="28" spans="1:16" x14ac:dyDescent="0.2">
      <c r="A28" t="s">
        <v>5</v>
      </c>
      <c r="B28" t="s">
        <v>108</v>
      </c>
      <c r="C28">
        <v>50</v>
      </c>
      <c r="D28">
        <v>52</v>
      </c>
      <c r="E28">
        <v>51</v>
      </c>
      <c r="F28">
        <v>74</v>
      </c>
      <c r="G28">
        <v>82</v>
      </c>
      <c r="H28">
        <v>84</v>
      </c>
      <c r="I28">
        <v>52</v>
      </c>
      <c r="J28">
        <v>114</v>
      </c>
      <c r="K28">
        <v>75</v>
      </c>
      <c r="L28">
        <v>91</v>
      </c>
      <c r="M28">
        <v>68</v>
      </c>
      <c r="N28">
        <v>101</v>
      </c>
      <c r="O28">
        <v>87</v>
      </c>
      <c r="P28">
        <v>84</v>
      </c>
    </row>
    <row r="29" spans="1:16" x14ac:dyDescent="0.2">
      <c r="A29" t="s">
        <v>5</v>
      </c>
      <c r="B29" t="s">
        <v>109</v>
      </c>
      <c r="C29">
        <v>0</v>
      </c>
      <c r="D29">
        <v>4</v>
      </c>
      <c r="E29">
        <v>1</v>
      </c>
      <c r="F29">
        <v>3</v>
      </c>
      <c r="G29">
        <v>5</v>
      </c>
      <c r="H29">
        <v>5</v>
      </c>
      <c r="I29">
        <v>3</v>
      </c>
      <c r="J29">
        <v>5</v>
      </c>
      <c r="K29">
        <v>8</v>
      </c>
      <c r="L29">
        <v>6</v>
      </c>
      <c r="M29">
        <v>8</v>
      </c>
      <c r="N29">
        <v>2</v>
      </c>
      <c r="O29">
        <v>8</v>
      </c>
      <c r="P29">
        <v>0</v>
      </c>
    </row>
    <row r="30" spans="1:16" x14ac:dyDescent="0.2">
      <c r="A30" t="s">
        <v>5</v>
      </c>
      <c r="B30" t="s">
        <v>110</v>
      </c>
      <c r="C30">
        <v>96</v>
      </c>
      <c r="D30">
        <v>84</v>
      </c>
      <c r="E30">
        <v>113</v>
      </c>
      <c r="F30">
        <v>123</v>
      </c>
      <c r="G30">
        <v>54</v>
      </c>
      <c r="H30">
        <v>45</v>
      </c>
      <c r="I30">
        <v>42</v>
      </c>
      <c r="J30">
        <v>20</v>
      </c>
      <c r="K30">
        <v>6</v>
      </c>
      <c r="L30">
        <v>2</v>
      </c>
      <c r="M30">
        <v>0</v>
      </c>
      <c r="N30">
        <v>0</v>
      </c>
      <c r="O30">
        <v>0</v>
      </c>
      <c r="P30">
        <v>0</v>
      </c>
    </row>
    <row r="31" spans="1:16" x14ac:dyDescent="0.2">
      <c r="A31" t="s">
        <v>5</v>
      </c>
      <c r="B31" t="s">
        <v>111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31</v>
      </c>
      <c r="K31">
        <v>267</v>
      </c>
      <c r="L31">
        <v>335</v>
      </c>
      <c r="M31">
        <v>2</v>
      </c>
      <c r="N31">
        <v>16</v>
      </c>
      <c r="O31">
        <v>46</v>
      </c>
      <c r="P31">
        <v>109</v>
      </c>
    </row>
    <row r="32" spans="1:16" x14ac:dyDescent="0.2">
      <c r="A32" t="s">
        <v>5</v>
      </c>
      <c r="B32" t="s">
        <v>112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40</v>
      </c>
      <c r="L32">
        <v>66</v>
      </c>
      <c r="M32">
        <v>222</v>
      </c>
      <c r="N32">
        <v>198</v>
      </c>
      <c r="O32">
        <v>413</v>
      </c>
      <c r="P32">
        <v>165</v>
      </c>
    </row>
    <row r="33" spans="1:16" x14ac:dyDescent="0.2">
      <c r="A33" t="s">
        <v>5</v>
      </c>
      <c r="B33" t="s">
        <v>113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42</v>
      </c>
      <c r="O33">
        <v>8</v>
      </c>
      <c r="P33">
        <v>116</v>
      </c>
    </row>
    <row r="34" spans="1:16" x14ac:dyDescent="0.2">
      <c r="A34" t="s">
        <v>5</v>
      </c>
      <c r="B34" t="s">
        <v>114</v>
      </c>
      <c r="C34">
        <v>202</v>
      </c>
      <c r="D34">
        <v>130</v>
      </c>
      <c r="E34">
        <v>172</v>
      </c>
      <c r="F34">
        <v>191</v>
      </c>
      <c r="G34">
        <v>145</v>
      </c>
      <c r="H34">
        <v>188</v>
      </c>
      <c r="I34">
        <v>134</v>
      </c>
      <c r="J34">
        <v>258</v>
      </c>
      <c r="K34">
        <v>237</v>
      </c>
      <c r="L34">
        <v>367</v>
      </c>
      <c r="M34">
        <v>335</v>
      </c>
      <c r="N34">
        <v>225</v>
      </c>
      <c r="O34">
        <v>411</v>
      </c>
      <c r="P34">
        <v>387</v>
      </c>
    </row>
    <row r="35" spans="1:16" x14ac:dyDescent="0.2">
      <c r="A35" t="s">
        <v>5</v>
      </c>
      <c r="B35" t="s">
        <v>115</v>
      </c>
      <c r="C35">
        <v>96</v>
      </c>
      <c r="D35">
        <v>88</v>
      </c>
      <c r="E35">
        <v>114</v>
      </c>
      <c r="F35">
        <v>126</v>
      </c>
      <c r="G35">
        <v>59</v>
      </c>
      <c r="H35">
        <v>50</v>
      </c>
      <c r="I35">
        <v>45</v>
      </c>
      <c r="J35">
        <v>56</v>
      </c>
      <c r="K35">
        <v>321</v>
      </c>
      <c r="L35">
        <v>409</v>
      </c>
      <c r="M35">
        <v>232</v>
      </c>
      <c r="N35">
        <v>258</v>
      </c>
      <c r="O35">
        <v>475</v>
      </c>
      <c r="P35">
        <v>390</v>
      </c>
    </row>
    <row r="36" spans="1:16" x14ac:dyDescent="0.2">
      <c r="A36" t="s">
        <v>5</v>
      </c>
      <c r="B36" t="s">
        <v>116</v>
      </c>
      <c r="C36">
        <v>298</v>
      </c>
      <c r="D36">
        <v>218</v>
      </c>
      <c r="E36">
        <v>286</v>
      </c>
      <c r="F36">
        <v>317</v>
      </c>
      <c r="G36">
        <v>204</v>
      </c>
      <c r="H36">
        <v>238</v>
      </c>
      <c r="I36">
        <v>179</v>
      </c>
      <c r="J36">
        <v>314</v>
      </c>
      <c r="K36">
        <v>558</v>
      </c>
      <c r="L36">
        <v>776</v>
      </c>
      <c r="M36">
        <v>567</v>
      </c>
      <c r="N36">
        <v>483</v>
      </c>
      <c r="O36">
        <v>886</v>
      </c>
      <c r="P36">
        <v>777</v>
      </c>
    </row>
    <row r="37" spans="1:16" x14ac:dyDescent="0.2">
      <c r="A37" t="s">
        <v>31</v>
      </c>
    </row>
    <row r="38" spans="1:16" x14ac:dyDescent="0.2">
      <c r="A38" t="s">
        <v>5</v>
      </c>
      <c r="B38" t="s">
        <v>101</v>
      </c>
      <c r="C38">
        <v>95</v>
      </c>
      <c r="D38">
        <v>110</v>
      </c>
      <c r="E38">
        <v>135</v>
      </c>
      <c r="F38">
        <v>115</v>
      </c>
      <c r="G38">
        <v>105</v>
      </c>
      <c r="H38">
        <v>180</v>
      </c>
      <c r="I38">
        <v>355</v>
      </c>
      <c r="J38">
        <v>355</v>
      </c>
      <c r="K38">
        <v>355</v>
      </c>
      <c r="L38">
        <v>355</v>
      </c>
      <c r="M38">
        <v>588</v>
      </c>
      <c r="N38">
        <v>0</v>
      </c>
      <c r="O38">
        <v>128</v>
      </c>
      <c r="P38" t="s">
        <v>102</v>
      </c>
    </row>
    <row r="39" spans="1:16" x14ac:dyDescent="0.2">
      <c r="A39" t="s">
        <v>5</v>
      </c>
      <c r="B39" t="s">
        <v>103</v>
      </c>
      <c r="C39">
        <v>95</v>
      </c>
      <c r="D39">
        <v>139</v>
      </c>
      <c r="E39">
        <v>182</v>
      </c>
      <c r="F39">
        <v>114</v>
      </c>
      <c r="G39">
        <v>112</v>
      </c>
      <c r="H39">
        <v>274</v>
      </c>
      <c r="I39">
        <v>258</v>
      </c>
      <c r="J39">
        <v>364</v>
      </c>
      <c r="K39">
        <v>171</v>
      </c>
      <c r="L39">
        <v>471</v>
      </c>
      <c r="M39">
        <v>585</v>
      </c>
      <c r="N39">
        <v>143</v>
      </c>
      <c r="O39">
        <v>155</v>
      </c>
      <c r="P39">
        <v>130</v>
      </c>
    </row>
    <row r="40" spans="1:16" x14ac:dyDescent="0.2">
      <c r="A40" t="s">
        <v>5</v>
      </c>
      <c r="B40" t="s">
        <v>104</v>
      </c>
      <c r="C40">
        <v>61</v>
      </c>
      <c r="D40">
        <v>78</v>
      </c>
      <c r="E40">
        <v>82</v>
      </c>
      <c r="F40">
        <v>33</v>
      </c>
      <c r="G40">
        <v>166</v>
      </c>
      <c r="H40">
        <v>147</v>
      </c>
      <c r="I40">
        <v>86</v>
      </c>
      <c r="J40">
        <v>140</v>
      </c>
      <c r="K40">
        <v>93</v>
      </c>
      <c r="L40">
        <v>61</v>
      </c>
      <c r="M40">
        <v>244</v>
      </c>
      <c r="N40">
        <v>261</v>
      </c>
      <c r="O40">
        <v>428</v>
      </c>
      <c r="P40">
        <v>239</v>
      </c>
    </row>
    <row r="41" spans="1:16" x14ac:dyDescent="0.2">
      <c r="A41" t="s">
        <v>5</v>
      </c>
      <c r="B41" t="s">
        <v>105</v>
      </c>
      <c r="C41">
        <v>30</v>
      </c>
      <c r="D41">
        <v>50</v>
      </c>
      <c r="E41">
        <v>30</v>
      </c>
      <c r="F41">
        <v>22</v>
      </c>
      <c r="G41">
        <v>15</v>
      </c>
      <c r="H41">
        <v>52</v>
      </c>
      <c r="I41">
        <v>61</v>
      </c>
      <c r="J41">
        <v>55</v>
      </c>
      <c r="K41">
        <v>15</v>
      </c>
      <c r="L41">
        <v>3</v>
      </c>
      <c r="M41">
        <v>20</v>
      </c>
      <c r="N41">
        <v>9</v>
      </c>
      <c r="O41">
        <v>20</v>
      </c>
      <c r="P41">
        <v>153</v>
      </c>
    </row>
    <row r="42" spans="1:16" x14ac:dyDescent="0.2">
      <c r="A42" t="s">
        <v>5</v>
      </c>
      <c r="B42" t="s">
        <v>106</v>
      </c>
      <c r="C42">
        <v>0</v>
      </c>
      <c r="D42">
        <v>50</v>
      </c>
      <c r="E42">
        <v>40</v>
      </c>
      <c r="F42">
        <v>43</v>
      </c>
      <c r="G42">
        <v>0</v>
      </c>
      <c r="H42">
        <v>0</v>
      </c>
      <c r="I42">
        <v>147</v>
      </c>
      <c r="J42">
        <v>116</v>
      </c>
      <c r="K42">
        <v>20</v>
      </c>
      <c r="L42">
        <v>31</v>
      </c>
      <c r="M42">
        <v>56</v>
      </c>
      <c r="N42">
        <v>70</v>
      </c>
      <c r="O42">
        <v>149</v>
      </c>
      <c r="P42">
        <v>51</v>
      </c>
    </row>
    <row r="43" spans="1:16" x14ac:dyDescent="0.2">
      <c r="A43" t="s">
        <v>5</v>
      </c>
      <c r="B43" t="s">
        <v>107</v>
      </c>
      <c r="C43">
        <v>0</v>
      </c>
      <c r="D43">
        <v>4</v>
      </c>
      <c r="E43">
        <v>4</v>
      </c>
      <c r="F43">
        <v>10</v>
      </c>
      <c r="G43">
        <v>5</v>
      </c>
      <c r="H43">
        <v>4</v>
      </c>
      <c r="I43">
        <v>4</v>
      </c>
      <c r="J43">
        <v>12</v>
      </c>
      <c r="K43">
        <v>15</v>
      </c>
      <c r="L43">
        <v>2</v>
      </c>
      <c r="M43">
        <v>5</v>
      </c>
      <c r="N43">
        <v>3</v>
      </c>
      <c r="O43">
        <v>218</v>
      </c>
      <c r="P43">
        <v>158</v>
      </c>
    </row>
    <row r="44" spans="1:16" x14ac:dyDescent="0.2">
      <c r="A44" t="s">
        <v>5</v>
      </c>
      <c r="B44" t="s">
        <v>108</v>
      </c>
      <c r="C44">
        <v>112</v>
      </c>
      <c r="D44">
        <v>130</v>
      </c>
      <c r="E44">
        <v>136</v>
      </c>
      <c r="F44">
        <v>309</v>
      </c>
      <c r="G44">
        <v>229</v>
      </c>
      <c r="H44">
        <v>241</v>
      </c>
      <c r="I44">
        <v>210</v>
      </c>
      <c r="J44">
        <v>154</v>
      </c>
      <c r="K44">
        <v>166</v>
      </c>
      <c r="L44">
        <v>152</v>
      </c>
      <c r="M44">
        <v>139</v>
      </c>
      <c r="N44">
        <v>148</v>
      </c>
      <c r="O44">
        <v>180</v>
      </c>
      <c r="P44">
        <v>139</v>
      </c>
    </row>
    <row r="45" spans="1:16" x14ac:dyDescent="0.2">
      <c r="A45" t="s">
        <v>5</v>
      </c>
      <c r="B45" t="s">
        <v>109</v>
      </c>
      <c r="C45">
        <v>29</v>
      </c>
      <c r="D45">
        <v>24</v>
      </c>
      <c r="E45">
        <v>43</v>
      </c>
      <c r="F45">
        <v>10</v>
      </c>
      <c r="G45">
        <v>4</v>
      </c>
      <c r="H45">
        <v>3</v>
      </c>
      <c r="I45">
        <v>1</v>
      </c>
      <c r="J45">
        <v>2</v>
      </c>
      <c r="K45">
        <v>3</v>
      </c>
      <c r="L45">
        <v>1</v>
      </c>
      <c r="M45">
        <v>3</v>
      </c>
      <c r="N45">
        <v>10</v>
      </c>
      <c r="O45">
        <v>2</v>
      </c>
      <c r="P45">
        <v>4</v>
      </c>
    </row>
    <row r="46" spans="1:16" x14ac:dyDescent="0.2">
      <c r="A46" t="s">
        <v>5</v>
      </c>
      <c r="B46" t="s">
        <v>110</v>
      </c>
      <c r="C46">
        <v>112</v>
      </c>
      <c r="D46">
        <v>210</v>
      </c>
      <c r="E46">
        <v>191</v>
      </c>
      <c r="F46">
        <v>160</v>
      </c>
      <c r="G46">
        <v>114</v>
      </c>
      <c r="H46">
        <v>306</v>
      </c>
      <c r="I46">
        <v>249</v>
      </c>
      <c r="J46">
        <v>400</v>
      </c>
      <c r="K46">
        <v>144</v>
      </c>
      <c r="L46">
        <v>41</v>
      </c>
      <c r="M46">
        <v>18</v>
      </c>
      <c r="N46">
        <v>25</v>
      </c>
      <c r="O46">
        <v>1</v>
      </c>
      <c r="P46">
        <v>0</v>
      </c>
    </row>
    <row r="47" spans="1:16" x14ac:dyDescent="0.2">
      <c r="A47" t="s">
        <v>5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45</v>
      </c>
      <c r="N47">
        <v>237</v>
      </c>
      <c r="O47">
        <v>0</v>
      </c>
      <c r="P47">
        <v>18</v>
      </c>
    </row>
    <row r="48" spans="1:16" x14ac:dyDescent="0.2">
      <c r="A48" t="s">
        <v>5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3</v>
      </c>
      <c r="M48">
        <v>21</v>
      </c>
      <c r="N48">
        <v>97</v>
      </c>
      <c r="O48">
        <v>73</v>
      </c>
      <c r="P48">
        <v>184</v>
      </c>
    </row>
    <row r="49" spans="1:16" x14ac:dyDescent="0.2">
      <c r="A49" t="s">
        <v>5</v>
      </c>
      <c r="B49" t="s">
        <v>113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348</v>
      </c>
      <c r="P49">
        <v>93</v>
      </c>
    </row>
    <row r="50" spans="1:16" x14ac:dyDescent="0.2">
      <c r="A50" t="s">
        <v>5</v>
      </c>
      <c r="B50" t="s">
        <v>114</v>
      </c>
      <c r="C50">
        <v>203</v>
      </c>
      <c r="D50">
        <v>312</v>
      </c>
      <c r="E50">
        <v>292</v>
      </c>
      <c r="F50">
        <v>417</v>
      </c>
      <c r="G50">
        <v>415</v>
      </c>
      <c r="H50">
        <v>444</v>
      </c>
      <c r="I50">
        <v>508</v>
      </c>
      <c r="J50">
        <v>477</v>
      </c>
      <c r="K50">
        <v>309</v>
      </c>
      <c r="L50">
        <v>249</v>
      </c>
      <c r="M50">
        <v>325</v>
      </c>
      <c r="N50">
        <v>491</v>
      </c>
      <c r="O50">
        <v>995</v>
      </c>
      <c r="P50">
        <v>740</v>
      </c>
    </row>
    <row r="51" spans="1:16" x14ac:dyDescent="0.2">
      <c r="A51" t="s">
        <v>5</v>
      </c>
      <c r="B51" t="s">
        <v>115</v>
      </c>
      <c r="C51">
        <v>141</v>
      </c>
      <c r="D51">
        <v>234</v>
      </c>
      <c r="E51">
        <v>234</v>
      </c>
      <c r="F51">
        <v>170</v>
      </c>
      <c r="G51">
        <v>118</v>
      </c>
      <c r="H51">
        <v>309</v>
      </c>
      <c r="I51">
        <v>250</v>
      </c>
      <c r="J51">
        <v>402</v>
      </c>
      <c r="K51">
        <v>147</v>
      </c>
      <c r="L51">
        <v>45</v>
      </c>
      <c r="M51">
        <v>87</v>
      </c>
      <c r="N51">
        <v>369</v>
      </c>
      <c r="O51">
        <v>424</v>
      </c>
      <c r="P51">
        <v>299</v>
      </c>
    </row>
    <row r="52" spans="1:16" x14ac:dyDescent="0.2">
      <c r="A52" t="s">
        <v>5</v>
      </c>
      <c r="B52" t="s">
        <v>116</v>
      </c>
      <c r="C52">
        <v>344</v>
      </c>
      <c r="D52">
        <v>546</v>
      </c>
      <c r="E52">
        <v>526</v>
      </c>
      <c r="F52">
        <v>587</v>
      </c>
      <c r="G52">
        <v>533</v>
      </c>
      <c r="H52">
        <v>753</v>
      </c>
      <c r="I52">
        <v>758</v>
      </c>
      <c r="J52">
        <v>879</v>
      </c>
      <c r="K52">
        <v>456</v>
      </c>
      <c r="L52">
        <v>294</v>
      </c>
      <c r="M52">
        <v>412</v>
      </c>
      <c r="N52">
        <v>860</v>
      </c>
      <c r="O52">
        <v>1419</v>
      </c>
      <c r="P52">
        <v>1039</v>
      </c>
    </row>
    <row r="53" spans="1:16" x14ac:dyDescent="0.2">
      <c r="A53" t="s">
        <v>32</v>
      </c>
    </row>
    <row r="54" spans="1:16" x14ac:dyDescent="0.2">
      <c r="A54" t="s">
        <v>5</v>
      </c>
      <c r="B54" t="s">
        <v>101</v>
      </c>
      <c r="C54">
        <v>500</v>
      </c>
      <c r="D54">
        <v>600</v>
      </c>
      <c r="E54">
        <v>500</v>
      </c>
      <c r="F54">
        <v>500</v>
      </c>
      <c r="G54">
        <v>500</v>
      </c>
      <c r="H54">
        <v>600</v>
      </c>
      <c r="I54">
        <v>663</v>
      </c>
      <c r="J54">
        <v>663</v>
      </c>
      <c r="K54">
        <v>663</v>
      </c>
      <c r="L54">
        <v>663</v>
      </c>
      <c r="M54">
        <v>480</v>
      </c>
      <c r="N54">
        <v>0</v>
      </c>
      <c r="O54">
        <v>487</v>
      </c>
      <c r="P54" t="s">
        <v>102</v>
      </c>
    </row>
    <row r="55" spans="1:16" x14ac:dyDescent="0.2">
      <c r="A55" t="s">
        <v>5</v>
      </c>
      <c r="B55" t="s">
        <v>103</v>
      </c>
      <c r="C55">
        <v>525</v>
      </c>
      <c r="D55">
        <v>504</v>
      </c>
      <c r="E55">
        <v>596</v>
      </c>
      <c r="F55">
        <v>500</v>
      </c>
      <c r="G55">
        <v>520</v>
      </c>
      <c r="H55">
        <v>788</v>
      </c>
      <c r="I55">
        <v>789</v>
      </c>
      <c r="J55">
        <v>935</v>
      </c>
      <c r="K55">
        <v>379</v>
      </c>
      <c r="L55">
        <v>910</v>
      </c>
      <c r="M55">
        <v>763</v>
      </c>
      <c r="N55">
        <v>809</v>
      </c>
      <c r="O55">
        <v>639</v>
      </c>
      <c r="P55">
        <v>566</v>
      </c>
    </row>
    <row r="56" spans="1:16" x14ac:dyDescent="0.2">
      <c r="A56" t="s">
        <v>5</v>
      </c>
      <c r="B56" t="s">
        <v>104</v>
      </c>
      <c r="C56">
        <v>289</v>
      </c>
      <c r="D56">
        <v>390</v>
      </c>
      <c r="E56">
        <v>372</v>
      </c>
      <c r="F56">
        <v>175</v>
      </c>
      <c r="G56">
        <v>270</v>
      </c>
      <c r="H56">
        <v>202</v>
      </c>
      <c r="I56">
        <v>143</v>
      </c>
      <c r="J56">
        <v>311</v>
      </c>
      <c r="K56">
        <v>500</v>
      </c>
      <c r="L56">
        <v>531</v>
      </c>
      <c r="M56">
        <v>278</v>
      </c>
      <c r="N56">
        <v>583</v>
      </c>
      <c r="O56">
        <v>436</v>
      </c>
      <c r="P56">
        <v>577</v>
      </c>
    </row>
    <row r="57" spans="1:16" x14ac:dyDescent="0.2">
      <c r="A57" t="s">
        <v>5</v>
      </c>
      <c r="B57" t="s">
        <v>105</v>
      </c>
      <c r="C57">
        <v>90</v>
      </c>
      <c r="D57">
        <v>310</v>
      </c>
      <c r="E57">
        <v>330</v>
      </c>
      <c r="F57">
        <v>124</v>
      </c>
      <c r="G57">
        <v>121</v>
      </c>
      <c r="H57">
        <v>280</v>
      </c>
      <c r="I57">
        <v>361</v>
      </c>
      <c r="J57">
        <v>505</v>
      </c>
      <c r="K57">
        <v>180</v>
      </c>
      <c r="L57">
        <v>157</v>
      </c>
      <c r="M57">
        <v>219</v>
      </c>
      <c r="N57">
        <v>116</v>
      </c>
      <c r="O57">
        <v>194</v>
      </c>
      <c r="P57">
        <v>326</v>
      </c>
    </row>
    <row r="58" spans="1:16" x14ac:dyDescent="0.2">
      <c r="A58" t="s">
        <v>5</v>
      </c>
      <c r="B58" t="s">
        <v>106</v>
      </c>
      <c r="C58">
        <v>190</v>
      </c>
      <c r="D58">
        <v>302</v>
      </c>
      <c r="E58">
        <v>239</v>
      </c>
      <c r="F58">
        <v>65</v>
      </c>
      <c r="G58">
        <v>87</v>
      </c>
      <c r="H58">
        <v>75</v>
      </c>
      <c r="I58">
        <v>41</v>
      </c>
      <c r="J58">
        <v>142</v>
      </c>
      <c r="K58">
        <v>344</v>
      </c>
      <c r="L58">
        <v>321</v>
      </c>
      <c r="M58">
        <v>215</v>
      </c>
      <c r="N58">
        <v>331</v>
      </c>
      <c r="O58">
        <v>87</v>
      </c>
      <c r="P58">
        <v>353</v>
      </c>
    </row>
    <row r="59" spans="1:16" x14ac:dyDescent="0.2">
      <c r="A59" t="s">
        <v>5</v>
      </c>
      <c r="B59" t="s">
        <v>107</v>
      </c>
      <c r="C59">
        <v>2</v>
      </c>
      <c r="D59">
        <v>4</v>
      </c>
      <c r="E59">
        <v>8</v>
      </c>
      <c r="F59">
        <v>15</v>
      </c>
      <c r="G59">
        <v>92</v>
      </c>
      <c r="H59">
        <v>15</v>
      </c>
      <c r="I59">
        <v>24</v>
      </c>
      <c r="J59">
        <v>50</v>
      </c>
      <c r="K59">
        <v>74</v>
      </c>
      <c r="L59">
        <v>77</v>
      </c>
      <c r="M59">
        <v>47</v>
      </c>
      <c r="N59">
        <v>56</v>
      </c>
      <c r="O59">
        <v>296</v>
      </c>
      <c r="P59">
        <v>341</v>
      </c>
    </row>
    <row r="60" spans="1:16" x14ac:dyDescent="0.2">
      <c r="A60" t="s">
        <v>5</v>
      </c>
      <c r="B60" t="s">
        <v>108</v>
      </c>
      <c r="C60">
        <v>1246</v>
      </c>
      <c r="D60">
        <v>1452</v>
      </c>
      <c r="E60">
        <v>1662</v>
      </c>
      <c r="F60">
        <v>1032</v>
      </c>
      <c r="G60">
        <v>905</v>
      </c>
      <c r="H60">
        <v>770</v>
      </c>
      <c r="I60">
        <v>567</v>
      </c>
      <c r="J60">
        <v>856</v>
      </c>
      <c r="K60">
        <v>661</v>
      </c>
      <c r="L60">
        <v>952</v>
      </c>
      <c r="M60">
        <v>589</v>
      </c>
      <c r="N60">
        <v>539</v>
      </c>
      <c r="O60">
        <v>498</v>
      </c>
      <c r="P60">
        <v>481</v>
      </c>
    </row>
    <row r="61" spans="1:16" x14ac:dyDescent="0.2">
      <c r="A61" t="s">
        <v>5</v>
      </c>
      <c r="B61" t="s">
        <v>109</v>
      </c>
      <c r="C61">
        <v>22</v>
      </c>
      <c r="D61">
        <v>36</v>
      </c>
      <c r="E61">
        <v>37</v>
      </c>
      <c r="F61">
        <v>33</v>
      </c>
      <c r="G61">
        <v>5</v>
      </c>
      <c r="H61">
        <v>3</v>
      </c>
      <c r="I61">
        <v>1</v>
      </c>
      <c r="J61">
        <v>2</v>
      </c>
      <c r="K61">
        <v>2</v>
      </c>
      <c r="L61">
        <v>6</v>
      </c>
      <c r="M61">
        <v>28</v>
      </c>
      <c r="N61">
        <v>1</v>
      </c>
      <c r="O61">
        <v>9</v>
      </c>
      <c r="P61">
        <v>5</v>
      </c>
    </row>
    <row r="62" spans="1:16" x14ac:dyDescent="0.2">
      <c r="A62" t="s">
        <v>5</v>
      </c>
      <c r="B62" t="s">
        <v>110</v>
      </c>
      <c r="C62">
        <v>354</v>
      </c>
      <c r="D62">
        <v>375</v>
      </c>
      <c r="E62">
        <v>341</v>
      </c>
      <c r="F62">
        <v>294</v>
      </c>
      <c r="G62">
        <v>278</v>
      </c>
      <c r="H62">
        <v>539</v>
      </c>
      <c r="I62">
        <v>463</v>
      </c>
      <c r="J62">
        <v>468</v>
      </c>
      <c r="K62">
        <v>577</v>
      </c>
      <c r="L62">
        <v>358</v>
      </c>
      <c r="M62">
        <v>329</v>
      </c>
      <c r="N62">
        <v>289</v>
      </c>
      <c r="O62">
        <v>99</v>
      </c>
      <c r="P62">
        <v>42</v>
      </c>
    </row>
    <row r="63" spans="1:16" x14ac:dyDescent="0.2">
      <c r="A63" t="s">
        <v>5</v>
      </c>
      <c r="B63" t="s">
        <v>111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22</v>
      </c>
      <c r="L63">
        <v>369</v>
      </c>
      <c r="M63">
        <v>166</v>
      </c>
      <c r="N63">
        <v>295</v>
      </c>
      <c r="O63">
        <v>90</v>
      </c>
      <c r="P63">
        <v>130</v>
      </c>
    </row>
    <row r="64" spans="1:16" x14ac:dyDescent="0.2">
      <c r="A64" t="s">
        <v>5</v>
      </c>
      <c r="B64" t="s">
        <v>112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4</v>
      </c>
      <c r="M64">
        <v>30</v>
      </c>
      <c r="N64">
        <v>138</v>
      </c>
      <c r="O64">
        <v>280</v>
      </c>
      <c r="P64">
        <v>467</v>
      </c>
    </row>
    <row r="65" spans="1:16" x14ac:dyDescent="0.2">
      <c r="A65" t="s">
        <v>5</v>
      </c>
      <c r="B65" t="s">
        <v>113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50</v>
      </c>
      <c r="O65">
        <v>30</v>
      </c>
      <c r="P65">
        <v>28</v>
      </c>
    </row>
    <row r="66" spans="1:16" x14ac:dyDescent="0.2">
      <c r="A66" t="s">
        <v>5</v>
      </c>
      <c r="B66" t="s">
        <v>114</v>
      </c>
      <c r="C66">
        <v>1817</v>
      </c>
      <c r="D66">
        <v>2458</v>
      </c>
      <c r="E66">
        <v>2611</v>
      </c>
      <c r="F66">
        <v>1411</v>
      </c>
      <c r="G66">
        <v>1475</v>
      </c>
      <c r="H66">
        <v>1342</v>
      </c>
      <c r="I66">
        <v>1136</v>
      </c>
      <c r="J66">
        <v>1864</v>
      </c>
      <c r="K66">
        <v>1759</v>
      </c>
      <c r="L66">
        <v>2038</v>
      </c>
      <c r="M66">
        <v>759</v>
      </c>
      <c r="N66">
        <v>1625</v>
      </c>
      <c r="O66">
        <v>1511</v>
      </c>
      <c r="P66">
        <v>2078</v>
      </c>
    </row>
    <row r="67" spans="1:16" x14ac:dyDescent="0.2">
      <c r="A67" t="s">
        <v>5</v>
      </c>
      <c r="B67" t="s">
        <v>115</v>
      </c>
      <c r="C67">
        <v>376</v>
      </c>
      <c r="D67">
        <v>411</v>
      </c>
      <c r="E67">
        <v>378</v>
      </c>
      <c r="F67">
        <v>327</v>
      </c>
      <c r="G67">
        <v>283</v>
      </c>
      <c r="H67">
        <v>542</v>
      </c>
      <c r="I67">
        <v>464</v>
      </c>
      <c r="J67">
        <v>470</v>
      </c>
      <c r="K67">
        <v>602</v>
      </c>
      <c r="L67">
        <v>737</v>
      </c>
      <c r="M67">
        <v>553</v>
      </c>
      <c r="N67">
        <v>773</v>
      </c>
      <c r="O67">
        <v>508</v>
      </c>
      <c r="P67">
        <v>672</v>
      </c>
    </row>
    <row r="68" spans="1:16" x14ac:dyDescent="0.2">
      <c r="A68" t="s">
        <v>5</v>
      </c>
      <c r="B68" t="s">
        <v>116</v>
      </c>
      <c r="C68">
        <v>2193</v>
      </c>
      <c r="D68">
        <v>2869</v>
      </c>
      <c r="E68">
        <v>2989</v>
      </c>
      <c r="F68">
        <v>1738</v>
      </c>
      <c r="G68">
        <v>1758</v>
      </c>
      <c r="H68">
        <v>1884</v>
      </c>
      <c r="I68">
        <v>1600</v>
      </c>
      <c r="J68">
        <v>2334</v>
      </c>
      <c r="K68">
        <v>2361</v>
      </c>
      <c r="L68">
        <v>2775</v>
      </c>
      <c r="M68">
        <v>1312</v>
      </c>
      <c r="N68">
        <v>2398</v>
      </c>
      <c r="O68">
        <v>2019</v>
      </c>
      <c r="P68">
        <v>2750</v>
      </c>
    </row>
    <row r="69" spans="1:16" x14ac:dyDescent="0.2">
      <c r="A69" t="s">
        <v>33</v>
      </c>
    </row>
    <row r="70" spans="1:16" x14ac:dyDescent="0.2">
      <c r="A70" t="s">
        <v>5</v>
      </c>
      <c r="B70" t="s">
        <v>101</v>
      </c>
      <c r="C70">
        <v>130</v>
      </c>
      <c r="D70">
        <v>130</v>
      </c>
      <c r="E70">
        <v>128</v>
      </c>
      <c r="F70">
        <v>135</v>
      </c>
      <c r="G70">
        <v>133</v>
      </c>
      <c r="H70">
        <v>165</v>
      </c>
      <c r="I70">
        <v>238</v>
      </c>
      <c r="J70">
        <v>238</v>
      </c>
      <c r="K70">
        <v>238</v>
      </c>
      <c r="L70">
        <v>238</v>
      </c>
      <c r="M70">
        <v>275</v>
      </c>
      <c r="N70">
        <v>0</v>
      </c>
      <c r="O70">
        <v>242</v>
      </c>
      <c r="P70" t="s">
        <v>102</v>
      </c>
    </row>
    <row r="71" spans="1:16" x14ac:dyDescent="0.2">
      <c r="A71" t="s">
        <v>5</v>
      </c>
      <c r="B71" t="s">
        <v>103</v>
      </c>
      <c r="C71">
        <v>151</v>
      </c>
      <c r="D71">
        <v>77</v>
      </c>
      <c r="E71">
        <v>166</v>
      </c>
      <c r="F71">
        <v>133</v>
      </c>
      <c r="G71">
        <v>104</v>
      </c>
      <c r="H71">
        <v>201</v>
      </c>
      <c r="I71">
        <v>190</v>
      </c>
      <c r="J71">
        <v>270</v>
      </c>
      <c r="K71">
        <v>15</v>
      </c>
      <c r="L71">
        <v>97</v>
      </c>
      <c r="M71">
        <v>242</v>
      </c>
      <c r="N71">
        <v>238</v>
      </c>
      <c r="O71">
        <v>189</v>
      </c>
      <c r="P71">
        <v>158</v>
      </c>
    </row>
    <row r="72" spans="1:16" x14ac:dyDescent="0.2">
      <c r="A72" t="s">
        <v>5</v>
      </c>
      <c r="B72" t="s">
        <v>104</v>
      </c>
      <c r="C72">
        <v>107</v>
      </c>
      <c r="D72">
        <v>76</v>
      </c>
      <c r="E72">
        <v>82</v>
      </c>
      <c r="F72">
        <v>99</v>
      </c>
      <c r="G72">
        <v>104</v>
      </c>
      <c r="H72">
        <v>118</v>
      </c>
      <c r="I72">
        <v>61</v>
      </c>
      <c r="J72">
        <v>179</v>
      </c>
      <c r="K72">
        <v>148</v>
      </c>
      <c r="L72">
        <v>107</v>
      </c>
      <c r="M72">
        <v>104</v>
      </c>
      <c r="N72">
        <v>170</v>
      </c>
      <c r="O72">
        <v>172</v>
      </c>
      <c r="P72">
        <v>209</v>
      </c>
    </row>
    <row r="73" spans="1:16" x14ac:dyDescent="0.2">
      <c r="A73" t="s">
        <v>5</v>
      </c>
      <c r="B73" t="s">
        <v>105</v>
      </c>
      <c r="C73">
        <v>15</v>
      </c>
      <c r="D73">
        <v>9</v>
      </c>
      <c r="E73">
        <v>21</v>
      </c>
      <c r="F73">
        <v>17</v>
      </c>
      <c r="G73">
        <v>8</v>
      </c>
      <c r="H73">
        <v>7</v>
      </c>
      <c r="I73">
        <v>25</v>
      </c>
      <c r="J73">
        <v>13</v>
      </c>
      <c r="K73">
        <v>7</v>
      </c>
      <c r="L73">
        <v>27</v>
      </c>
      <c r="M73">
        <v>11</v>
      </c>
      <c r="N73">
        <v>15</v>
      </c>
      <c r="O73">
        <v>14</v>
      </c>
      <c r="P73">
        <v>68</v>
      </c>
    </row>
    <row r="74" spans="1:16" x14ac:dyDescent="0.2">
      <c r="A74" t="s">
        <v>5</v>
      </c>
      <c r="B74" t="s">
        <v>106</v>
      </c>
      <c r="C74">
        <v>12</v>
      </c>
      <c r="D74">
        <v>35</v>
      </c>
      <c r="E74">
        <v>53</v>
      </c>
      <c r="F74">
        <v>67</v>
      </c>
      <c r="G74">
        <v>0</v>
      </c>
      <c r="H74">
        <v>18</v>
      </c>
      <c r="I74">
        <v>0</v>
      </c>
      <c r="J74">
        <v>82</v>
      </c>
      <c r="K74">
        <v>44</v>
      </c>
      <c r="L74">
        <v>40</v>
      </c>
      <c r="M74">
        <v>80</v>
      </c>
      <c r="N74">
        <v>44</v>
      </c>
      <c r="O74">
        <v>110</v>
      </c>
      <c r="P74">
        <v>44</v>
      </c>
    </row>
    <row r="75" spans="1:16" x14ac:dyDescent="0.2">
      <c r="A75" t="s">
        <v>5</v>
      </c>
      <c r="B75" t="s">
        <v>107</v>
      </c>
      <c r="C75">
        <v>8</v>
      </c>
      <c r="D75">
        <v>4</v>
      </c>
      <c r="E75">
        <v>4</v>
      </c>
      <c r="F75">
        <v>12</v>
      </c>
      <c r="G75">
        <v>2</v>
      </c>
      <c r="H75">
        <v>3</v>
      </c>
      <c r="I75">
        <v>3</v>
      </c>
      <c r="J75">
        <v>6</v>
      </c>
      <c r="K75">
        <v>4</v>
      </c>
      <c r="L75">
        <v>3</v>
      </c>
      <c r="M75">
        <v>2</v>
      </c>
      <c r="N75">
        <v>5</v>
      </c>
      <c r="O75">
        <v>9</v>
      </c>
      <c r="P75">
        <v>78</v>
      </c>
    </row>
    <row r="76" spans="1:16" x14ac:dyDescent="0.2">
      <c r="A76" t="s">
        <v>5</v>
      </c>
      <c r="B76" t="s">
        <v>108</v>
      </c>
      <c r="C76">
        <v>30</v>
      </c>
      <c r="D76">
        <v>63</v>
      </c>
      <c r="E76">
        <v>58</v>
      </c>
      <c r="F76">
        <v>83</v>
      </c>
      <c r="G76">
        <v>48</v>
      </c>
      <c r="H76">
        <v>36</v>
      </c>
      <c r="I76">
        <v>47</v>
      </c>
      <c r="J76">
        <v>56</v>
      </c>
      <c r="K76">
        <v>55</v>
      </c>
      <c r="L76">
        <v>74</v>
      </c>
      <c r="M76">
        <v>78</v>
      </c>
      <c r="N76">
        <v>100</v>
      </c>
      <c r="O76">
        <v>82</v>
      </c>
      <c r="P76">
        <v>101</v>
      </c>
    </row>
    <row r="77" spans="1:16" x14ac:dyDescent="0.2">
      <c r="A77" t="s">
        <v>5</v>
      </c>
      <c r="B77" t="s">
        <v>109</v>
      </c>
      <c r="C77">
        <v>7</v>
      </c>
      <c r="D77">
        <v>3</v>
      </c>
      <c r="E77">
        <v>2</v>
      </c>
      <c r="F77">
        <v>4</v>
      </c>
      <c r="G77">
        <v>0</v>
      </c>
      <c r="H77">
        <v>1</v>
      </c>
      <c r="I77">
        <v>1</v>
      </c>
      <c r="J77">
        <v>3</v>
      </c>
      <c r="K77">
        <v>4</v>
      </c>
      <c r="L77">
        <v>0</v>
      </c>
      <c r="M77">
        <v>4</v>
      </c>
      <c r="N77">
        <v>4</v>
      </c>
      <c r="O77">
        <v>3</v>
      </c>
      <c r="P77">
        <v>4</v>
      </c>
    </row>
    <row r="78" spans="1:16" x14ac:dyDescent="0.2">
      <c r="A78" t="s">
        <v>5</v>
      </c>
      <c r="B78" t="s">
        <v>110</v>
      </c>
      <c r="C78">
        <v>62</v>
      </c>
      <c r="D78">
        <v>35</v>
      </c>
      <c r="E78">
        <v>20</v>
      </c>
      <c r="F78">
        <v>17</v>
      </c>
      <c r="G78">
        <v>13</v>
      </c>
      <c r="H78">
        <v>18</v>
      </c>
      <c r="I78">
        <v>21</v>
      </c>
      <c r="J78">
        <v>63</v>
      </c>
      <c r="K78">
        <v>89</v>
      </c>
      <c r="L78">
        <v>73</v>
      </c>
      <c r="M78">
        <v>70</v>
      </c>
      <c r="N78">
        <v>55</v>
      </c>
      <c r="O78">
        <v>81</v>
      </c>
      <c r="P78">
        <v>27</v>
      </c>
    </row>
    <row r="79" spans="1:16" x14ac:dyDescent="0.2">
      <c r="A79" t="s">
        <v>5</v>
      </c>
      <c r="B79" t="s">
        <v>111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52</v>
      </c>
      <c r="N79">
        <v>0</v>
      </c>
      <c r="O79">
        <v>0</v>
      </c>
      <c r="P79">
        <v>36</v>
      </c>
    </row>
    <row r="80" spans="1:16" x14ac:dyDescent="0.2">
      <c r="A80" t="s">
        <v>5</v>
      </c>
      <c r="B80" t="s">
        <v>112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7</v>
      </c>
      <c r="M80">
        <v>3</v>
      </c>
      <c r="N80">
        <v>33</v>
      </c>
      <c r="O80">
        <v>76</v>
      </c>
      <c r="P80">
        <v>110</v>
      </c>
    </row>
    <row r="81" spans="1:16" x14ac:dyDescent="0.2">
      <c r="A81" t="s">
        <v>5</v>
      </c>
      <c r="B81" t="s">
        <v>113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12</v>
      </c>
    </row>
    <row r="82" spans="1:16" x14ac:dyDescent="0.2">
      <c r="A82" t="s">
        <v>5</v>
      </c>
      <c r="B82" t="s">
        <v>114</v>
      </c>
      <c r="C82">
        <v>172</v>
      </c>
      <c r="D82">
        <v>187</v>
      </c>
      <c r="E82">
        <v>218</v>
      </c>
      <c r="F82">
        <v>278</v>
      </c>
      <c r="G82">
        <v>162</v>
      </c>
      <c r="H82">
        <v>182</v>
      </c>
      <c r="I82">
        <v>136</v>
      </c>
      <c r="J82">
        <v>336</v>
      </c>
      <c r="K82">
        <v>258</v>
      </c>
      <c r="L82">
        <v>251</v>
      </c>
      <c r="M82">
        <v>197</v>
      </c>
      <c r="N82">
        <v>334</v>
      </c>
      <c r="O82">
        <v>387</v>
      </c>
      <c r="P82">
        <v>500</v>
      </c>
    </row>
    <row r="83" spans="1:16" x14ac:dyDescent="0.2">
      <c r="A83" t="s">
        <v>5</v>
      </c>
      <c r="B83" t="s">
        <v>115</v>
      </c>
      <c r="C83">
        <v>69</v>
      </c>
      <c r="D83">
        <v>38</v>
      </c>
      <c r="E83">
        <v>22</v>
      </c>
      <c r="F83">
        <v>21</v>
      </c>
      <c r="G83">
        <v>13</v>
      </c>
      <c r="H83">
        <v>19</v>
      </c>
      <c r="I83">
        <v>22</v>
      </c>
      <c r="J83">
        <v>66</v>
      </c>
      <c r="K83">
        <v>93</v>
      </c>
      <c r="L83">
        <v>80</v>
      </c>
      <c r="M83">
        <v>129</v>
      </c>
      <c r="N83">
        <v>92</v>
      </c>
      <c r="O83">
        <v>160</v>
      </c>
      <c r="P83">
        <v>189</v>
      </c>
    </row>
    <row r="84" spans="1:16" x14ac:dyDescent="0.2">
      <c r="A84" t="s">
        <v>5</v>
      </c>
      <c r="B84" t="s">
        <v>116</v>
      </c>
      <c r="C84">
        <v>241</v>
      </c>
      <c r="D84">
        <v>225</v>
      </c>
      <c r="E84">
        <v>240</v>
      </c>
      <c r="F84">
        <v>299</v>
      </c>
      <c r="G84">
        <v>175</v>
      </c>
      <c r="H84">
        <v>201</v>
      </c>
      <c r="I84">
        <v>158</v>
      </c>
      <c r="J84">
        <v>402</v>
      </c>
      <c r="K84">
        <v>351</v>
      </c>
      <c r="L84">
        <v>331</v>
      </c>
      <c r="M84">
        <v>326</v>
      </c>
      <c r="N84">
        <v>426</v>
      </c>
      <c r="O84">
        <v>547</v>
      </c>
      <c r="P84">
        <v>689</v>
      </c>
    </row>
    <row r="85" spans="1:16" x14ac:dyDescent="0.2">
      <c r="A85" t="s">
        <v>34</v>
      </c>
    </row>
    <row r="86" spans="1:16" x14ac:dyDescent="0.2">
      <c r="A86" t="s">
        <v>5</v>
      </c>
      <c r="B86" t="s">
        <v>101</v>
      </c>
      <c r="C86">
        <v>90</v>
      </c>
      <c r="D86">
        <v>100</v>
      </c>
      <c r="E86">
        <v>100</v>
      </c>
      <c r="F86">
        <v>90</v>
      </c>
      <c r="G86">
        <v>94</v>
      </c>
      <c r="H86">
        <v>130</v>
      </c>
      <c r="I86">
        <v>178</v>
      </c>
      <c r="J86">
        <v>178</v>
      </c>
      <c r="K86">
        <v>178</v>
      </c>
      <c r="L86">
        <v>178</v>
      </c>
      <c r="M86">
        <v>44</v>
      </c>
      <c r="N86">
        <v>0</v>
      </c>
      <c r="O86">
        <v>192</v>
      </c>
      <c r="P86" t="s">
        <v>102</v>
      </c>
    </row>
    <row r="87" spans="1:16" x14ac:dyDescent="0.2">
      <c r="A87" t="s">
        <v>5</v>
      </c>
      <c r="B87" t="s">
        <v>103</v>
      </c>
      <c r="C87">
        <v>89</v>
      </c>
      <c r="D87">
        <v>106</v>
      </c>
      <c r="E87">
        <v>75</v>
      </c>
      <c r="F87">
        <v>112</v>
      </c>
      <c r="G87">
        <v>89</v>
      </c>
      <c r="H87">
        <v>129</v>
      </c>
      <c r="I87">
        <v>178</v>
      </c>
      <c r="J87">
        <v>291</v>
      </c>
      <c r="K87">
        <v>45</v>
      </c>
      <c r="L87">
        <v>112</v>
      </c>
      <c r="M87">
        <v>157</v>
      </c>
      <c r="N87">
        <v>93</v>
      </c>
      <c r="O87">
        <v>235</v>
      </c>
      <c r="P87">
        <v>50</v>
      </c>
    </row>
    <row r="88" spans="1:16" x14ac:dyDescent="0.2">
      <c r="A88" t="s">
        <v>5</v>
      </c>
      <c r="B88" t="s">
        <v>104</v>
      </c>
      <c r="C88">
        <v>71</v>
      </c>
      <c r="D88">
        <v>70</v>
      </c>
      <c r="E88">
        <v>76</v>
      </c>
      <c r="F88">
        <v>83</v>
      </c>
      <c r="G88">
        <v>73</v>
      </c>
      <c r="H88">
        <v>139</v>
      </c>
      <c r="I88">
        <v>54</v>
      </c>
      <c r="J88">
        <v>164</v>
      </c>
      <c r="K88">
        <v>138</v>
      </c>
      <c r="L88">
        <v>160</v>
      </c>
      <c r="M88">
        <v>99</v>
      </c>
      <c r="N88">
        <v>183</v>
      </c>
      <c r="O88">
        <v>82</v>
      </c>
      <c r="P88">
        <v>228</v>
      </c>
    </row>
    <row r="89" spans="1:16" x14ac:dyDescent="0.2">
      <c r="A89" t="s">
        <v>5</v>
      </c>
      <c r="B89" t="s">
        <v>105</v>
      </c>
      <c r="C89">
        <v>16</v>
      </c>
      <c r="D89">
        <v>6</v>
      </c>
      <c r="E89">
        <v>11</v>
      </c>
      <c r="F89">
        <v>3</v>
      </c>
      <c r="G89">
        <v>8</v>
      </c>
      <c r="H89">
        <v>25</v>
      </c>
      <c r="I89">
        <v>7</v>
      </c>
      <c r="J89">
        <v>6</v>
      </c>
      <c r="K89">
        <v>4</v>
      </c>
      <c r="L89">
        <v>5</v>
      </c>
      <c r="M89">
        <v>1</v>
      </c>
      <c r="N89">
        <v>7</v>
      </c>
      <c r="O89">
        <v>0</v>
      </c>
      <c r="P89">
        <v>35</v>
      </c>
    </row>
    <row r="90" spans="1:16" x14ac:dyDescent="0.2">
      <c r="A90" t="s">
        <v>5</v>
      </c>
      <c r="B90" t="s">
        <v>106</v>
      </c>
      <c r="C90">
        <v>0</v>
      </c>
      <c r="D90">
        <v>0</v>
      </c>
      <c r="E90">
        <v>43</v>
      </c>
      <c r="F90">
        <v>12</v>
      </c>
      <c r="G90">
        <v>18</v>
      </c>
      <c r="H90">
        <v>5</v>
      </c>
      <c r="I90">
        <v>22</v>
      </c>
      <c r="J90">
        <v>8</v>
      </c>
      <c r="K90">
        <v>90</v>
      </c>
      <c r="L90">
        <v>8</v>
      </c>
      <c r="M90">
        <v>11</v>
      </c>
      <c r="N90">
        <v>0</v>
      </c>
      <c r="O90">
        <v>0</v>
      </c>
      <c r="P90">
        <v>47</v>
      </c>
    </row>
    <row r="91" spans="1:16" x14ac:dyDescent="0.2">
      <c r="A91" t="s">
        <v>5</v>
      </c>
      <c r="B91" t="s">
        <v>107</v>
      </c>
      <c r="C91">
        <v>6</v>
      </c>
      <c r="D91">
        <v>2</v>
      </c>
      <c r="E91">
        <v>8</v>
      </c>
      <c r="F91">
        <v>8</v>
      </c>
      <c r="G91">
        <v>5</v>
      </c>
      <c r="H91">
        <v>2</v>
      </c>
      <c r="I91">
        <v>14</v>
      </c>
      <c r="J91">
        <v>7</v>
      </c>
      <c r="K91">
        <v>13</v>
      </c>
      <c r="L91">
        <v>9</v>
      </c>
      <c r="M91">
        <v>20</v>
      </c>
      <c r="N91">
        <v>13</v>
      </c>
      <c r="O91">
        <v>31</v>
      </c>
      <c r="P91">
        <v>60</v>
      </c>
    </row>
    <row r="92" spans="1:16" x14ac:dyDescent="0.2">
      <c r="A92" t="s">
        <v>5</v>
      </c>
      <c r="B92" t="s">
        <v>108</v>
      </c>
      <c r="C92">
        <v>48</v>
      </c>
      <c r="D92">
        <v>48</v>
      </c>
      <c r="E92">
        <v>53</v>
      </c>
      <c r="F92">
        <v>42</v>
      </c>
      <c r="G92">
        <v>46</v>
      </c>
      <c r="H92">
        <v>43</v>
      </c>
      <c r="I92">
        <v>31</v>
      </c>
      <c r="J92">
        <v>30</v>
      </c>
      <c r="K92">
        <v>44</v>
      </c>
      <c r="L92">
        <v>74</v>
      </c>
      <c r="M92">
        <v>52</v>
      </c>
      <c r="N92">
        <v>42</v>
      </c>
      <c r="O92">
        <v>56</v>
      </c>
      <c r="P92">
        <v>83</v>
      </c>
    </row>
    <row r="93" spans="1:16" x14ac:dyDescent="0.2">
      <c r="A93" t="s">
        <v>5</v>
      </c>
      <c r="B93" t="s">
        <v>109</v>
      </c>
      <c r="C93">
        <v>4</v>
      </c>
      <c r="D93">
        <v>4</v>
      </c>
      <c r="E93">
        <v>7</v>
      </c>
      <c r="F93">
        <v>2</v>
      </c>
      <c r="G93">
        <v>3</v>
      </c>
      <c r="H93">
        <v>2</v>
      </c>
      <c r="I93">
        <v>2</v>
      </c>
      <c r="J93">
        <v>9</v>
      </c>
      <c r="K93">
        <v>5</v>
      </c>
      <c r="L93">
        <v>23</v>
      </c>
      <c r="M93">
        <v>9</v>
      </c>
      <c r="N93">
        <v>18</v>
      </c>
      <c r="O93">
        <v>8</v>
      </c>
      <c r="P93">
        <v>6</v>
      </c>
    </row>
    <row r="94" spans="1:16" x14ac:dyDescent="0.2">
      <c r="A94" t="s">
        <v>5</v>
      </c>
      <c r="B94" t="s">
        <v>110</v>
      </c>
      <c r="C94">
        <v>31</v>
      </c>
      <c r="D94">
        <v>16</v>
      </c>
      <c r="E94">
        <v>13</v>
      </c>
      <c r="F94">
        <v>4</v>
      </c>
      <c r="G94">
        <v>6</v>
      </c>
      <c r="H94">
        <v>42</v>
      </c>
      <c r="I94">
        <v>36</v>
      </c>
      <c r="J94">
        <v>32</v>
      </c>
      <c r="K94">
        <v>24</v>
      </c>
      <c r="L94">
        <v>41</v>
      </c>
      <c r="M94">
        <v>23</v>
      </c>
      <c r="N94">
        <v>30</v>
      </c>
      <c r="O94">
        <v>6</v>
      </c>
      <c r="P94">
        <v>3</v>
      </c>
    </row>
    <row r="95" spans="1:16" x14ac:dyDescent="0.2">
      <c r="A95" t="s">
        <v>5</v>
      </c>
      <c r="B95" t="s">
        <v>111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37</v>
      </c>
      <c r="L95">
        <v>35</v>
      </c>
      <c r="M95">
        <v>0</v>
      </c>
      <c r="N95">
        <v>0</v>
      </c>
      <c r="O95">
        <v>0</v>
      </c>
      <c r="P95">
        <v>0</v>
      </c>
    </row>
    <row r="96" spans="1:16" x14ac:dyDescent="0.2">
      <c r="A96" t="s">
        <v>5</v>
      </c>
      <c r="B96" t="s">
        <v>112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5</v>
      </c>
      <c r="L96">
        <v>4</v>
      </c>
      <c r="M96">
        <v>7</v>
      </c>
      <c r="N96">
        <v>17</v>
      </c>
      <c r="O96">
        <v>72</v>
      </c>
      <c r="P96">
        <v>63</v>
      </c>
    </row>
    <row r="97" spans="1:16" x14ac:dyDescent="0.2">
      <c r="A97" t="s">
        <v>5</v>
      </c>
      <c r="B97" t="s">
        <v>113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28</v>
      </c>
    </row>
    <row r="98" spans="1:16" x14ac:dyDescent="0.2">
      <c r="A98" t="s">
        <v>5</v>
      </c>
      <c r="B98" t="s">
        <v>114</v>
      </c>
      <c r="C98">
        <v>141</v>
      </c>
      <c r="D98">
        <v>126</v>
      </c>
      <c r="E98">
        <v>191</v>
      </c>
      <c r="F98">
        <v>148</v>
      </c>
      <c r="G98">
        <v>150</v>
      </c>
      <c r="H98">
        <v>214</v>
      </c>
      <c r="I98">
        <v>128</v>
      </c>
      <c r="J98">
        <v>215</v>
      </c>
      <c r="K98">
        <v>289</v>
      </c>
      <c r="L98">
        <v>256</v>
      </c>
      <c r="M98">
        <v>131</v>
      </c>
      <c r="N98">
        <v>245</v>
      </c>
      <c r="O98">
        <v>169</v>
      </c>
      <c r="P98">
        <v>453</v>
      </c>
    </row>
    <row r="99" spans="1:16" x14ac:dyDescent="0.2">
      <c r="A99" t="s">
        <v>5</v>
      </c>
      <c r="B99" t="s">
        <v>115</v>
      </c>
      <c r="C99">
        <v>35</v>
      </c>
      <c r="D99">
        <v>20</v>
      </c>
      <c r="E99">
        <v>20</v>
      </c>
      <c r="F99">
        <v>6</v>
      </c>
      <c r="G99">
        <v>9</v>
      </c>
      <c r="H99">
        <v>44</v>
      </c>
      <c r="I99">
        <v>38</v>
      </c>
      <c r="J99">
        <v>41</v>
      </c>
      <c r="K99">
        <v>71</v>
      </c>
      <c r="L99">
        <v>103</v>
      </c>
      <c r="M99">
        <v>40</v>
      </c>
      <c r="N99">
        <v>65</v>
      </c>
      <c r="O99">
        <v>86</v>
      </c>
      <c r="P99">
        <v>100</v>
      </c>
    </row>
    <row r="100" spans="1:16" x14ac:dyDescent="0.2">
      <c r="A100" t="s">
        <v>5</v>
      </c>
      <c r="B100" t="s">
        <v>116</v>
      </c>
      <c r="C100">
        <v>176</v>
      </c>
      <c r="D100">
        <v>146</v>
      </c>
      <c r="E100">
        <v>211</v>
      </c>
      <c r="F100">
        <v>154</v>
      </c>
      <c r="G100">
        <v>159</v>
      </c>
      <c r="H100">
        <v>258</v>
      </c>
      <c r="I100">
        <v>166</v>
      </c>
      <c r="J100">
        <v>256</v>
      </c>
      <c r="K100">
        <v>360</v>
      </c>
      <c r="L100">
        <v>359</v>
      </c>
      <c r="M100">
        <v>171</v>
      </c>
      <c r="N100">
        <v>310</v>
      </c>
      <c r="O100">
        <v>255</v>
      </c>
      <c r="P100">
        <v>553</v>
      </c>
    </row>
    <row r="101" spans="1:16" x14ac:dyDescent="0.2">
      <c r="A101" t="s">
        <v>35</v>
      </c>
    </row>
    <row r="102" spans="1:16" x14ac:dyDescent="0.2">
      <c r="A102" t="s">
        <v>5</v>
      </c>
      <c r="B102" t="s">
        <v>101</v>
      </c>
      <c r="C102">
        <v>120</v>
      </c>
      <c r="D102">
        <v>150</v>
      </c>
      <c r="E102">
        <v>160</v>
      </c>
      <c r="F102">
        <v>170</v>
      </c>
      <c r="G102">
        <v>158</v>
      </c>
      <c r="H102">
        <v>182</v>
      </c>
      <c r="I102">
        <v>243</v>
      </c>
      <c r="J102">
        <v>243</v>
      </c>
      <c r="K102">
        <v>243</v>
      </c>
      <c r="L102">
        <v>243</v>
      </c>
      <c r="M102">
        <v>226</v>
      </c>
      <c r="N102">
        <v>0</v>
      </c>
      <c r="O102">
        <v>381</v>
      </c>
      <c r="P102" t="s">
        <v>102</v>
      </c>
    </row>
    <row r="103" spans="1:16" x14ac:dyDescent="0.2">
      <c r="A103" t="s">
        <v>5</v>
      </c>
      <c r="B103" t="s">
        <v>103</v>
      </c>
      <c r="C103">
        <v>102</v>
      </c>
      <c r="D103">
        <v>161</v>
      </c>
      <c r="E103">
        <v>139</v>
      </c>
      <c r="F103">
        <v>202</v>
      </c>
      <c r="G103">
        <v>117</v>
      </c>
      <c r="H103">
        <v>186</v>
      </c>
      <c r="I103">
        <v>186</v>
      </c>
      <c r="J103">
        <v>207</v>
      </c>
      <c r="K103">
        <v>104</v>
      </c>
      <c r="L103">
        <v>286</v>
      </c>
      <c r="M103">
        <v>118</v>
      </c>
      <c r="N103">
        <v>194</v>
      </c>
      <c r="O103">
        <v>76</v>
      </c>
      <c r="P103">
        <v>229</v>
      </c>
    </row>
    <row r="104" spans="1:16" x14ac:dyDescent="0.2">
      <c r="A104" t="s">
        <v>5</v>
      </c>
      <c r="B104" t="s">
        <v>104</v>
      </c>
      <c r="C104">
        <v>113</v>
      </c>
      <c r="D104">
        <v>105</v>
      </c>
      <c r="E104">
        <v>101</v>
      </c>
      <c r="F104">
        <v>126</v>
      </c>
      <c r="G104">
        <v>162</v>
      </c>
      <c r="H104">
        <v>115</v>
      </c>
      <c r="I104">
        <v>70</v>
      </c>
      <c r="J104">
        <v>122</v>
      </c>
      <c r="K104">
        <v>151</v>
      </c>
      <c r="L104">
        <v>130</v>
      </c>
      <c r="M104">
        <v>88</v>
      </c>
      <c r="N104">
        <v>163</v>
      </c>
      <c r="O104">
        <v>126</v>
      </c>
      <c r="P104">
        <v>143</v>
      </c>
    </row>
    <row r="105" spans="1:16" x14ac:dyDescent="0.2">
      <c r="A105" t="s">
        <v>5</v>
      </c>
      <c r="B105" t="s">
        <v>105</v>
      </c>
      <c r="C105">
        <v>0</v>
      </c>
      <c r="D105">
        <v>11</v>
      </c>
      <c r="E105">
        <v>49</v>
      </c>
      <c r="F105">
        <v>22</v>
      </c>
      <c r="G105">
        <v>23</v>
      </c>
      <c r="H105">
        <v>25</v>
      </c>
      <c r="I105">
        <v>10</v>
      </c>
      <c r="J105">
        <v>45</v>
      </c>
      <c r="K105">
        <v>25</v>
      </c>
      <c r="L105">
        <v>4</v>
      </c>
      <c r="M105">
        <v>5</v>
      </c>
      <c r="N105">
        <v>8</v>
      </c>
      <c r="O105">
        <v>15</v>
      </c>
      <c r="P105">
        <v>23</v>
      </c>
    </row>
    <row r="106" spans="1:16" x14ac:dyDescent="0.2">
      <c r="A106" t="s">
        <v>5</v>
      </c>
      <c r="B106" t="s">
        <v>106</v>
      </c>
      <c r="C106">
        <v>0</v>
      </c>
      <c r="D106">
        <v>12</v>
      </c>
      <c r="E106">
        <v>23</v>
      </c>
      <c r="F106">
        <v>113</v>
      </c>
      <c r="G106">
        <v>0</v>
      </c>
      <c r="H106">
        <v>8</v>
      </c>
      <c r="I106">
        <v>6</v>
      </c>
      <c r="J106">
        <v>0</v>
      </c>
      <c r="K106">
        <v>45</v>
      </c>
      <c r="L106">
        <v>0</v>
      </c>
      <c r="M106">
        <v>0</v>
      </c>
      <c r="N106">
        <v>30</v>
      </c>
      <c r="O106">
        <v>15</v>
      </c>
      <c r="P106">
        <v>11</v>
      </c>
    </row>
    <row r="107" spans="1:16" x14ac:dyDescent="0.2">
      <c r="A107" t="s">
        <v>5</v>
      </c>
      <c r="B107" t="s">
        <v>107</v>
      </c>
      <c r="C107">
        <v>4</v>
      </c>
      <c r="D107">
        <v>8</v>
      </c>
      <c r="E107">
        <v>26</v>
      </c>
      <c r="F107">
        <v>20</v>
      </c>
      <c r="G107">
        <v>28</v>
      </c>
      <c r="H107">
        <v>32</v>
      </c>
      <c r="I107">
        <v>24</v>
      </c>
      <c r="J107">
        <v>15</v>
      </c>
      <c r="K107">
        <v>4</v>
      </c>
      <c r="L107">
        <v>23</v>
      </c>
      <c r="M107">
        <v>9</v>
      </c>
      <c r="N107">
        <v>8</v>
      </c>
      <c r="O107">
        <v>29</v>
      </c>
      <c r="P107">
        <v>46</v>
      </c>
    </row>
    <row r="108" spans="1:16" x14ac:dyDescent="0.2">
      <c r="A108" t="s">
        <v>5</v>
      </c>
      <c r="B108" t="s">
        <v>108</v>
      </c>
      <c r="C108">
        <v>77</v>
      </c>
      <c r="D108">
        <v>75</v>
      </c>
      <c r="E108">
        <v>103</v>
      </c>
      <c r="F108">
        <v>103</v>
      </c>
      <c r="G108">
        <v>101</v>
      </c>
      <c r="H108">
        <v>70</v>
      </c>
      <c r="I108">
        <v>50</v>
      </c>
      <c r="J108">
        <v>45</v>
      </c>
      <c r="K108">
        <v>60</v>
      </c>
      <c r="L108">
        <v>43</v>
      </c>
      <c r="M108">
        <v>69</v>
      </c>
      <c r="N108">
        <v>81</v>
      </c>
      <c r="O108">
        <v>84</v>
      </c>
      <c r="P108">
        <v>97</v>
      </c>
    </row>
    <row r="109" spans="1:16" x14ac:dyDescent="0.2">
      <c r="A109" t="s">
        <v>5</v>
      </c>
      <c r="B109" t="s">
        <v>109</v>
      </c>
      <c r="C109">
        <v>5</v>
      </c>
      <c r="D109">
        <v>4</v>
      </c>
      <c r="E109">
        <v>3</v>
      </c>
      <c r="F109">
        <v>10</v>
      </c>
      <c r="G109">
        <v>15</v>
      </c>
      <c r="H109">
        <v>8</v>
      </c>
      <c r="I109">
        <v>21</v>
      </c>
      <c r="J109">
        <v>0</v>
      </c>
      <c r="K109">
        <v>16</v>
      </c>
      <c r="L109">
        <v>5</v>
      </c>
      <c r="M109">
        <v>6</v>
      </c>
      <c r="N109">
        <v>5</v>
      </c>
      <c r="O109">
        <v>3</v>
      </c>
      <c r="P109">
        <v>0</v>
      </c>
    </row>
    <row r="110" spans="1:16" x14ac:dyDescent="0.2">
      <c r="A110" t="s">
        <v>5</v>
      </c>
      <c r="B110" t="s">
        <v>110</v>
      </c>
      <c r="C110">
        <v>54</v>
      </c>
      <c r="D110">
        <v>35</v>
      </c>
      <c r="E110">
        <v>22</v>
      </c>
      <c r="F110">
        <v>22</v>
      </c>
      <c r="G110">
        <v>7</v>
      </c>
      <c r="H110">
        <v>28</v>
      </c>
      <c r="I110">
        <v>22</v>
      </c>
      <c r="J110">
        <v>8</v>
      </c>
      <c r="K110">
        <v>9</v>
      </c>
      <c r="L110">
        <v>2</v>
      </c>
      <c r="M110">
        <v>2</v>
      </c>
      <c r="N110">
        <v>1</v>
      </c>
      <c r="O110">
        <v>2</v>
      </c>
      <c r="P110">
        <v>0</v>
      </c>
    </row>
    <row r="111" spans="1:16" x14ac:dyDescent="0.2">
      <c r="A111" t="s">
        <v>5</v>
      </c>
      <c r="B111" t="s">
        <v>111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82</v>
      </c>
      <c r="L111">
        <v>65</v>
      </c>
      <c r="M111">
        <v>48</v>
      </c>
      <c r="N111">
        <v>18</v>
      </c>
      <c r="O111">
        <v>31</v>
      </c>
      <c r="P111">
        <v>23</v>
      </c>
    </row>
    <row r="112" spans="1:16" x14ac:dyDescent="0.2">
      <c r="A112" t="s">
        <v>5</v>
      </c>
      <c r="B112" t="s">
        <v>112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13</v>
      </c>
      <c r="N112">
        <v>1</v>
      </c>
      <c r="O112">
        <v>18</v>
      </c>
      <c r="P112">
        <v>22</v>
      </c>
    </row>
    <row r="113" spans="1:17" x14ac:dyDescent="0.2">
      <c r="A113" t="s">
        <v>5</v>
      </c>
      <c r="B113" t="s">
        <v>113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22</v>
      </c>
    </row>
    <row r="114" spans="1:17" x14ac:dyDescent="0.2">
      <c r="A114" t="s">
        <v>5</v>
      </c>
      <c r="B114" t="s">
        <v>114</v>
      </c>
      <c r="C114">
        <v>194</v>
      </c>
      <c r="D114">
        <v>211</v>
      </c>
      <c r="E114">
        <v>302</v>
      </c>
      <c r="F114">
        <v>384</v>
      </c>
      <c r="G114">
        <v>314</v>
      </c>
      <c r="H114">
        <v>250</v>
      </c>
      <c r="I114">
        <v>160</v>
      </c>
      <c r="J114">
        <v>227</v>
      </c>
      <c r="K114">
        <v>285</v>
      </c>
      <c r="L114">
        <v>200</v>
      </c>
      <c r="M114">
        <v>102</v>
      </c>
      <c r="N114">
        <v>290</v>
      </c>
      <c r="O114">
        <v>269</v>
      </c>
      <c r="P114">
        <v>320</v>
      </c>
    </row>
    <row r="115" spans="1:17" x14ac:dyDescent="0.2">
      <c r="A115" t="s">
        <v>5</v>
      </c>
      <c r="B115" t="s">
        <v>115</v>
      </c>
      <c r="C115">
        <v>59</v>
      </c>
      <c r="D115">
        <v>39</v>
      </c>
      <c r="E115">
        <v>25</v>
      </c>
      <c r="F115">
        <v>32</v>
      </c>
      <c r="G115">
        <v>22</v>
      </c>
      <c r="H115">
        <v>36</v>
      </c>
      <c r="I115">
        <v>43</v>
      </c>
      <c r="J115">
        <v>8</v>
      </c>
      <c r="K115">
        <v>107</v>
      </c>
      <c r="L115">
        <v>72</v>
      </c>
      <c r="M115">
        <v>71</v>
      </c>
      <c r="N115">
        <v>25</v>
      </c>
      <c r="O115">
        <v>54</v>
      </c>
      <c r="P115">
        <v>67</v>
      </c>
    </row>
    <row r="116" spans="1:17" x14ac:dyDescent="0.2">
      <c r="A116" t="s">
        <v>5</v>
      </c>
      <c r="B116" t="s">
        <v>116</v>
      </c>
      <c r="C116">
        <v>253</v>
      </c>
      <c r="D116">
        <v>250</v>
      </c>
      <c r="E116">
        <v>327</v>
      </c>
      <c r="F116">
        <v>416</v>
      </c>
      <c r="G116">
        <v>336</v>
      </c>
      <c r="H116">
        <v>286</v>
      </c>
      <c r="I116">
        <v>203</v>
      </c>
      <c r="J116">
        <v>235</v>
      </c>
      <c r="K116">
        <v>392</v>
      </c>
      <c r="L116">
        <v>272</v>
      </c>
      <c r="M116">
        <v>173</v>
      </c>
      <c r="N116">
        <v>315</v>
      </c>
      <c r="O116">
        <v>323</v>
      </c>
      <c r="P116">
        <v>387</v>
      </c>
    </row>
    <row r="117" spans="1:17" x14ac:dyDescent="0.2">
      <c r="A117" t="s">
        <v>36</v>
      </c>
    </row>
    <row r="118" spans="1:17" x14ac:dyDescent="0.2">
      <c r="A118" t="s">
        <v>5</v>
      </c>
      <c r="B118" t="s">
        <v>101</v>
      </c>
      <c r="C118">
        <v>3500</v>
      </c>
      <c r="D118">
        <v>3900</v>
      </c>
      <c r="E118">
        <v>3700</v>
      </c>
      <c r="F118">
        <v>3600</v>
      </c>
      <c r="G118">
        <v>3500</v>
      </c>
      <c r="H118">
        <v>4500</v>
      </c>
      <c r="I118">
        <v>6251</v>
      </c>
      <c r="J118">
        <v>6251</v>
      </c>
      <c r="K118">
        <v>6251</v>
      </c>
      <c r="L118">
        <v>6251</v>
      </c>
      <c r="M118">
        <v>5577</v>
      </c>
      <c r="N118">
        <v>6000</v>
      </c>
      <c r="O118">
        <v>6500</v>
      </c>
      <c r="P118" t="s">
        <v>102</v>
      </c>
      <c r="Q118" s="2">
        <f t="shared" ref="Q118:Q119" si="0">SUM(C118:P118)</f>
        <v>65781</v>
      </c>
    </row>
    <row r="119" spans="1:17" x14ac:dyDescent="0.2">
      <c r="A119" t="s">
        <v>5</v>
      </c>
      <c r="B119" t="s">
        <v>103</v>
      </c>
      <c r="C119">
        <v>3357</v>
      </c>
      <c r="D119">
        <v>3720</v>
      </c>
      <c r="E119">
        <v>3727</v>
      </c>
      <c r="F119">
        <v>3623</v>
      </c>
      <c r="G119">
        <v>3467</v>
      </c>
      <c r="H119">
        <v>4601</v>
      </c>
      <c r="I119">
        <v>5079</v>
      </c>
      <c r="J119">
        <v>7136</v>
      </c>
      <c r="K119">
        <v>4349</v>
      </c>
      <c r="L119">
        <v>4896</v>
      </c>
      <c r="M119">
        <v>5313</v>
      </c>
      <c r="N119">
        <v>6273</v>
      </c>
      <c r="O119">
        <v>4603</v>
      </c>
      <c r="P119">
        <v>4059</v>
      </c>
      <c r="Q119" s="2">
        <f t="shared" si="0"/>
        <v>64203</v>
      </c>
    </row>
    <row r="120" spans="1:17" x14ac:dyDescent="0.2">
      <c r="A120" t="s">
        <v>5</v>
      </c>
      <c r="B120" t="s">
        <v>104</v>
      </c>
      <c r="C120">
        <v>2374</v>
      </c>
      <c r="D120">
        <v>2960</v>
      </c>
      <c r="E120">
        <v>2676</v>
      </c>
      <c r="F120">
        <v>2632</v>
      </c>
      <c r="G120">
        <v>2771</v>
      </c>
      <c r="H120">
        <v>2909</v>
      </c>
      <c r="I120">
        <v>2204</v>
      </c>
      <c r="J120">
        <v>3622</v>
      </c>
      <c r="K120">
        <v>4403</v>
      </c>
      <c r="L120">
        <v>4516</v>
      </c>
      <c r="M120">
        <v>3539</v>
      </c>
      <c r="N120">
        <v>4209</v>
      </c>
      <c r="O120">
        <v>3968</v>
      </c>
      <c r="P120">
        <v>4986</v>
      </c>
      <c r="Q120" s="2">
        <f>SUM(C120:P120)</f>
        <v>47769</v>
      </c>
    </row>
    <row r="121" spans="1:17" x14ac:dyDescent="0.2">
      <c r="A121" t="s">
        <v>5</v>
      </c>
      <c r="B121" t="s">
        <v>105</v>
      </c>
      <c r="C121">
        <v>467</v>
      </c>
      <c r="D121">
        <v>882</v>
      </c>
      <c r="E121">
        <v>897</v>
      </c>
      <c r="F121">
        <v>585</v>
      </c>
      <c r="G121">
        <v>511</v>
      </c>
      <c r="H121">
        <v>804</v>
      </c>
      <c r="I121">
        <v>1003</v>
      </c>
      <c r="J121">
        <v>1400</v>
      </c>
      <c r="K121">
        <v>671</v>
      </c>
      <c r="L121">
        <v>456</v>
      </c>
      <c r="M121">
        <v>971</v>
      </c>
      <c r="N121">
        <v>918</v>
      </c>
      <c r="O121">
        <v>1153</v>
      </c>
      <c r="P121">
        <v>2002</v>
      </c>
      <c r="Q121" s="2">
        <f>SUM(C121:P121)</f>
        <v>12720</v>
      </c>
    </row>
    <row r="122" spans="1:17" x14ac:dyDescent="0.2">
      <c r="A122" t="s">
        <v>5</v>
      </c>
      <c r="B122" t="s">
        <v>106</v>
      </c>
      <c r="C122">
        <v>901</v>
      </c>
      <c r="D122">
        <v>1011</v>
      </c>
      <c r="E122">
        <v>917</v>
      </c>
      <c r="F122">
        <v>756</v>
      </c>
      <c r="G122">
        <v>485</v>
      </c>
      <c r="H122">
        <v>579</v>
      </c>
      <c r="I122">
        <v>951</v>
      </c>
      <c r="J122">
        <v>1253</v>
      </c>
      <c r="K122">
        <v>1360</v>
      </c>
      <c r="L122">
        <v>1617</v>
      </c>
      <c r="M122">
        <v>1607</v>
      </c>
      <c r="N122">
        <v>1350</v>
      </c>
      <c r="O122">
        <v>1240</v>
      </c>
      <c r="P122">
        <v>1685</v>
      </c>
      <c r="Q122" s="2">
        <f t="shared" ref="Q122:Q132" si="1">SUM(C122:P122)</f>
        <v>15712</v>
      </c>
    </row>
    <row r="123" spans="1:17" x14ac:dyDescent="0.2">
      <c r="A123" t="s">
        <v>5</v>
      </c>
      <c r="B123" t="s">
        <v>107</v>
      </c>
      <c r="C123">
        <v>124</v>
      </c>
      <c r="D123">
        <v>144</v>
      </c>
      <c r="E123">
        <v>232</v>
      </c>
      <c r="F123">
        <v>276</v>
      </c>
      <c r="G123">
        <v>357</v>
      </c>
      <c r="H123">
        <v>318</v>
      </c>
      <c r="I123">
        <v>276</v>
      </c>
      <c r="J123">
        <v>295</v>
      </c>
      <c r="K123">
        <v>363</v>
      </c>
      <c r="L123">
        <v>354</v>
      </c>
      <c r="M123">
        <v>318</v>
      </c>
      <c r="N123">
        <v>315</v>
      </c>
      <c r="O123">
        <v>1379</v>
      </c>
      <c r="P123">
        <v>2597</v>
      </c>
      <c r="Q123" s="2">
        <f t="shared" si="1"/>
        <v>7348</v>
      </c>
    </row>
    <row r="124" spans="1:17" x14ac:dyDescent="0.2">
      <c r="A124" t="s">
        <v>5</v>
      </c>
      <c r="B124" t="s">
        <v>108</v>
      </c>
      <c r="C124">
        <v>3245</v>
      </c>
      <c r="D124">
        <v>3609</v>
      </c>
      <c r="E124">
        <v>3930</v>
      </c>
      <c r="F124">
        <v>3795</v>
      </c>
      <c r="G124">
        <v>3378</v>
      </c>
      <c r="H124">
        <v>3121</v>
      </c>
      <c r="I124">
        <v>2854</v>
      </c>
      <c r="J124">
        <v>3004</v>
      </c>
      <c r="K124">
        <v>3122</v>
      </c>
      <c r="L124">
        <v>3795</v>
      </c>
      <c r="M124">
        <v>3445</v>
      </c>
      <c r="N124">
        <v>3490</v>
      </c>
      <c r="O124">
        <v>3509</v>
      </c>
      <c r="P124">
        <v>3350</v>
      </c>
      <c r="Q124" s="2">
        <f t="shared" si="1"/>
        <v>47647</v>
      </c>
    </row>
    <row r="125" spans="1:17" x14ac:dyDescent="0.2">
      <c r="A125" t="s">
        <v>5</v>
      </c>
      <c r="B125" t="s">
        <v>109</v>
      </c>
      <c r="C125">
        <v>159</v>
      </c>
      <c r="D125">
        <v>205</v>
      </c>
      <c r="E125">
        <v>268</v>
      </c>
      <c r="F125">
        <v>210</v>
      </c>
      <c r="G125">
        <v>153</v>
      </c>
      <c r="H125">
        <v>122</v>
      </c>
      <c r="I125">
        <v>93</v>
      </c>
      <c r="J125">
        <v>132</v>
      </c>
      <c r="K125">
        <v>188</v>
      </c>
      <c r="L125">
        <v>229</v>
      </c>
      <c r="M125">
        <v>233</v>
      </c>
      <c r="N125">
        <v>207</v>
      </c>
      <c r="O125">
        <v>221</v>
      </c>
      <c r="P125">
        <v>182</v>
      </c>
      <c r="Q125" s="2">
        <f t="shared" si="1"/>
        <v>2602</v>
      </c>
    </row>
    <row r="126" spans="1:17" x14ac:dyDescent="0.2">
      <c r="A126" t="s">
        <v>5</v>
      </c>
      <c r="B126" t="s">
        <v>110</v>
      </c>
      <c r="C126">
        <v>1271</v>
      </c>
      <c r="D126">
        <v>1278</v>
      </c>
      <c r="E126">
        <v>1166</v>
      </c>
      <c r="F126">
        <v>1042</v>
      </c>
      <c r="G126">
        <v>805</v>
      </c>
      <c r="H126">
        <v>1314</v>
      </c>
      <c r="I126">
        <v>1190</v>
      </c>
      <c r="J126">
        <v>1611</v>
      </c>
      <c r="K126">
        <v>1686</v>
      </c>
      <c r="L126">
        <v>998</v>
      </c>
      <c r="M126">
        <v>798</v>
      </c>
      <c r="N126">
        <v>730</v>
      </c>
      <c r="O126">
        <v>372</v>
      </c>
      <c r="P126">
        <v>180</v>
      </c>
      <c r="Q126" s="2">
        <f t="shared" si="1"/>
        <v>14441</v>
      </c>
    </row>
    <row r="127" spans="1:17" x14ac:dyDescent="0.2">
      <c r="A127" t="s">
        <v>5</v>
      </c>
      <c r="B127" t="s">
        <v>111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40</v>
      </c>
      <c r="I127">
        <v>86</v>
      </c>
      <c r="J127">
        <v>272</v>
      </c>
      <c r="K127">
        <v>882</v>
      </c>
      <c r="L127">
        <v>1524</v>
      </c>
      <c r="M127">
        <v>860</v>
      </c>
      <c r="N127">
        <v>857</v>
      </c>
      <c r="O127">
        <v>743</v>
      </c>
      <c r="P127">
        <v>869</v>
      </c>
      <c r="Q127" s="2">
        <f t="shared" si="1"/>
        <v>6133</v>
      </c>
    </row>
    <row r="128" spans="1:17" x14ac:dyDescent="0.2">
      <c r="A128" t="s">
        <v>5</v>
      </c>
      <c r="B128" t="s">
        <v>112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46</v>
      </c>
      <c r="L128">
        <v>88</v>
      </c>
      <c r="M128">
        <v>374</v>
      </c>
      <c r="N128">
        <v>962</v>
      </c>
      <c r="O128">
        <v>1600</v>
      </c>
      <c r="P128">
        <v>2063</v>
      </c>
      <c r="Q128" s="2">
        <f t="shared" si="1"/>
        <v>5133</v>
      </c>
    </row>
    <row r="129" spans="1:17" x14ac:dyDescent="0.2">
      <c r="A129" t="s">
        <v>5</v>
      </c>
      <c r="B129" t="s">
        <v>113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124</v>
      </c>
      <c r="O129">
        <v>501</v>
      </c>
      <c r="P129">
        <v>427</v>
      </c>
      <c r="Q129" s="2">
        <f t="shared" si="1"/>
        <v>1052</v>
      </c>
    </row>
    <row r="130" spans="1:17" x14ac:dyDescent="0.2">
      <c r="A130" t="s">
        <v>5</v>
      </c>
      <c r="B130" t="s">
        <v>114</v>
      </c>
      <c r="C130">
        <v>7111</v>
      </c>
      <c r="D130">
        <v>8606</v>
      </c>
      <c r="E130">
        <v>8652</v>
      </c>
      <c r="F130">
        <v>8044</v>
      </c>
      <c r="G130">
        <v>7502</v>
      </c>
      <c r="H130">
        <v>7731</v>
      </c>
      <c r="I130">
        <v>7288</v>
      </c>
      <c r="J130">
        <v>9574</v>
      </c>
      <c r="K130">
        <v>9919</v>
      </c>
      <c r="L130">
        <v>10738</v>
      </c>
      <c r="M130">
        <v>6435</v>
      </c>
      <c r="N130">
        <v>10282</v>
      </c>
      <c r="O130">
        <v>11249</v>
      </c>
      <c r="P130">
        <v>14620</v>
      </c>
      <c r="Q130" s="2">
        <f t="shared" si="1"/>
        <v>127751</v>
      </c>
    </row>
    <row r="131" spans="1:17" x14ac:dyDescent="0.2">
      <c r="A131" t="s">
        <v>5</v>
      </c>
      <c r="B131" t="s">
        <v>115</v>
      </c>
      <c r="C131">
        <v>1430</v>
      </c>
      <c r="D131">
        <v>1483</v>
      </c>
      <c r="E131">
        <v>1434</v>
      </c>
      <c r="F131">
        <v>1252</v>
      </c>
      <c r="G131">
        <v>958</v>
      </c>
      <c r="H131">
        <v>1476</v>
      </c>
      <c r="I131">
        <v>1369</v>
      </c>
      <c r="J131">
        <v>2015</v>
      </c>
      <c r="K131">
        <v>2802</v>
      </c>
      <c r="L131">
        <v>2839</v>
      </c>
      <c r="M131">
        <v>2285</v>
      </c>
      <c r="N131">
        <v>2880</v>
      </c>
      <c r="O131">
        <v>3437</v>
      </c>
      <c r="P131">
        <v>3721</v>
      </c>
      <c r="Q131" s="2">
        <f t="shared" si="1"/>
        <v>29381</v>
      </c>
    </row>
    <row r="132" spans="1:17" x14ac:dyDescent="0.2">
      <c r="A132" t="s">
        <v>5</v>
      </c>
      <c r="B132" t="s">
        <v>116</v>
      </c>
      <c r="C132">
        <v>8541</v>
      </c>
      <c r="D132">
        <v>10089</v>
      </c>
      <c r="E132">
        <v>10086</v>
      </c>
      <c r="F132">
        <v>9296</v>
      </c>
      <c r="G132">
        <v>8460</v>
      </c>
      <c r="H132">
        <v>9207</v>
      </c>
      <c r="I132">
        <v>8657</v>
      </c>
      <c r="J132">
        <v>11589</v>
      </c>
      <c r="K132">
        <v>12721</v>
      </c>
      <c r="L132">
        <v>13577</v>
      </c>
      <c r="M132">
        <v>8720</v>
      </c>
      <c r="N132">
        <v>13162</v>
      </c>
      <c r="O132">
        <v>14686</v>
      </c>
      <c r="P132">
        <v>18341</v>
      </c>
      <c r="Q132" s="2">
        <f t="shared" si="1"/>
        <v>157132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2"/>
  <sheetViews>
    <sheetView topLeftCell="A2" workbookViewId="0">
      <selection activeCell="H11" sqref="H11"/>
    </sheetView>
  </sheetViews>
  <sheetFormatPr baseColWidth="10" defaultColWidth="8.83203125" defaultRowHeight="15" x14ac:dyDescent="0.2"/>
  <sheetData>
    <row r="2" spans="2:16" x14ac:dyDescent="0.2">
      <c r="B2" s="2" t="s">
        <v>291</v>
      </c>
      <c r="G2" t="s">
        <v>510</v>
      </c>
    </row>
    <row r="3" spans="2:16" x14ac:dyDescent="0.2">
      <c r="B3" s="98" t="s">
        <v>301</v>
      </c>
    </row>
    <row r="4" spans="2:16" x14ac:dyDescent="0.2">
      <c r="B4" t="s">
        <v>292</v>
      </c>
    </row>
    <row r="6" spans="2:16" ht="19" x14ac:dyDescent="0.2">
      <c r="B6" s="96"/>
    </row>
    <row r="7" spans="2:16" ht="19" x14ac:dyDescent="0.2">
      <c r="B7" s="96" t="s">
        <v>43</v>
      </c>
      <c r="D7" s="1"/>
    </row>
    <row r="9" spans="2:16" ht="16" x14ac:dyDescent="0.2">
      <c r="B9">
        <v>1991</v>
      </c>
      <c r="C9" s="1">
        <v>20343</v>
      </c>
      <c r="D9" s="1"/>
      <c r="F9" s="97" t="s">
        <v>300</v>
      </c>
    </row>
    <row r="10" spans="2:16" x14ac:dyDescent="0.2">
      <c r="B10">
        <v>1993</v>
      </c>
      <c r="C10" s="1">
        <v>28200</v>
      </c>
      <c r="D10" s="1"/>
    </row>
    <row r="11" spans="2:16" x14ac:dyDescent="0.2">
      <c r="B11">
        <v>1996</v>
      </c>
      <c r="C11" s="1">
        <v>27427</v>
      </c>
      <c r="D11" s="1"/>
      <c r="G11" t="s">
        <v>298</v>
      </c>
    </row>
    <row r="12" spans="2:16" x14ac:dyDescent="0.2">
      <c r="B12">
        <v>1999</v>
      </c>
      <c r="C12" s="1">
        <v>39176</v>
      </c>
      <c r="G12">
        <v>1993</v>
      </c>
      <c r="H12">
        <v>1996</v>
      </c>
      <c r="I12">
        <v>1999</v>
      </c>
      <c r="J12">
        <v>2002</v>
      </c>
      <c r="K12">
        <v>2005</v>
      </c>
      <c r="L12">
        <v>2008</v>
      </c>
      <c r="M12">
        <v>2011</v>
      </c>
      <c r="N12">
        <v>2013</v>
      </c>
      <c r="O12">
        <v>2016</v>
      </c>
      <c r="P12">
        <v>2018</v>
      </c>
    </row>
    <row r="13" spans="2:16" x14ac:dyDescent="0.2">
      <c r="B13">
        <v>2002</v>
      </c>
      <c r="C13" s="1">
        <v>48413</v>
      </c>
      <c r="D13" s="1"/>
      <c r="F13" t="s">
        <v>299</v>
      </c>
      <c r="G13">
        <v>1119</v>
      </c>
      <c r="H13">
        <v>1209</v>
      </c>
      <c r="I13">
        <v>1363</v>
      </c>
      <c r="J13">
        <v>2118</v>
      </c>
      <c r="K13">
        <v>2319</v>
      </c>
      <c r="L13">
        <v>2461</v>
      </c>
      <c r="M13">
        <v>3909</v>
      </c>
      <c r="N13" s="1">
        <v>3406</v>
      </c>
      <c r="O13" s="1">
        <v>3341</v>
      </c>
      <c r="P13" s="1">
        <v>2843</v>
      </c>
    </row>
    <row r="14" spans="2:16" x14ac:dyDescent="0.2">
      <c r="B14">
        <v>2005</v>
      </c>
      <c r="C14" s="1">
        <v>43684</v>
      </c>
      <c r="F14" t="s">
        <v>0</v>
      </c>
      <c r="G14">
        <v>810</v>
      </c>
      <c r="H14">
        <v>666</v>
      </c>
      <c r="I14">
        <v>1274</v>
      </c>
      <c r="J14">
        <v>1769</v>
      </c>
      <c r="K14">
        <v>1975</v>
      </c>
      <c r="L14">
        <v>1931</v>
      </c>
      <c r="M14">
        <v>5003</v>
      </c>
      <c r="N14" s="1">
        <v>6020</v>
      </c>
      <c r="O14" s="1">
        <v>6858</v>
      </c>
      <c r="P14" s="1">
        <v>6993</v>
      </c>
    </row>
    <row r="15" spans="2:16" x14ac:dyDescent="0.2">
      <c r="B15">
        <v>2008</v>
      </c>
      <c r="C15" s="1">
        <v>56249</v>
      </c>
      <c r="F15" t="s">
        <v>8</v>
      </c>
      <c r="G15">
        <v>809</v>
      </c>
      <c r="H15">
        <v>702</v>
      </c>
      <c r="I15">
        <v>2396</v>
      </c>
      <c r="J15">
        <v>3817</v>
      </c>
      <c r="K15">
        <v>1656</v>
      </c>
      <c r="L15">
        <v>4259</v>
      </c>
      <c r="M15">
        <v>8022</v>
      </c>
      <c r="N15" s="1">
        <v>6217</v>
      </c>
      <c r="O15" s="1">
        <v>5562</v>
      </c>
      <c r="P15" s="1">
        <v>4846</v>
      </c>
    </row>
    <row r="16" spans="2:16" x14ac:dyDescent="0.2">
      <c r="B16">
        <v>2011</v>
      </c>
      <c r="C16" s="1">
        <v>98318</v>
      </c>
      <c r="D16" s="1"/>
      <c r="F16" t="s">
        <v>46</v>
      </c>
      <c r="G16">
        <v>5152</v>
      </c>
      <c r="H16">
        <v>3966</v>
      </c>
      <c r="I16">
        <v>6477</v>
      </c>
      <c r="J16">
        <v>6993</v>
      </c>
      <c r="K16">
        <v>5540</v>
      </c>
      <c r="L16">
        <v>4885</v>
      </c>
      <c r="M16">
        <v>8091</v>
      </c>
      <c r="N16" s="1">
        <v>16171</v>
      </c>
      <c r="O16" s="1">
        <v>19811</v>
      </c>
      <c r="P16" s="1">
        <v>16514</v>
      </c>
    </row>
    <row r="17" spans="2:4" x14ac:dyDescent="0.2">
      <c r="B17">
        <v>2013</v>
      </c>
      <c r="C17" s="1">
        <v>89872</v>
      </c>
      <c r="D17" s="1"/>
    </row>
    <row r="18" spans="2:4" x14ac:dyDescent="0.2">
      <c r="B18">
        <v>2016</v>
      </c>
      <c r="C18" s="1">
        <v>91600</v>
      </c>
    </row>
    <row r="19" spans="2:4" x14ac:dyDescent="0.2">
      <c r="B19">
        <v>2017</v>
      </c>
      <c r="C19" s="1">
        <v>71858</v>
      </c>
      <c r="D19" s="1"/>
    </row>
    <row r="20" spans="2:4" x14ac:dyDescent="0.2">
      <c r="B20">
        <v>2018</v>
      </c>
      <c r="C20" s="1">
        <v>85799</v>
      </c>
    </row>
    <row r="22" spans="2:4" x14ac:dyDescent="0.2">
      <c r="D22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2"/>
  <sheetViews>
    <sheetView topLeftCell="B1" workbookViewId="0">
      <selection activeCell="G1" sqref="G1"/>
    </sheetView>
  </sheetViews>
  <sheetFormatPr baseColWidth="10" defaultColWidth="8.83203125" defaultRowHeight="15" x14ac:dyDescent="0.2"/>
  <cols>
    <col min="2" max="2" width="30.5" customWidth="1"/>
    <col min="3" max="3" width="18.5" customWidth="1"/>
    <col min="18" max="18" width="10.33203125" customWidth="1"/>
  </cols>
  <sheetData>
    <row r="1" spans="2:21" x14ac:dyDescent="0.2">
      <c r="B1" s="2" t="s">
        <v>294</v>
      </c>
      <c r="G1" t="s">
        <v>505</v>
      </c>
    </row>
    <row r="4" spans="2:21" x14ac:dyDescent="0.2">
      <c r="C4">
        <v>1994</v>
      </c>
      <c r="D4">
        <v>1995</v>
      </c>
      <c r="E4">
        <v>1996</v>
      </c>
      <c r="F4">
        <v>1997</v>
      </c>
      <c r="G4">
        <v>1998</v>
      </c>
      <c r="H4">
        <v>1999</v>
      </c>
      <c r="I4">
        <v>2000</v>
      </c>
      <c r="J4">
        <v>2001</v>
      </c>
      <c r="K4">
        <v>2002</v>
      </c>
      <c r="L4">
        <v>2003</v>
      </c>
      <c r="M4">
        <v>2004</v>
      </c>
      <c r="N4">
        <v>2005</v>
      </c>
      <c r="O4">
        <v>2006</v>
      </c>
      <c r="P4">
        <v>2007</v>
      </c>
      <c r="Q4">
        <v>2008</v>
      </c>
      <c r="R4">
        <v>2009</v>
      </c>
      <c r="S4">
        <v>2010</v>
      </c>
      <c r="T4">
        <v>2011</v>
      </c>
      <c r="U4">
        <v>2012</v>
      </c>
    </row>
    <row r="5" spans="2:21" x14ac:dyDescent="0.2">
      <c r="B5" t="s">
        <v>293</v>
      </c>
      <c r="C5">
        <v>14</v>
      </c>
      <c r="D5">
        <v>14</v>
      </c>
      <c r="E5">
        <v>50</v>
      </c>
      <c r="F5">
        <v>54</v>
      </c>
      <c r="G5">
        <v>23</v>
      </c>
      <c r="H5">
        <v>34</v>
      </c>
      <c r="I5">
        <v>7</v>
      </c>
      <c r="J5">
        <v>9</v>
      </c>
      <c r="K5">
        <v>7</v>
      </c>
      <c r="L5">
        <v>30</v>
      </c>
      <c r="M5">
        <v>40</v>
      </c>
      <c r="N5">
        <v>51</v>
      </c>
      <c r="O5">
        <v>43</v>
      </c>
      <c r="P5">
        <v>12</v>
      </c>
      <c r="Q5">
        <v>4</v>
      </c>
      <c r="R5">
        <v>5</v>
      </c>
      <c r="S5">
        <v>6</v>
      </c>
      <c r="T5">
        <v>19</v>
      </c>
      <c r="U5">
        <v>35</v>
      </c>
    </row>
    <row r="6" spans="2:21" x14ac:dyDescent="0.2">
      <c r="B6" t="s">
        <v>0</v>
      </c>
      <c r="C6">
        <v>3</v>
      </c>
      <c r="D6">
        <v>22</v>
      </c>
      <c r="E6">
        <v>33</v>
      </c>
      <c r="F6">
        <v>59</v>
      </c>
      <c r="G6">
        <v>98</v>
      </c>
      <c r="H6">
        <v>33</v>
      </c>
      <c r="I6">
        <v>17</v>
      </c>
      <c r="J6">
        <v>22</v>
      </c>
      <c r="K6">
        <v>24</v>
      </c>
      <c r="L6">
        <v>34</v>
      </c>
      <c r="M6">
        <v>34</v>
      </c>
      <c r="N6">
        <v>44</v>
      </c>
      <c r="O6">
        <v>44</v>
      </c>
      <c r="P6">
        <v>17</v>
      </c>
      <c r="Q6">
        <v>8</v>
      </c>
      <c r="R6">
        <v>14</v>
      </c>
      <c r="S6">
        <v>8</v>
      </c>
      <c r="T6">
        <v>7</v>
      </c>
      <c r="U6">
        <v>48</v>
      </c>
    </row>
    <row r="7" spans="2:21" x14ac:dyDescent="0.2">
      <c r="B7" t="s">
        <v>2</v>
      </c>
      <c r="C7">
        <v>3</v>
      </c>
      <c r="D7">
        <v>17</v>
      </c>
      <c r="E7">
        <v>18</v>
      </c>
      <c r="F7">
        <v>33</v>
      </c>
      <c r="G7">
        <v>18</v>
      </c>
      <c r="H7">
        <v>36</v>
      </c>
      <c r="I7">
        <v>25</v>
      </c>
      <c r="J7">
        <v>20</v>
      </c>
      <c r="K7">
        <v>21</v>
      </c>
      <c r="L7">
        <v>30</v>
      </c>
      <c r="M7">
        <v>29</v>
      </c>
      <c r="N7">
        <v>30</v>
      </c>
      <c r="O7">
        <v>23</v>
      </c>
      <c r="P7">
        <v>42</v>
      </c>
      <c r="Q7">
        <v>8</v>
      </c>
      <c r="R7">
        <v>1</v>
      </c>
      <c r="S7">
        <v>0</v>
      </c>
      <c r="T7">
        <v>1</v>
      </c>
      <c r="U7">
        <v>12</v>
      </c>
    </row>
    <row r="8" spans="2:21" x14ac:dyDescent="0.2">
      <c r="B8" t="s">
        <v>3</v>
      </c>
      <c r="C8">
        <v>4</v>
      </c>
      <c r="D8">
        <v>6</v>
      </c>
      <c r="E8">
        <v>27</v>
      </c>
      <c r="F8">
        <v>29</v>
      </c>
      <c r="G8">
        <v>25</v>
      </c>
      <c r="H8">
        <v>31</v>
      </c>
      <c r="I8">
        <v>16</v>
      </c>
      <c r="J8">
        <v>30</v>
      </c>
      <c r="K8">
        <v>18</v>
      </c>
      <c r="L8">
        <v>37</v>
      </c>
      <c r="M8">
        <v>34</v>
      </c>
      <c r="N8">
        <v>38</v>
      </c>
      <c r="O8">
        <v>39</v>
      </c>
      <c r="P8">
        <v>22</v>
      </c>
      <c r="Q8">
        <v>9</v>
      </c>
      <c r="R8">
        <v>5</v>
      </c>
      <c r="S8">
        <v>5</v>
      </c>
      <c r="T8">
        <v>9</v>
      </c>
      <c r="U8">
        <v>17</v>
      </c>
    </row>
    <row r="9" spans="2:21" x14ac:dyDescent="0.2">
      <c r="B9" t="s">
        <v>8</v>
      </c>
      <c r="C9">
        <v>8</v>
      </c>
      <c r="D9">
        <v>24</v>
      </c>
      <c r="E9">
        <v>103</v>
      </c>
      <c r="F9">
        <v>97</v>
      </c>
      <c r="G9">
        <v>286</v>
      </c>
      <c r="H9">
        <v>396</v>
      </c>
      <c r="I9">
        <v>230</v>
      </c>
      <c r="J9">
        <v>178</v>
      </c>
      <c r="K9">
        <v>113</v>
      </c>
      <c r="L9">
        <v>93</v>
      </c>
      <c r="M9">
        <v>110</v>
      </c>
      <c r="N9">
        <v>109</v>
      </c>
      <c r="O9">
        <v>107</v>
      </c>
      <c r="P9">
        <v>93</v>
      </c>
      <c r="Q9">
        <v>45</v>
      </c>
      <c r="R9">
        <v>12</v>
      </c>
      <c r="S9">
        <v>10</v>
      </c>
      <c r="T9">
        <v>8</v>
      </c>
      <c r="U9">
        <v>53</v>
      </c>
    </row>
    <row r="10" spans="2:21" x14ac:dyDescent="0.2">
      <c r="B10" t="s">
        <v>4</v>
      </c>
      <c r="C10">
        <v>15</v>
      </c>
      <c r="D10">
        <v>34</v>
      </c>
      <c r="E10">
        <v>109</v>
      </c>
      <c r="F10">
        <v>93</v>
      </c>
      <c r="G10">
        <v>73</v>
      </c>
      <c r="H10">
        <v>45</v>
      </c>
      <c r="I10">
        <v>41</v>
      </c>
      <c r="J10">
        <v>22</v>
      </c>
      <c r="K10">
        <v>27</v>
      </c>
      <c r="L10">
        <v>50</v>
      </c>
      <c r="M10">
        <v>75</v>
      </c>
      <c r="N10">
        <v>38</v>
      </c>
      <c r="O10">
        <v>70</v>
      </c>
      <c r="P10">
        <v>36</v>
      </c>
      <c r="Q10">
        <v>4</v>
      </c>
      <c r="R10">
        <v>4</v>
      </c>
      <c r="S10">
        <v>5</v>
      </c>
      <c r="T10">
        <v>14</v>
      </c>
      <c r="U10">
        <v>34</v>
      </c>
    </row>
    <row r="11" spans="2:21" x14ac:dyDescent="0.2">
      <c r="B11" t="s">
        <v>46</v>
      </c>
      <c r="C11">
        <v>76</v>
      </c>
      <c r="D11">
        <v>249</v>
      </c>
      <c r="E11">
        <v>516</v>
      </c>
      <c r="F11">
        <v>331</v>
      </c>
      <c r="G11">
        <v>190</v>
      </c>
      <c r="H11">
        <v>143</v>
      </c>
      <c r="I11">
        <v>118</v>
      </c>
      <c r="J11">
        <v>113</v>
      </c>
      <c r="K11">
        <v>86</v>
      </c>
      <c r="L11">
        <v>135</v>
      </c>
      <c r="M11">
        <v>161</v>
      </c>
      <c r="N11">
        <v>171</v>
      </c>
      <c r="O11">
        <v>223</v>
      </c>
      <c r="P11">
        <v>134</v>
      </c>
      <c r="Q11">
        <v>35</v>
      </c>
      <c r="R11">
        <v>10</v>
      </c>
      <c r="S11">
        <v>26</v>
      </c>
      <c r="T11">
        <v>25</v>
      </c>
      <c r="U11">
        <v>157</v>
      </c>
    </row>
    <row r="12" spans="2:21" x14ac:dyDescent="0.2">
      <c r="B12" t="s">
        <v>9</v>
      </c>
      <c r="C12">
        <v>505</v>
      </c>
      <c r="D12">
        <v>950</v>
      </c>
      <c r="E12">
        <v>2284</v>
      </c>
      <c r="F12">
        <v>2139</v>
      </c>
      <c r="G12">
        <v>2006</v>
      </c>
      <c r="H12">
        <v>2256</v>
      </c>
      <c r="I12">
        <v>1844</v>
      </c>
      <c r="J12">
        <v>1411</v>
      </c>
      <c r="K12">
        <v>1195</v>
      </c>
      <c r="L12">
        <v>1567</v>
      </c>
      <c r="M12">
        <v>1652</v>
      </c>
      <c r="N12">
        <v>1738</v>
      </c>
      <c r="O12">
        <v>1855</v>
      </c>
      <c r="P12">
        <v>1231</v>
      </c>
      <c r="Q12">
        <v>596</v>
      </c>
      <c r="R12">
        <v>209</v>
      </c>
      <c r="S12">
        <v>195</v>
      </c>
      <c r="T12">
        <v>299</v>
      </c>
      <c r="U12">
        <v>877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workbookViewId="0">
      <selection activeCell="F6" sqref="F6"/>
    </sheetView>
  </sheetViews>
  <sheetFormatPr baseColWidth="10" defaultColWidth="8.83203125" defaultRowHeight="15" x14ac:dyDescent="0.2"/>
  <cols>
    <col min="3" max="3" width="9.1640625" customWidth="1"/>
  </cols>
  <sheetData>
    <row r="1" spans="2:12" x14ac:dyDescent="0.2">
      <c r="E1" t="s">
        <v>505</v>
      </c>
    </row>
    <row r="4" spans="2:12" x14ac:dyDescent="0.2">
      <c r="B4" s="2" t="s">
        <v>297</v>
      </c>
    </row>
    <row r="5" spans="2:12" x14ac:dyDescent="0.2">
      <c r="B5" t="s">
        <v>296</v>
      </c>
    </row>
    <row r="8" spans="2:12" x14ac:dyDescent="0.2">
      <c r="C8" s="2">
        <v>2012</v>
      </c>
      <c r="D8" s="2">
        <v>2011</v>
      </c>
      <c r="E8" s="2">
        <v>2010</v>
      </c>
      <c r="F8" s="2">
        <v>2009</v>
      </c>
      <c r="G8" s="2">
        <v>2008</v>
      </c>
      <c r="H8" s="2">
        <v>2007</v>
      </c>
      <c r="I8" s="2">
        <v>2006</v>
      </c>
      <c r="J8" s="2">
        <v>2005</v>
      </c>
      <c r="K8" s="2">
        <v>2004</v>
      </c>
      <c r="L8" s="2">
        <v>2003</v>
      </c>
    </row>
    <row r="9" spans="2:12" x14ac:dyDescent="0.2">
      <c r="B9" t="s">
        <v>295</v>
      </c>
      <c r="C9">
        <v>4193</v>
      </c>
      <c r="D9">
        <v>4176</v>
      </c>
      <c r="E9">
        <v>4211</v>
      </c>
      <c r="F9">
        <v>4123</v>
      </c>
      <c r="G9">
        <v>4020</v>
      </c>
      <c r="H9">
        <v>4019</v>
      </c>
      <c r="I9">
        <v>3924</v>
      </c>
      <c r="J9">
        <v>4004</v>
      </c>
      <c r="K9">
        <v>4025</v>
      </c>
      <c r="L9">
        <v>3996</v>
      </c>
    </row>
    <row r="10" spans="2:12" x14ac:dyDescent="0.2">
      <c r="B10" t="s">
        <v>0</v>
      </c>
      <c r="C10">
        <v>5121</v>
      </c>
      <c r="D10">
        <v>5092</v>
      </c>
      <c r="E10">
        <v>4866</v>
      </c>
      <c r="F10">
        <v>4304</v>
      </c>
      <c r="G10">
        <v>4176</v>
      </c>
      <c r="H10">
        <v>3999</v>
      </c>
      <c r="I10">
        <v>3835</v>
      </c>
      <c r="J10">
        <v>3712</v>
      </c>
      <c r="K10">
        <v>3715</v>
      </c>
      <c r="L10">
        <v>3581</v>
      </c>
    </row>
    <row r="11" spans="2:12" x14ac:dyDescent="0.2">
      <c r="B11" t="s">
        <v>2</v>
      </c>
      <c r="C11">
        <v>2881</v>
      </c>
      <c r="D11">
        <v>2875</v>
      </c>
      <c r="E11">
        <v>2862</v>
      </c>
      <c r="F11">
        <v>0</v>
      </c>
      <c r="G11">
        <v>2650</v>
      </c>
      <c r="H11">
        <v>2160</v>
      </c>
      <c r="I11">
        <v>2336</v>
      </c>
      <c r="J11">
        <v>2140</v>
      </c>
      <c r="K11">
        <v>1957</v>
      </c>
      <c r="L11">
        <v>1913</v>
      </c>
    </row>
    <row r="12" spans="2:12" x14ac:dyDescent="0.2">
      <c r="B12" t="s">
        <v>3</v>
      </c>
      <c r="C12">
        <v>2819</v>
      </c>
      <c r="D12">
        <v>2802</v>
      </c>
      <c r="E12">
        <v>2804</v>
      </c>
      <c r="F12">
        <v>2201</v>
      </c>
      <c r="G12">
        <v>2102</v>
      </c>
      <c r="H12">
        <v>1959</v>
      </c>
      <c r="I12">
        <v>1905</v>
      </c>
      <c r="J12">
        <v>1868</v>
      </c>
      <c r="K12">
        <v>1778</v>
      </c>
      <c r="L12">
        <v>1755</v>
      </c>
    </row>
    <row r="13" spans="2:12" x14ac:dyDescent="0.2">
      <c r="B13" t="s">
        <v>8</v>
      </c>
      <c r="C13">
        <v>10190</v>
      </c>
      <c r="D13">
        <v>10071</v>
      </c>
      <c r="E13">
        <v>10109</v>
      </c>
      <c r="F13">
        <v>9279</v>
      </c>
      <c r="G13">
        <v>8613</v>
      </c>
      <c r="H13">
        <v>8286</v>
      </c>
      <c r="I13">
        <v>7983</v>
      </c>
      <c r="J13">
        <v>7771</v>
      </c>
      <c r="K13">
        <v>7590</v>
      </c>
      <c r="L13">
        <v>7516</v>
      </c>
    </row>
    <row r="14" spans="2:12" x14ac:dyDescent="0.2">
      <c r="B14" t="s">
        <v>4</v>
      </c>
      <c r="C14">
        <v>2834</v>
      </c>
      <c r="D14">
        <v>2404</v>
      </c>
      <c r="E14">
        <v>2658</v>
      </c>
      <c r="F14">
        <v>2379</v>
      </c>
      <c r="G14">
        <v>2052</v>
      </c>
      <c r="H14">
        <v>2001</v>
      </c>
      <c r="I14">
        <v>1945</v>
      </c>
      <c r="J14">
        <v>1957</v>
      </c>
      <c r="K14">
        <v>1786</v>
      </c>
      <c r="L14">
        <v>1761</v>
      </c>
    </row>
    <row r="15" spans="2:12" x14ac:dyDescent="0.2">
      <c r="B15" t="s">
        <v>46</v>
      </c>
      <c r="C15">
        <v>23785</v>
      </c>
      <c r="D15">
        <v>21771</v>
      </c>
      <c r="E15">
        <v>24023</v>
      </c>
      <c r="F15">
        <v>24951</v>
      </c>
      <c r="G15">
        <v>24286</v>
      </c>
      <c r="H15">
        <v>23869</v>
      </c>
      <c r="I15">
        <v>24130</v>
      </c>
      <c r="J15">
        <v>24302</v>
      </c>
      <c r="K15">
        <v>24442</v>
      </c>
      <c r="L15">
        <v>24494</v>
      </c>
    </row>
    <row r="16" spans="2:12" x14ac:dyDescent="0.2">
      <c r="B16" t="s">
        <v>9</v>
      </c>
      <c r="C16">
        <v>113785</v>
      </c>
      <c r="D16">
        <v>107591</v>
      </c>
      <c r="E16">
        <v>108214</v>
      </c>
      <c r="F16">
        <v>101720</v>
      </c>
      <c r="G16">
        <v>99182</v>
      </c>
      <c r="H16">
        <v>95365</v>
      </c>
      <c r="I16">
        <v>93015</v>
      </c>
      <c r="J16">
        <v>91535</v>
      </c>
      <c r="K16">
        <v>90435</v>
      </c>
      <c r="L16">
        <v>89445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workbookViewId="0">
      <selection activeCell="C16" sqref="C16"/>
    </sheetView>
  </sheetViews>
  <sheetFormatPr baseColWidth="10" defaultColWidth="8.83203125" defaultRowHeight="15" x14ac:dyDescent="0.2"/>
  <cols>
    <col min="1" max="1" width="24" customWidth="1"/>
    <col min="5" max="5" width="9.5" bestFit="1" customWidth="1"/>
    <col min="6" max="6" width="9.5" customWidth="1"/>
    <col min="10" max="11" width="10.5" customWidth="1"/>
  </cols>
  <sheetData>
    <row r="1" spans="1:31" x14ac:dyDescent="0.2">
      <c r="A1" s="2" t="s">
        <v>308</v>
      </c>
    </row>
    <row r="3" spans="1:31" x14ac:dyDescent="0.2">
      <c r="B3" s="2">
        <v>1991</v>
      </c>
      <c r="G3" s="2">
        <v>1996</v>
      </c>
      <c r="L3" s="2">
        <v>2002</v>
      </c>
      <c r="Q3" s="2">
        <v>2006</v>
      </c>
      <c r="V3" s="2">
        <v>2011</v>
      </c>
      <c r="W3" s="2"/>
      <c r="X3" s="2"/>
      <c r="Y3" s="2"/>
      <c r="Z3" s="2"/>
      <c r="AA3" s="2">
        <v>2016</v>
      </c>
    </row>
    <row r="4" spans="1:31" x14ac:dyDescent="0.2">
      <c r="B4" s="2" t="s">
        <v>305</v>
      </c>
      <c r="C4" s="2" t="s">
        <v>307</v>
      </c>
      <c r="D4" s="2" t="s">
        <v>304</v>
      </c>
      <c r="E4" s="2" t="s">
        <v>306</v>
      </c>
      <c r="F4" s="2" t="s">
        <v>309</v>
      </c>
      <c r="G4" s="2" t="s">
        <v>305</v>
      </c>
      <c r="H4" s="2" t="s">
        <v>307</v>
      </c>
      <c r="I4" s="2" t="s">
        <v>304</v>
      </c>
      <c r="J4" s="2" t="s">
        <v>306</v>
      </c>
      <c r="K4" s="2" t="s">
        <v>309</v>
      </c>
      <c r="L4" s="2" t="s">
        <v>305</v>
      </c>
      <c r="M4" s="2" t="s">
        <v>307</v>
      </c>
      <c r="N4" s="2" t="s">
        <v>304</v>
      </c>
      <c r="O4" s="2" t="s">
        <v>306</v>
      </c>
      <c r="P4" s="2" t="s">
        <v>309</v>
      </c>
      <c r="Q4" s="2" t="s">
        <v>305</v>
      </c>
      <c r="R4" s="2" t="s">
        <v>307</v>
      </c>
      <c r="S4" s="2" t="s">
        <v>304</v>
      </c>
      <c r="T4" s="2" t="s">
        <v>306</v>
      </c>
      <c r="U4" s="2" t="s">
        <v>309</v>
      </c>
      <c r="V4" s="2" t="s">
        <v>305</v>
      </c>
      <c r="W4" s="2" t="s">
        <v>307</v>
      </c>
      <c r="X4" s="2" t="s">
        <v>304</v>
      </c>
      <c r="Y4" s="2" t="s">
        <v>306</v>
      </c>
      <c r="Z4" s="2" t="s">
        <v>309</v>
      </c>
      <c r="AA4" s="2" t="s">
        <v>305</v>
      </c>
      <c r="AB4" s="2" t="s">
        <v>307</v>
      </c>
      <c r="AC4" s="2" t="s">
        <v>304</v>
      </c>
      <c r="AD4" s="2" t="s">
        <v>306</v>
      </c>
      <c r="AE4" s="2" t="s">
        <v>309</v>
      </c>
    </row>
    <row r="5" spans="1:31" x14ac:dyDescent="0.2">
      <c r="A5" s="101" t="s">
        <v>303</v>
      </c>
      <c r="B5" s="120">
        <v>175933</v>
      </c>
      <c r="C5" s="121">
        <v>9663</v>
      </c>
      <c r="D5" s="121">
        <v>7</v>
      </c>
      <c r="E5" s="123">
        <f>(100/B5)*C5</f>
        <v>5.4924317780063996</v>
      </c>
      <c r="F5" s="123">
        <f>(100/B5)*(C5+D5)</f>
        <v>5.4964105653856867</v>
      </c>
      <c r="G5">
        <v>183844</v>
      </c>
      <c r="H5" s="99">
        <v>10699</v>
      </c>
      <c r="I5" s="99">
        <v>60</v>
      </c>
      <c r="J5" s="100">
        <f>(100/G5)*H5</f>
        <v>5.8196079284610862</v>
      </c>
      <c r="K5" s="100">
        <f>(100/G5)*(H5+I5)</f>
        <v>5.8522442940754109</v>
      </c>
      <c r="L5">
        <v>199463</v>
      </c>
      <c r="M5">
        <v>11749</v>
      </c>
      <c r="N5">
        <v>253</v>
      </c>
      <c r="O5" s="100">
        <f>(100/L5)*M5</f>
        <v>5.8903154971097393</v>
      </c>
      <c r="P5" s="100">
        <f>(100/L5)*(M5+N5)</f>
        <v>6.0171560640319255</v>
      </c>
      <c r="Q5">
        <v>223098</v>
      </c>
      <c r="R5">
        <v>25981</v>
      </c>
      <c r="S5">
        <v>111</v>
      </c>
      <c r="T5" s="100">
        <f>(100/Q5)*R5</f>
        <v>11.645554868264171</v>
      </c>
      <c r="U5" s="100">
        <f>(100/Q5)*(R5+S5)</f>
        <v>11.69530878806623</v>
      </c>
      <c r="V5">
        <v>241678</v>
      </c>
      <c r="W5">
        <v>24316</v>
      </c>
      <c r="X5">
        <v>322</v>
      </c>
      <c r="Y5" s="100">
        <f>(100/V5)*W5</f>
        <v>10.061321262175291</v>
      </c>
      <c r="Z5" s="100">
        <f>(100/V5)*(W5+X5)</f>
        <v>10.194556393217422</v>
      </c>
      <c r="AA5">
        <v>240553</v>
      </c>
      <c r="AB5">
        <v>18424</v>
      </c>
      <c r="AC5">
        <v>1022</v>
      </c>
      <c r="AD5" s="100">
        <f>(100/AA5)*AB5</f>
        <v>7.6590190103636209</v>
      </c>
      <c r="AE5" s="100">
        <f>(100/AA5)*(AB5+AC5)</f>
        <v>8.0838734083549166</v>
      </c>
    </row>
    <row r="6" spans="1:31" x14ac:dyDescent="0.2">
      <c r="A6" s="101" t="s">
        <v>302</v>
      </c>
      <c r="B6" s="120">
        <v>60448</v>
      </c>
      <c r="C6" s="121">
        <v>2442</v>
      </c>
      <c r="D6" s="121">
        <v>5</v>
      </c>
      <c r="E6" s="123">
        <f>(100/B6)*C6</f>
        <v>4.0398358920063524</v>
      </c>
      <c r="F6" s="123">
        <f t="shared" ref="F6:F12" si="0">(100/B6)*(C6+D6)</f>
        <v>4.048107464266808</v>
      </c>
      <c r="G6">
        <v>63725</v>
      </c>
      <c r="H6" s="99">
        <v>2036</v>
      </c>
      <c r="I6" s="99">
        <v>40</v>
      </c>
      <c r="J6" s="100">
        <f>(100/G6)*H6</f>
        <v>3.1949784229109452</v>
      </c>
      <c r="K6" s="100">
        <f t="shared" ref="K6:K12" si="1">(100/G6)*(H6+I6)</f>
        <v>3.257748136524127</v>
      </c>
      <c r="L6">
        <v>69207</v>
      </c>
      <c r="M6">
        <v>2911</v>
      </c>
      <c r="N6">
        <v>68</v>
      </c>
      <c r="O6" s="100">
        <f>(100/L6)*M6</f>
        <v>4.2062219139682409</v>
      </c>
      <c r="P6" s="100">
        <f t="shared" ref="P6:P12" si="2">(100/L6)*(M6+N6)</f>
        <v>4.3044778707356199</v>
      </c>
      <c r="Q6">
        <v>77508</v>
      </c>
      <c r="R6">
        <v>6868</v>
      </c>
      <c r="S6">
        <v>60</v>
      </c>
      <c r="T6" s="100">
        <f>(100/Q6)*R6</f>
        <v>8.8610207978531239</v>
      </c>
      <c r="U6" s="100">
        <f t="shared" ref="U6:U12" si="3">(100/Q6)*(R6+S6)</f>
        <v>8.9384321618413569</v>
      </c>
      <c r="V6">
        <v>85896</v>
      </c>
      <c r="W6">
        <v>6496</v>
      </c>
      <c r="X6">
        <v>120</v>
      </c>
      <c r="Y6" s="100">
        <f t="shared" ref="Y6:Y12" si="4">(100/V6)*W6</f>
        <v>7.5626338828350557</v>
      </c>
      <c r="Z6" s="100">
        <f t="shared" ref="Z6:Z12" si="5">(100/V6)*(W6+X6)</f>
        <v>7.7023377107199398</v>
      </c>
      <c r="AA6">
        <v>86962</v>
      </c>
      <c r="AB6">
        <v>4596</v>
      </c>
      <c r="AC6">
        <v>192</v>
      </c>
      <c r="AD6" s="100">
        <f t="shared" ref="AD6:AD12" si="6">(100/AA6)*AB6</f>
        <v>5.2850670407764309</v>
      </c>
      <c r="AE6" s="100">
        <f t="shared" ref="AE6:AE12" si="7">(100/AA6)*(AB6+AC6)</f>
        <v>5.5058531312527306</v>
      </c>
    </row>
    <row r="7" spans="1:31" x14ac:dyDescent="0.2">
      <c r="A7" t="s">
        <v>0</v>
      </c>
      <c r="B7" s="120">
        <v>43348</v>
      </c>
      <c r="C7" s="121">
        <v>1433</v>
      </c>
      <c r="D7" s="121">
        <v>249</v>
      </c>
      <c r="E7" s="123">
        <f t="shared" ref="E7:E12" si="8">(100/B7)*C7</f>
        <v>3.3058041893512962</v>
      </c>
      <c r="F7" s="123">
        <f t="shared" si="0"/>
        <v>3.8802251545630706</v>
      </c>
      <c r="G7">
        <v>49423</v>
      </c>
      <c r="H7" s="99">
        <v>1462</v>
      </c>
      <c r="I7" s="99">
        <v>240</v>
      </c>
      <c r="J7" s="100">
        <f t="shared" ref="J7:J12" si="9">(100/G7)*H7</f>
        <v>2.9581368998239683</v>
      </c>
      <c r="K7" s="100">
        <f t="shared" si="1"/>
        <v>3.443740768468122</v>
      </c>
      <c r="L7">
        <v>65432</v>
      </c>
      <c r="M7">
        <v>3020</v>
      </c>
      <c r="N7">
        <v>192</v>
      </c>
      <c r="O7" s="100">
        <f t="shared" ref="O7:O12" si="10">(100/L7)*M7</f>
        <v>4.6154786648734563</v>
      </c>
      <c r="P7" s="100">
        <f t="shared" si="2"/>
        <v>4.9089130700574639</v>
      </c>
      <c r="Q7">
        <v>89909</v>
      </c>
      <c r="R7">
        <v>7645</v>
      </c>
      <c r="S7">
        <v>233</v>
      </c>
      <c r="T7" s="100">
        <f t="shared" ref="T7:T12" si="11">(100/Q7)*R7</f>
        <v>8.5030419646531481</v>
      </c>
      <c r="U7" s="100">
        <f t="shared" si="3"/>
        <v>8.7621928839159597</v>
      </c>
      <c r="V7">
        <v>102793</v>
      </c>
      <c r="W7">
        <v>6893</v>
      </c>
      <c r="X7">
        <v>311</v>
      </c>
      <c r="Y7" s="100">
        <f t="shared" si="4"/>
        <v>6.7057095327502845</v>
      </c>
      <c r="Z7" s="100">
        <f t="shared" si="5"/>
        <v>7.0082593172686849</v>
      </c>
      <c r="AA7">
        <v>104851</v>
      </c>
      <c r="AB7">
        <v>4944</v>
      </c>
      <c r="AC7">
        <v>289</v>
      </c>
      <c r="AD7" s="100">
        <f t="shared" si="6"/>
        <v>4.7152626107524016</v>
      </c>
      <c r="AE7" s="100">
        <f t="shared" si="7"/>
        <v>4.9908918369877258</v>
      </c>
    </row>
    <row r="8" spans="1:31" x14ac:dyDescent="0.2">
      <c r="A8" t="s">
        <v>8</v>
      </c>
      <c r="B8" s="120">
        <v>57182</v>
      </c>
      <c r="C8" s="121">
        <v>1479</v>
      </c>
      <c r="D8" s="121">
        <v>11</v>
      </c>
      <c r="E8" s="123">
        <f>(100/B8)*C8</f>
        <v>2.5864782623902629</v>
      </c>
      <c r="F8" s="123">
        <f t="shared" si="0"/>
        <v>2.6057150851666608</v>
      </c>
      <c r="G8">
        <v>63216</v>
      </c>
      <c r="H8" s="99">
        <v>1400</v>
      </c>
      <c r="I8" s="99">
        <v>7</v>
      </c>
      <c r="J8" s="100">
        <f>(100/G8)*H8</f>
        <v>2.2146292077954945</v>
      </c>
      <c r="K8" s="100">
        <f t="shared" si="1"/>
        <v>2.225702353834472</v>
      </c>
      <c r="L8">
        <v>76903</v>
      </c>
      <c r="M8">
        <v>2116</v>
      </c>
      <c r="N8">
        <v>10</v>
      </c>
      <c r="O8" s="100">
        <f>(100/L8)*M8</f>
        <v>2.751518146236168</v>
      </c>
      <c r="P8" s="100">
        <f t="shared" si="2"/>
        <v>2.7645215401219718</v>
      </c>
      <c r="Q8">
        <v>87484</v>
      </c>
      <c r="R8">
        <v>5393</v>
      </c>
      <c r="S8">
        <v>14</v>
      </c>
      <c r="T8" s="100">
        <f>(100/Q8)*R8</f>
        <v>6.1645558044899644</v>
      </c>
      <c r="U8" s="100">
        <f t="shared" si="3"/>
        <v>6.1805587307393353</v>
      </c>
      <c r="V8">
        <v>97298</v>
      </c>
      <c r="W8">
        <v>5225</v>
      </c>
      <c r="X8">
        <v>24</v>
      </c>
      <c r="Y8" s="100">
        <f t="shared" si="4"/>
        <v>5.3701001048325763</v>
      </c>
      <c r="Z8" s="100">
        <f t="shared" si="5"/>
        <v>5.3947665933523812</v>
      </c>
      <c r="AA8">
        <v>98387</v>
      </c>
      <c r="AB8">
        <v>3495</v>
      </c>
      <c r="AC8">
        <v>35</v>
      </c>
      <c r="AD8" s="100">
        <f t="shared" si="6"/>
        <v>3.5522985760313865</v>
      </c>
      <c r="AE8" s="100">
        <f t="shared" si="7"/>
        <v>3.5878723815138183</v>
      </c>
    </row>
    <row r="9" spans="1:31" x14ac:dyDescent="0.2">
      <c r="A9" t="s">
        <v>2</v>
      </c>
      <c r="B9" s="120">
        <v>35580</v>
      </c>
      <c r="C9" s="121">
        <v>1776</v>
      </c>
      <c r="D9" s="121">
        <v>36</v>
      </c>
      <c r="E9" s="123">
        <f t="shared" si="8"/>
        <v>4.9915682967959532</v>
      </c>
      <c r="F9" s="123">
        <f t="shared" si="0"/>
        <v>5.0927487352445198</v>
      </c>
      <c r="G9">
        <v>40521</v>
      </c>
      <c r="H9" s="99">
        <v>1396</v>
      </c>
      <c r="I9" s="99">
        <v>84</v>
      </c>
      <c r="J9" s="100">
        <f t="shared" si="9"/>
        <v>3.445127217985736</v>
      </c>
      <c r="K9" s="100">
        <f t="shared" si="1"/>
        <v>3.6524271365464824</v>
      </c>
      <c r="L9">
        <v>54589</v>
      </c>
      <c r="M9">
        <v>3057</v>
      </c>
      <c r="N9">
        <v>141</v>
      </c>
      <c r="O9" s="100">
        <f t="shared" si="10"/>
        <v>5.6000293099342358</v>
      </c>
      <c r="P9" s="100">
        <f t="shared" si="2"/>
        <v>5.8583231053875329</v>
      </c>
      <c r="Q9">
        <v>68840</v>
      </c>
      <c r="R9">
        <v>6722</v>
      </c>
      <c r="S9">
        <v>116</v>
      </c>
      <c r="T9" s="100">
        <f t="shared" si="11"/>
        <v>9.7646717024985481</v>
      </c>
      <c r="U9" s="100">
        <f t="shared" si="3"/>
        <v>9.9331783846600814</v>
      </c>
      <c r="V9">
        <v>78794</v>
      </c>
      <c r="W9">
        <v>6123</v>
      </c>
      <c r="X9">
        <v>188</v>
      </c>
      <c r="Y9" s="100">
        <f t="shared" si="4"/>
        <v>7.7708962611366346</v>
      </c>
      <c r="Z9" s="100">
        <f t="shared" si="5"/>
        <v>8.0094931086123307</v>
      </c>
      <c r="AA9">
        <v>80158</v>
      </c>
      <c r="AB9">
        <v>4560</v>
      </c>
      <c r="AC9">
        <v>152</v>
      </c>
      <c r="AD9" s="100">
        <f t="shared" si="6"/>
        <v>5.6887646897377682</v>
      </c>
      <c r="AE9" s="100">
        <f t="shared" si="7"/>
        <v>5.8783901793956943</v>
      </c>
    </row>
    <row r="10" spans="1:31" x14ac:dyDescent="0.2">
      <c r="A10" t="s">
        <v>3</v>
      </c>
      <c r="B10" s="120">
        <v>31582</v>
      </c>
      <c r="C10" s="121">
        <v>2184</v>
      </c>
      <c r="D10" s="121">
        <v>149</v>
      </c>
      <c r="E10" s="123">
        <f t="shared" si="8"/>
        <v>6.9153315179532653</v>
      </c>
      <c r="F10" s="123">
        <f t="shared" si="0"/>
        <v>7.3871192451396368</v>
      </c>
      <c r="G10">
        <v>34112</v>
      </c>
      <c r="H10" s="99">
        <v>1900</v>
      </c>
      <c r="I10" s="99">
        <v>349</v>
      </c>
      <c r="J10" s="100">
        <f t="shared" si="9"/>
        <v>5.5698874296435266</v>
      </c>
      <c r="K10" s="100">
        <f t="shared" si="1"/>
        <v>6.5929878048780486</v>
      </c>
      <c r="L10">
        <v>45170</v>
      </c>
      <c r="M10">
        <v>2450</v>
      </c>
      <c r="N10">
        <v>445</v>
      </c>
      <c r="O10" s="100">
        <f t="shared" si="10"/>
        <v>5.4239539517378788</v>
      </c>
      <c r="P10" s="100">
        <f t="shared" si="2"/>
        <v>6.4091210980739426</v>
      </c>
      <c r="Q10">
        <v>61257</v>
      </c>
      <c r="R10">
        <v>6139</v>
      </c>
      <c r="S10">
        <v>346</v>
      </c>
      <c r="T10" s="100">
        <f t="shared" si="11"/>
        <v>10.021711804365216</v>
      </c>
      <c r="U10" s="100">
        <f t="shared" si="3"/>
        <v>10.586545211159541</v>
      </c>
      <c r="V10">
        <v>69697</v>
      </c>
      <c r="W10">
        <v>5876</v>
      </c>
      <c r="X10">
        <v>297</v>
      </c>
      <c r="Y10" s="100">
        <f t="shared" si="4"/>
        <v>8.4307789431395896</v>
      </c>
      <c r="Z10" s="100">
        <f t="shared" si="5"/>
        <v>8.8569091926481782</v>
      </c>
      <c r="AA10">
        <v>70649</v>
      </c>
      <c r="AB10">
        <v>4640</v>
      </c>
      <c r="AC10">
        <v>235</v>
      </c>
      <c r="AD10" s="100">
        <f t="shared" si="6"/>
        <v>6.5676796557629968</v>
      </c>
      <c r="AE10" s="100">
        <f t="shared" si="7"/>
        <v>6.9003099831561663</v>
      </c>
    </row>
    <row r="11" spans="1:31" x14ac:dyDescent="0.2">
      <c r="A11" t="s">
        <v>4</v>
      </c>
      <c r="B11" s="120">
        <v>31709</v>
      </c>
      <c r="C11" s="121">
        <v>2321</v>
      </c>
      <c r="D11" s="121">
        <v>637</v>
      </c>
      <c r="E11" s="123">
        <f t="shared" si="8"/>
        <v>7.3196884165378915</v>
      </c>
      <c r="F11" s="123">
        <f t="shared" si="0"/>
        <v>9.3285817906588022</v>
      </c>
      <c r="G11">
        <v>34042</v>
      </c>
      <c r="H11">
        <v>1753</v>
      </c>
      <c r="I11">
        <v>1026</v>
      </c>
      <c r="J11" s="100">
        <f t="shared" si="9"/>
        <v>5.1495211797191711</v>
      </c>
      <c r="K11" s="100">
        <f t="shared" si="1"/>
        <v>8.1634451559837853</v>
      </c>
      <c r="L11">
        <v>40214</v>
      </c>
      <c r="M11">
        <v>1750</v>
      </c>
      <c r="N11">
        <v>1155</v>
      </c>
      <c r="O11" s="100">
        <f t="shared" si="10"/>
        <v>4.3517183070572436</v>
      </c>
      <c r="P11" s="100">
        <f t="shared" si="2"/>
        <v>7.2238523897150246</v>
      </c>
      <c r="Q11">
        <v>49088</v>
      </c>
      <c r="R11">
        <v>4421</v>
      </c>
      <c r="S11">
        <v>1156</v>
      </c>
      <c r="T11" s="100">
        <f t="shared" si="11"/>
        <v>9.0062744458930908</v>
      </c>
      <c r="U11" s="100">
        <f t="shared" si="3"/>
        <v>11.361228813559322</v>
      </c>
      <c r="V11">
        <v>54351</v>
      </c>
      <c r="W11">
        <v>4286</v>
      </c>
      <c r="X11">
        <v>1091</v>
      </c>
      <c r="Y11" s="100">
        <f t="shared" si="4"/>
        <v>7.8857794704789237</v>
      </c>
      <c r="Z11" s="100">
        <f t="shared" si="5"/>
        <v>9.8931022428290181</v>
      </c>
      <c r="AA11">
        <v>54986</v>
      </c>
      <c r="AB11">
        <v>3414</v>
      </c>
      <c r="AC11">
        <v>1040</v>
      </c>
      <c r="AD11" s="100">
        <f t="shared" si="6"/>
        <v>6.2088531626232131</v>
      </c>
      <c r="AE11" s="100">
        <f t="shared" si="7"/>
        <v>8.1002436983959551</v>
      </c>
    </row>
    <row r="12" spans="1:31" x14ac:dyDescent="0.2">
      <c r="A12" t="s">
        <v>9</v>
      </c>
      <c r="B12" s="122">
        <v>1160249</v>
      </c>
      <c r="C12" s="121">
        <v>90343</v>
      </c>
      <c r="D12" s="121">
        <v>14799</v>
      </c>
      <c r="E12" s="123">
        <f t="shared" si="8"/>
        <v>7.7865182387573695</v>
      </c>
      <c r="F12" s="123">
        <f t="shared" si="0"/>
        <v>9.06202030770981</v>
      </c>
      <c r="G12">
        <v>1232568</v>
      </c>
      <c r="H12">
        <v>79579</v>
      </c>
      <c r="I12">
        <v>25671</v>
      </c>
      <c r="J12" s="100">
        <f t="shared" si="9"/>
        <v>6.4563577830999996</v>
      </c>
      <c r="K12" s="100">
        <f t="shared" si="1"/>
        <v>8.5390826307351801</v>
      </c>
      <c r="L12">
        <v>1460053</v>
      </c>
      <c r="M12">
        <v>104035</v>
      </c>
      <c r="N12">
        <v>39383</v>
      </c>
      <c r="O12" s="100">
        <f t="shared" si="10"/>
        <v>7.1254262687724346</v>
      </c>
      <c r="P12" s="100">
        <f t="shared" si="2"/>
        <v>9.8227941040496471</v>
      </c>
      <c r="Q12">
        <v>1769613</v>
      </c>
      <c r="R12">
        <v>216533</v>
      </c>
      <c r="S12">
        <v>49789</v>
      </c>
      <c r="T12" s="100">
        <f t="shared" si="11"/>
        <v>12.236178192633078</v>
      </c>
      <c r="U12" s="100">
        <f t="shared" si="3"/>
        <v>15.049731212417631</v>
      </c>
      <c r="V12">
        <v>1994845</v>
      </c>
      <c r="W12">
        <v>230056</v>
      </c>
      <c r="X12">
        <v>59395</v>
      </c>
      <c r="Y12" s="100">
        <f t="shared" si="4"/>
        <v>11.53252508340247</v>
      </c>
      <c r="Z12" s="100">
        <f t="shared" si="5"/>
        <v>14.50994939456449</v>
      </c>
      <c r="AA12">
        <v>2003645</v>
      </c>
      <c r="AB12">
        <v>183312</v>
      </c>
      <c r="AC12">
        <v>62148</v>
      </c>
      <c r="AD12" s="100">
        <f t="shared" si="6"/>
        <v>9.1489260822151621</v>
      </c>
      <c r="AE12" s="100">
        <f t="shared" si="7"/>
        <v>12.250673148187429</v>
      </c>
    </row>
    <row r="13" spans="1:31" x14ac:dyDescent="0.2">
      <c r="T13" s="100"/>
      <c r="U13" s="100"/>
    </row>
    <row r="15" spans="1:31" x14ac:dyDescent="0.2">
      <c r="B15" s="121" t="s">
        <v>511</v>
      </c>
      <c r="E15" s="119" t="s">
        <v>512</v>
      </c>
      <c r="T15" s="100"/>
      <c r="U15" s="100"/>
      <c r="V15">
        <v>241678</v>
      </c>
      <c r="W15">
        <v>24316</v>
      </c>
      <c r="X15">
        <v>1022</v>
      </c>
    </row>
    <row r="16" spans="1:31" x14ac:dyDescent="0.2">
      <c r="T16" s="100"/>
      <c r="U16" s="100"/>
      <c r="V16">
        <v>85896</v>
      </c>
      <c r="W16">
        <v>6496</v>
      </c>
      <c r="X16">
        <v>192</v>
      </c>
    </row>
    <row r="17" spans="20:24" x14ac:dyDescent="0.2">
      <c r="T17" s="100"/>
      <c r="U17" s="100"/>
      <c r="V17">
        <v>102793</v>
      </c>
      <c r="W17">
        <v>6893</v>
      </c>
      <c r="X17">
        <v>289</v>
      </c>
    </row>
    <row r="18" spans="20:24" x14ac:dyDescent="0.2">
      <c r="T18" s="100"/>
      <c r="U18" s="100"/>
      <c r="V18">
        <v>97298</v>
      </c>
      <c r="W18">
        <v>5225</v>
      </c>
      <c r="X18">
        <v>35</v>
      </c>
    </row>
    <row r="19" spans="20:24" x14ac:dyDescent="0.2">
      <c r="T19" s="100"/>
      <c r="U19" s="100"/>
      <c r="V19">
        <f>SUM(V15:V18)</f>
        <v>527665</v>
      </c>
      <c r="W19">
        <f>SUM(W15:W18)</f>
        <v>42930</v>
      </c>
      <c r="X19">
        <f>SUM(X15:X18)</f>
        <v>1538</v>
      </c>
    </row>
    <row r="20" spans="20:24" x14ac:dyDescent="0.2">
      <c r="T20" s="100"/>
      <c r="U20" s="100"/>
      <c r="V20">
        <f>(100/V19)*X20</f>
        <v>8.4273165739626457</v>
      </c>
      <c r="X20">
        <f>W19+X19</f>
        <v>44468</v>
      </c>
    </row>
    <row r="21" spans="20:24" x14ac:dyDescent="0.2">
      <c r="T21" s="100"/>
      <c r="U21" s="10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9"/>
  <sheetViews>
    <sheetView workbookViewId="0">
      <selection activeCell="I3" sqref="I3"/>
    </sheetView>
  </sheetViews>
  <sheetFormatPr baseColWidth="10" defaultColWidth="8.83203125" defaultRowHeight="15" x14ac:dyDescent="0.2"/>
  <cols>
    <col min="4" max="4" width="41.33203125" customWidth="1"/>
    <col min="7" max="7" width="15.33203125" customWidth="1"/>
  </cols>
  <sheetData>
    <row r="1" spans="2:12" x14ac:dyDescent="0.2">
      <c r="B1" t="s">
        <v>318</v>
      </c>
    </row>
    <row r="3" spans="2:12" x14ac:dyDescent="0.2">
      <c r="B3" t="s">
        <v>24</v>
      </c>
      <c r="I3" t="s">
        <v>513</v>
      </c>
    </row>
    <row r="4" spans="2:12" x14ac:dyDescent="0.2">
      <c r="B4" t="s">
        <v>310</v>
      </c>
    </row>
    <row r="5" spans="2:12" x14ac:dyDescent="0.2">
      <c r="B5" t="s">
        <v>311</v>
      </c>
    </row>
    <row r="6" spans="2:12" x14ac:dyDescent="0.2">
      <c r="B6" s="108" t="s">
        <v>373</v>
      </c>
    </row>
    <row r="7" spans="2:12" ht="30" x14ac:dyDescent="0.2">
      <c r="B7" t="s">
        <v>5</v>
      </c>
      <c r="C7" t="s">
        <v>5</v>
      </c>
      <c r="D7" t="s">
        <v>5</v>
      </c>
      <c r="E7" s="6" t="s">
        <v>9</v>
      </c>
      <c r="F7" s="6" t="s">
        <v>6</v>
      </c>
      <c r="G7" s="6" t="s">
        <v>7</v>
      </c>
      <c r="H7" s="6" t="s">
        <v>0</v>
      </c>
      <c r="I7" s="6" t="s">
        <v>8</v>
      </c>
      <c r="J7" s="6" t="s">
        <v>2</v>
      </c>
      <c r="K7" s="6" t="s">
        <v>3</v>
      </c>
      <c r="L7" s="6" t="s">
        <v>4</v>
      </c>
    </row>
    <row r="9" spans="2:12" x14ac:dyDescent="0.2">
      <c r="B9">
        <v>2016</v>
      </c>
    </row>
    <row r="10" spans="2:12" x14ac:dyDescent="0.2">
      <c r="B10" t="s">
        <v>5</v>
      </c>
      <c r="C10" t="s">
        <v>10</v>
      </c>
    </row>
    <row r="11" spans="2:12" x14ac:dyDescent="0.2">
      <c r="D11" t="s">
        <v>319</v>
      </c>
      <c r="E11" s="5">
        <v>1697665</v>
      </c>
      <c r="F11" s="5">
        <v>211591</v>
      </c>
      <c r="G11" s="5">
        <v>78568</v>
      </c>
      <c r="H11" s="5">
        <v>96607</v>
      </c>
      <c r="I11" s="5">
        <v>92393</v>
      </c>
      <c r="J11" s="5">
        <v>73348</v>
      </c>
      <c r="K11" s="5">
        <v>63861</v>
      </c>
      <c r="L11" s="5">
        <v>49005</v>
      </c>
    </row>
    <row r="12" spans="2:12" x14ac:dyDescent="0.2">
      <c r="B12" t="s">
        <v>5</v>
      </c>
      <c r="C12" t="s">
        <v>5</v>
      </c>
      <c r="D12" t="s">
        <v>312</v>
      </c>
      <c r="E12">
        <v>535675</v>
      </c>
      <c r="F12">
        <v>48209</v>
      </c>
      <c r="G12">
        <v>24459</v>
      </c>
      <c r="H12">
        <v>39983</v>
      </c>
      <c r="I12">
        <v>34267</v>
      </c>
      <c r="J12">
        <v>30295</v>
      </c>
      <c r="K12">
        <v>27678</v>
      </c>
      <c r="L12">
        <v>17790</v>
      </c>
    </row>
    <row r="13" spans="2:12" x14ac:dyDescent="0.2">
      <c r="B13" t="s">
        <v>5</v>
      </c>
      <c r="C13" t="s">
        <v>5</v>
      </c>
      <c r="D13" t="s">
        <v>313</v>
      </c>
      <c r="E13">
        <v>611877</v>
      </c>
      <c r="F13">
        <v>57064</v>
      </c>
      <c r="G13">
        <v>29830</v>
      </c>
      <c r="H13">
        <v>25364</v>
      </c>
      <c r="I13">
        <v>28593</v>
      </c>
      <c r="J13">
        <v>22511</v>
      </c>
      <c r="K13">
        <v>20987</v>
      </c>
      <c r="L13">
        <v>17315</v>
      </c>
    </row>
    <row r="14" spans="2:12" x14ac:dyDescent="0.2">
      <c r="B14" t="s">
        <v>5</v>
      </c>
      <c r="C14" t="s">
        <v>5</v>
      </c>
      <c r="D14" t="s">
        <v>314</v>
      </c>
      <c r="E14">
        <v>309728</v>
      </c>
      <c r="F14">
        <v>62865</v>
      </c>
      <c r="G14">
        <v>15906</v>
      </c>
      <c r="H14">
        <v>20558</v>
      </c>
      <c r="I14">
        <v>15133</v>
      </c>
      <c r="J14">
        <v>12629</v>
      </c>
      <c r="K14">
        <v>9332</v>
      </c>
      <c r="L14">
        <v>7237</v>
      </c>
    </row>
    <row r="15" spans="2:12" x14ac:dyDescent="0.2">
      <c r="B15" t="s">
        <v>5</v>
      </c>
      <c r="C15" t="s">
        <v>5</v>
      </c>
      <c r="D15" t="s">
        <v>315</v>
      </c>
      <c r="E15">
        <v>143178</v>
      </c>
      <c r="F15">
        <v>24654</v>
      </c>
      <c r="G15">
        <v>4606</v>
      </c>
      <c r="H15">
        <v>5697</v>
      </c>
      <c r="I15">
        <v>9727</v>
      </c>
      <c r="J15">
        <v>4497</v>
      </c>
      <c r="K15">
        <v>3244</v>
      </c>
      <c r="L15">
        <v>4588</v>
      </c>
    </row>
    <row r="16" spans="2:12" x14ac:dyDescent="0.2">
      <c r="B16" t="s">
        <v>5</v>
      </c>
      <c r="C16" t="s">
        <v>5</v>
      </c>
      <c r="D16" t="s">
        <v>316</v>
      </c>
      <c r="E16">
        <v>16765</v>
      </c>
      <c r="F16">
        <v>3274</v>
      </c>
      <c r="G16">
        <v>761</v>
      </c>
      <c r="H16">
        <v>761</v>
      </c>
      <c r="I16">
        <v>1194</v>
      </c>
      <c r="J16">
        <v>742</v>
      </c>
      <c r="K16">
        <v>301</v>
      </c>
      <c r="L16">
        <v>203</v>
      </c>
    </row>
    <row r="17" spans="2:12" x14ac:dyDescent="0.2">
      <c r="B17" t="s">
        <v>5</v>
      </c>
      <c r="C17" t="s">
        <v>5</v>
      </c>
      <c r="D17" t="s">
        <v>317</v>
      </c>
      <c r="E17">
        <v>27440</v>
      </c>
      <c r="F17">
        <v>2761</v>
      </c>
      <c r="G17">
        <v>1123</v>
      </c>
      <c r="H17">
        <v>781</v>
      </c>
      <c r="I17">
        <v>676</v>
      </c>
      <c r="J17">
        <v>1061</v>
      </c>
      <c r="K17">
        <v>903</v>
      </c>
      <c r="L17">
        <v>805</v>
      </c>
    </row>
    <row r="18" spans="2:12" x14ac:dyDescent="0.2">
      <c r="B18" t="s">
        <v>5</v>
      </c>
      <c r="C18" t="s">
        <v>5</v>
      </c>
      <c r="D18" t="s">
        <v>15</v>
      </c>
      <c r="E18">
        <v>53002</v>
      </c>
      <c r="F18">
        <v>12764</v>
      </c>
      <c r="G18">
        <v>1883</v>
      </c>
      <c r="H18">
        <v>3463</v>
      </c>
      <c r="I18">
        <v>2803</v>
      </c>
      <c r="J18">
        <v>1613</v>
      </c>
      <c r="K18">
        <v>1416</v>
      </c>
      <c r="L18">
        <v>1067</v>
      </c>
    </row>
    <row r="20" spans="2:12" x14ac:dyDescent="0.2">
      <c r="B20">
        <v>2011</v>
      </c>
      <c r="E20" s="6"/>
      <c r="F20" s="6"/>
      <c r="G20" s="6"/>
      <c r="H20" s="6"/>
      <c r="I20" s="6"/>
      <c r="J20" s="6"/>
      <c r="K20" s="6"/>
      <c r="L20" s="6"/>
    </row>
    <row r="21" spans="2:12" x14ac:dyDescent="0.2">
      <c r="B21" t="s">
        <v>5</v>
      </c>
      <c r="C21" t="s">
        <v>10</v>
      </c>
    </row>
    <row r="22" spans="2:12" x14ac:dyDescent="0.2">
      <c r="D22" t="s">
        <v>319</v>
      </c>
      <c r="E22" s="5">
        <v>1649408</v>
      </c>
      <c r="F22" s="5">
        <v>207847</v>
      </c>
      <c r="G22" s="5">
        <v>75786</v>
      </c>
      <c r="H22" s="5">
        <v>92951</v>
      </c>
      <c r="I22" s="5">
        <v>89877</v>
      </c>
      <c r="J22" s="5">
        <v>70504</v>
      </c>
      <c r="K22" s="5">
        <v>61922</v>
      </c>
      <c r="L22" s="5">
        <v>47579</v>
      </c>
    </row>
    <row r="23" spans="2:12" x14ac:dyDescent="0.2">
      <c r="B23" t="s">
        <v>5</v>
      </c>
      <c r="C23" t="s">
        <v>5</v>
      </c>
      <c r="D23" t="s">
        <v>312</v>
      </c>
      <c r="E23">
        <v>583148</v>
      </c>
      <c r="F23">
        <v>53054</v>
      </c>
      <c r="G23">
        <v>26305</v>
      </c>
      <c r="H23">
        <v>43811</v>
      </c>
      <c r="I23">
        <v>37405</v>
      </c>
      <c r="J23">
        <v>32476</v>
      </c>
      <c r="K23">
        <v>29817</v>
      </c>
      <c r="L23">
        <v>19234</v>
      </c>
    </row>
    <row r="24" spans="2:12" x14ac:dyDescent="0.2">
      <c r="B24" t="s">
        <v>5</v>
      </c>
      <c r="C24" t="s">
        <v>5</v>
      </c>
      <c r="D24" t="s">
        <v>313</v>
      </c>
      <c r="E24">
        <v>566776</v>
      </c>
      <c r="F24">
        <v>54498</v>
      </c>
      <c r="G24">
        <v>27261</v>
      </c>
      <c r="H24">
        <v>21450</v>
      </c>
      <c r="I24">
        <v>25310</v>
      </c>
      <c r="J24">
        <v>19514</v>
      </c>
      <c r="K24">
        <v>18724</v>
      </c>
      <c r="L24">
        <v>15471</v>
      </c>
    </row>
    <row r="25" spans="2:12" x14ac:dyDescent="0.2">
      <c r="B25" t="s">
        <v>5</v>
      </c>
      <c r="C25" t="s">
        <v>5</v>
      </c>
      <c r="D25" t="s">
        <v>314</v>
      </c>
      <c r="E25">
        <v>305377</v>
      </c>
      <c r="F25">
        <v>66613</v>
      </c>
      <c r="G25">
        <v>15152</v>
      </c>
      <c r="H25">
        <v>20029</v>
      </c>
      <c r="I25">
        <v>15141</v>
      </c>
      <c r="J25">
        <v>12178</v>
      </c>
      <c r="K25">
        <v>8489</v>
      </c>
      <c r="L25">
        <v>7087</v>
      </c>
    </row>
    <row r="26" spans="2:12" x14ac:dyDescent="0.2">
      <c r="B26" t="s">
        <v>5</v>
      </c>
      <c r="C26" t="s">
        <v>5</v>
      </c>
      <c r="D26" t="s">
        <v>315</v>
      </c>
      <c r="E26">
        <v>129033</v>
      </c>
      <c r="F26">
        <v>23949</v>
      </c>
      <c r="G26">
        <v>4444</v>
      </c>
      <c r="H26">
        <v>4947</v>
      </c>
      <c r="I26">
        <v>9194</v>
      </c>
      <c r="J26">
        <v>3801</v>
      </c>
      <c r="K26">
        <v>2908</v>
      </c>
      <c r="L26">
        <v>4225</v>
      </c>
    </row>
    <row r="27" spans="2:12" x14ac:dyDescent="0.2">
      <c r="B27" t="s">
        <v>5</v>
      </c>
      <c r="C27" t="s">
        <v>5</v>
      </c>
      <c r="D27" t="s">
        <v>316</v>
      </c>
      <c r="E27">
        <v>14942</v>
      </c>
      <c r="F27">
        <v>2728</v>
      </c>
      <c r="G27">
        <v>566</v>
      </c>
      <c r="H27">
        <v>667</v>
      </c>
      <c r="I27">
        <v>1057</v>
      </c>
      <c r="J27">
        <v>655</v>
      </c>
      <c r="K27">
        <v>261</v>
      </c>
      <c r="L27">
        <v>175</v>
      </c>
    </row>
    <row r="28" spans="2:12" x14ac:dyDescent="0.2">
      <c r="B28" t="s">
        <v>5</v>
      </c>
      <c r="C28" t="s">
        <v>5</v>
      </c>
      <c r="D28" t="s">
        <v>317</v>
      </c>
      <c r="E28">
        <v>25436</v>
      </c>
      <c r="F28">
        <v>2419</v>
      </c>
      <c r="G28">
        <v>997</v>
      </c>
      <c r="H28">
        <v>725</v>
      </c>
      <c r="I28">
        <v>594</v>
      </c>
      <c r="J28">
        <v>950</v>
      </c>
      <c r="K28">
        <v>973</v>
      </c>
      <c r="L28">
        <v>732</v>
      </c>
    </row>
    <row r="29" spans="2:12" x14ac:dyDescent="0.2">
      <c r="B29" t="s">
        <v>5</v>
      </c>
      <c r="C29" t="s">
        <v>5</v>
      </c>
      <c r="D29" t="s">
        <v>15</v>
      </c>
      <c r="E29">
        <v>24696</v>
      </c>
      <c r="F29">
        <v>4586</v>
      </c>
      <c r="G29">
        <v>1061</v>
      </c>
      <c r="H29">
        <v>1322</v>
      </c>
      <c r="I29">
        <v>1176</v>
      </c>
      <c r="J29">
        <v>930</v>
      </c>
      <c r="K29">
        <v>750</v>
      </c>
      <c r="L29">
        <v>655</v>
      </c>
    </row>
    <row r="31" spans="2:12" x14ac:dyDescent="0.2">
      <c r="D31" t="s">
        <v>5</v>
      </c>
      <c r="E31" t="s">
        <v>9</v>
      </c>
      <c r="F31" t="s">
        <v>6</v>
      </c>
      <c r="G31" t="s">
        <v>7</v>
      </c>
      <c r="H31" t="s">
        <v>0</v>
      </c>
      <c r="I31" t="s">
        <v>8</v>
      </c>
      <c r="J31" t="s">
        <v>2</v>
      </c>
      <c r="K31" t="s">
        <v>3</v>
      </c>
      <c r="L31" t="s">
        <v>4</v>
      </c>
    </row>
    <row r="32" spans="2:12" x14ac:dyDescent="0.2">
      <c r="B32">
        <v>2006</v>
      </c>
    </row>
    <row r="33" spans="2:12" x14ac:dyDescent="0.2">
      <c r="D33" t="s">
        <v>319</v>
      </c>
      <c r="E33">
        <v>1462296</v>
      </c>
      <c r="F33">
        <v>190711</v>
      </c>
      <c r="G33">
        <v>68375</v>
      </c>
      <c r="H33">
        <v>80085</v>
      </c>
      <c r="I33">
        <v>80358</v>
      </c>
      <c r="J33">
        <v>60578</v>
      </c>
      <c r="K33">
        <v>53575</v>
      </c>
      <c r="L33">
        <v>42472</v>
      </c>
    </row>
    <row r="34" spans="2:12" x14ac:dyDescent="0.2">
      <c r="D34" t="s">
        <v>312</v>
      </c>
      <c r="E34">
        <v>569966</v>
      </c>
      <c r="F34">
        <v>55225</v>
      </c>
      <c r="G34">
        <v>27701</v>
      </c>
      <c r="H34">
        <v>44412</v>
      </c>
      <c r="I34">
        <v>39313</v>
      </c>
      <c r="J34">
        <v>31013</v>
      </c>
      <c r="K34">
        <v>28409</v>
      </c>
      <c r="L34">
        <v>18717</v>
      </c>
    </row>
    <row r="35" spans="2:12" x14ac:dyDescent="0.2">
      <c r="D35" t="s">
        <v>313</v>
      </c>
      <c r="E35">
        <v>498432</v>
      </c>
      <c r="F35">
        <v>49809</v>
      </c>
      <c r="G35">
        <v>23968</v>
      </c>
      <c r="H35">
        <v>16989</v>
      </c>
      <c r="I35">
        <v>20478</v>
      </c>
      <c r="J35">
        <v>15788</v>
      </c>
      <c r="K35">
        <v>15789</v>
      </c>
      <c r="L35">
        <v>13456</v>
      </c>
    </row>
    <row r="36" spans="2:12" x14ac:dyDescent="0.2">
      <c r="D36" t="s">
        <v>320</v>
      </c>
      <c r="E36">
        <v>23547</v>
      </c>
      <c r="F36">
        <v>5470</v>
      </c>
      <c r="G36">
        <v>921</v>
      </c>
      <c r="H36">
        <v>874</v>
      </c>
      <c r="I36">
        <v>1497</v>
      </c>
      <c r="J36">
        <v>833</v>
      </c>
      <c r="K36">
        <v>522</v>
      </c>
      <c r="L36">
        <v>555</v>
      </c>
    </row>
    <row r="37" spans="2:12" x14ac:dyDescent="0.2">
      <c r="D37" t="s">
        <v>315</v>
      </c>
      <c r="E37">
        <v>105509</v>
      </c>
      <c r="F37">
        <v>22597</v>
      </c>
      <c r="G37">
        <v>3827</v>
      </c>
      <c r="H37">
        <v>4149</v>
      </c>
      <c r="I37">
        <v>7470</v>
      </c>
      <c r="J37">
        <v>2978</v>
      </c>
      <c r="K37">
        <v>2321</v>
      </c>
      <c r="L37">
        <v>3525</v>
      </c>
    </row>
    <row r="38" spans="2:12" x14ac:dyDescent="0.2">
      <c r="D38" t="s">
        <v>316</v>
      </c>
      <c r="E38">
        <v>50480</v>
      </c>
      <c r="F38">
        <v>9297</v>
      </c>
      <c r="G38">
        <v>1665</v>
      </c>
      <c r="H38">
        <v>2442</v>
      </c>
      <c r="I38">
        <v>2257</v>
      </c>
      <c r="J38">
        <v>1900</v>
      </c>
      <c r="K38">
        <v>1182</v>
      </c>
      <c r="L38">
        <v>1094</v>
      </c>
    </row>
    <row r="39" spans="2:12" x14ac:dyDescent="0.2">
      <c r="D39" t="s">
        <v>321</v>
      </c>
      <c r="E39">
        <v>16621</v>
      </c>
      <c r="F39">
        <v>3186</v>
      </c>
      <c r="G39">
        <v>1093</v>
      </c>
      <c r="H39">
        <v>677</v>
      </c>
      <c r="I39">
        <v>518</v>
      </c>
      <c r="J39">
        <v>650</v>
      </c>
      <c r="K39">
        <v>447</v>
      </c>
      <c r="L39">
        <v>583</v>
      </c>
    </row>
    <row r="40" spans="2:12" x14ac:dyDescent="0.2">
      <c r="D40" t="s">
        <v>322</v>
      </c>
      <c r="E40">
        <v>128696</v>
      </c>
      <c r="F40">
        <v>33395</v>
      </c>
      <c r="G40">
        <v>6482</v>
      </c>
      <c r="H40">
        <v>6930</v>
      </c>
      <c r="I40">
        <v>5632</v>
      </c>
      <c r="J40">
        <v>4472</v>
      </c>
      <c r="K40">
        <v>2669</v>
      </c>
      <c r="L40">
        <v>2611</v>
      </c>
    </row>
    <row r="41" spans="2:12" x14ac:dyDescent="0.2">
      <c r="D41" t="s">
        <v>317</v>
      </c>
      <c r="E41">
        <v>21701</v>
      </c>
      <c r="F41">
        <v>2172</v>
      </c>
      <c r="G41">
        <v>939</v>
      </c>
      <c r="H41">
        <v>654</v>
      </c>
      <c r="I41">
        <v>516</v>
      </c>
      <c r="J41">
        <v>1010</v>
      </c>
      <c r="K41">
        <v>927</v>
      </c>
      <c r="L41">
        <v>726</v>
      </c>
    </row>
    <row r="42" spans="2:12" x14ac:dyDescent="0.2">
      <c r="D42" t="s">
        <v>15</v>
      </c>
      <c r="E42">
        <v>47344</v>
      </c>
      <c r="F42">
        <v>9560</v>
      </c>
      <c r="G42">
        <v>1779</v>
      </c>
      <c r="H42">
        <v>2958</v>
      </c>
      <c r="I42">
        <v>2677</v>
      </c>
      <c r="J42">
        <v>1934</v>
      </c>
      <c r="K42">
        <v>1309</v>
      </c>
      <c r="L42">
        <v>1205</v>
      </c>
    </row>
    <row r="44" spans="2:12" x14ac:dyDescent="0.2">
      <c r="B44">
        <v>2002</v>
      </c>
    </row>
    <row r="45" spans="2:12" x14ac:dyDescent="0.2">
      <c r="D45" t="s">
        <v>319</v>
      </c>
      <c r="E45">
        <v>1279617</v>
      </c>
      <c r="F45">
        <v>180661</v>
      </c>
      <c r="G45">
        <v>64071</v>
      </c>
      <c r="H45">
        <v>60460</v>
      </c>
      <c r="I45">
        <v>73218</v>
      </c>
      <c r="J45">
        <v>50076</v>
      </c>
      <c r="K45">
        <v>41335</v>
      </c>
      <c r="L45">
        <v>36138</v>
      </c>
    </row>
    <row r="46" spans="2:12" x14ac:dyDescent="0.2">
      <c r="D46" t="s">
        <v>312</v>
      </c>
      <c r="E46">
        <v>484774</v>
      </c>
      <c r="F46">
        <v>53120</v>
      </c>
      <c r="G46">
        <v>26975</v>
      </c>
      <c r="H46">
        <v>34703</v>
      </c>
      <c r="I46">
        <v>38518</v>
      </c>
      <c r="J46">
        <v>25963</v>
      </c>
      <c r="K46">
        <v>20351</v>
      </c>
      <c r="L46">
        <v>15376</v>
      </c>
    </row>
    <row r="47" spans="2:12" x14ac:dyDescent="0.2">
      <c r="D47" t="s">
        <v>313</v>
      </c>
      <c r="E47">
        <v>461166</v>
      </c>
      <c r="F47">
        <v>47519</v>
      </c>
      <c r="G47">
        <v>22472</v>
      </c>
      <c r="H47">
        <v>14035</v>
      </c>
      <c r="I47">
        <v>17965</v>
      </c>
      <c r="J47">
        <v>13592</v>
      </c>
      <c r="K47">
        <v>13927</v>
      </c>
      <c r="L47">
        <v>12341</v>
      </c>
    </row>
    <row r="48" spans="2:12" x14ac:dyDescent="0.2">
      <c r="D48" t="s">
        <v>320</v>
      </c>
      <c r="E48">
        <v>44783</v>
      </c>
      <c r="F48">
        <v>10817</v>
      </c>
      <c r="G48">
        <v>1729</v>
      </c>
      <c r="H48">
        <v>1434</v>
      </c>
      <c r="I48">
        <v>3055</v>
      </c>
      <c r="J48">
        <v>1499</v>
      </c>
      <c r="K48">
        <v>1011</v>
      </c>
      <c r="L48">
        <v>1068</v>
      </c>
    </row>
    <row r="49" spans="2:12" x14ac:dyDescent="0.2">
      <c r="D49" t="s">
        <v>315</v>
      </c>
      <c r="E49">
        <v>88206</v>
      </c>
      <c r="F49">
        <v>19586</v>
      </c>
      <c r="G49">
        <v>3570</v>
      </c>
      <c r="H49">
        <v>3096</v>
      </c>
      <c r="I49">
        <v>6427</v>
      </c>
      <c r="J49">
        <v>2295</v>
      </c>
      <c r="K49">
        <v>1751</v>
      </c>
      <c r="L49">
        <v>2926</v>
      </c>
    </row>
    <row r="50" spans="2:12" x14ac:dyDescent="0.2">
      <c r="D50" t="s">
        <v>321</v>
      </c>
      <c r="E50">
        <v>25883</v>
      </c>
      <c r="F50">
        <v>5335</v>
      </c>
      <c r="G50">
        <v>1449</v>
      </c>
      <c r="H50">
        <v>768</v>
      </c>
      <c r="I50">
        <v>749</v>
      </c>
      <c r="J50">
        <v>1116</v>
      </c>
      <c r="K50">
        <v>610</v>
      </c>
      <c r="L50">
        <v>801</v>
      </c>
    </row>
    <row r="51" spans="2:12" x14ac:dyDescent="0.2">
      <c r="D51" t="s">
        <v>322</v>
      </c>
      <c r="E51">
        <v>115576</v>
      </c>
      <c r="F51">
        <v>32528</v>
      </c>
      <c r="G51">
        <v>5763</v>
      </c>
      <c r="H51">
        <v>4173</v>
      </c>
      <c r="I51">
        <v>4066</v>
      </c>
      <c r="J51">
        <v>3472</v>
      </c>
      <c r="K51">
        <v>1813</v>
      </c>
      <c r="L51">
        <v>2156</v>
      </c>
    </row>
    <row r="52" spans="2:12" x14ac:dyDescent="0.2">
      <c r="D52" t="s">
        <v>317</v>
      </c>
      <c r="E52">
        <v>21560</v>
      </c>
      <c r="F52">
        <v>2213</v>
      </c>
      <c r="G52">
        <v>894</v>
      </c>
      <c r="H52">
        <v>575</v>
      </c>
      <c r="I52">
        <v>525</v>
      </c>
      <c r="J52">
        <v>890</v>
      </c>
      <c r="K52">
        <v>922</v>
      </c>
      <c r="L52">
        <v>697</v>
      </c>
    </row>
    <row r="53" spans="2:12" x14ac:dyDescent="0.2">
      <c r="D53" t="s">
        <v>15</v>
      </c>
      <c r="E53">
        <v>37669</v>
      </c>
      <c r="F53">
        <v>9543</v>
      </c>
      <c r="G53">
        <v>1219</v>
      </c>
      <c r="H53">
        <v>1676</v>
      </c>
      <c r="I53">
        <v>1913</v>
      </c>
      <c r="J53">
        <v>1249</v>
      </c>
      <c r="K53">
        <v>950</v>
      </c>
      <c r="L53">
        <v>773</v>
      </c>
    </row>
    <row r="55" spans="2:12" x14ac:dyDescent="0.2">
      <c r="B55">
        <v>1991</v>
      </c>
    </row>
    <row r="87" spans="2:2" x14ac:dyDescent="0.2">
      <c r="B87">
        <v>1981</v>
      </c>
    </row>
    <row r="116" spans="2:2" x14ac:dyDescent="0.2">
      <c r="B116">
        <v>1971</v>
      </c>
    </row>
    <row r="149" spans="2:2" x14ac:dyDescent="0.2">
      <c r="B149">
        <v>1961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A13" workbookViewId="0">
      <selection activeCell="C11" sqref="C11"/>
    </sheetView>
  </sheetViews>
  <sheetFormatPr baseColWidth="10" defaultColWidth="8.83203125" defaultRowHeight="15" x14ac:dyDescent="0.2"/>
  <cols>
    <col min="5" max="5" width="11.33203125" customWidth="1"/>
    <col min="7" max="7" width="17.83203125" customWidth="1"/>
    <col min="8" max="8" width="9.1640625" hidden="1" customWidth="1"/>
    <col min="9" max="9" width="20.5" customWidth="1"/>
    <col min="10" max="10" width="15.6640625" customWidth="1"/>
    <col min="11" max="11" width="13.83203125" customWidth="1"/>
    <col min="13" max="13" width="21.5" customWidth="1"/>
  </cols>
  <sheetData>
    <row r="1" spans="1:14" x14ac:dyDescent="0.2">
      <c r="A1" t="s">
        <v>27</v>
      </c>
    </row>
    <row r="2" spans="1:14" x14ac:dyDescent="0.2">
      <c r="A2" t="s">
        <v>23</v>
      </c>
    </row>
    <row r="3" spans="1:14" x14ac:dyDescent="0.2">
      <c r="A3" t="s">
        <v>22</v>
      </c>
    </row>
    <row r="4" spans="1:14" x14ac:dyDescent="0.2">
      <c r="A4" s="2" t="s">
        <v>372</v>
      </c>
    </row>
    <row r="5" spans="1:14" ht="55.5" customHeight="1" x14ac:dyDescent="0.2">
      <c r="A5" t="s">
        <v>5</v>
      </c>
      <c r="B5" t="s">
        <v>5</v>
      </c>
      <c r="D5" s="6" t="s">
        <v>21</v>
      </c>
      <c r="E5" s="6" t="s">
        <v>20</v>
      </c>
      <c r="F5" s="6" t="s">
        <v>19</v>
      </c>
      <c r="G5" s="6" t="s">
        <v>18</v>
      </c>
      <c r="I5" s="6" t="s">
        <v>26</v>
      </c>
      <c r="J5" s="6" t="s">
        <v>15</v>
      </c>
      <c r="K5" s="6" t="s">
        <v>25</v>
      </c>
      <c r="M5" s="6" t="s">
        <v>17</v>
      </c>
      <c r="N5" s="6" t="s">
        <v>16</v>
      </c>
    </row>
    <row r="6" spans="1:14" x14ac:dyDescent="0.2">
      <c r="A6" t="s">
        <v>9</v>
      </c>
    </row>
    <row r="7" spans="1:14" x14ac:dyDescent="0.2">
      <c r="B7">
        <v>2002</v>
      </c>
      <c r="D7">
        <v>562818</v>
      </c>
      <c r="E7">
        <v>343301</v>
      </c>
      <c r="F7">
        <v>236422</v>
      </c>
      <c r="G7">
        <v>70474</v>
      </c>
      <c r="H7">
        <f>L7+M7</f>
        <v>0</v>
      </c>
      <c r="I7">
        <v>39984</v>
      </c>
      <c r="J7">
        <v>26618</v>
      </c>
      <c r="K7">
        <v>8341</v>
      </c>
    </row>
    <row r="8" spans="1:14" x14ac:dyDescent="0.2">
      <c r="B8">
        <v>2006</v>
      </c>
      <c r="D8">
        <v>625988</v>
      </c>
      <c r="E8">
        <v>398360</v>
      </c>
      <c r="F8">
        <v>257522</v>
      </c>
      <c r="G8">
        <v>109866</v>
      </c>
      <c r="I8">
        <f>M8+N8</f>
        <v>38757</v>
      </c>
      <c r="J8">
        <v>31803</v>
      </c>
      <c r="K8">
        <v>7225</v>
      </c>
      <c r="M8">
        <v>30006</v>
      </c>
      <c r="N8">
        <v>8751</v>
      </c>
    </row>
    <row r="9" spans="1:14" x14ac:dyDescent="0.2">
      <c r="A9" t="s">
        <v>5</v>
      </c>
      <c r="B9">
        <v>2011</v>
      </c>
      <c r="D9">
        <v>699869</v>
      </c>
      <c r="E9">
        <v>456651</v>
      </c>
      <c r="F9">
        <v>281825</v>
      </c>
      <c r="G9">
        <v>149921</v>
      </c>
      <c r="I9">
        <f>M9+N9</f>
        <v>33361</v>
      </c>
      <c r="J9">
        <v>27781</v>
      </c>
      <c r="M9">
        <v>27666</v>
      </c>
      <c r="N9">
        <v>5695</v>
      </c>
    </row>
    <row r="10" spans="1:14" x14ac:dyDescent="0.2">
      <c r="A10" t="s">
        <v>5</v>
      </c>
      <c r="B10">
        <v>2016</v>
      </c>
      <c r="D10">
        <v>715133</v>
      </c>
      <c r="E10">
        <v>471948</v>
      </c>
      <c r="F10">
        <v>284569</v>
      </c>
      <c r="G10">
        <v>172096</v>
      </c>
      <c r="I10">
        <f>M10+N10</f>
        <v>32049</v>
      </c>
      <c r="J10">
        <v>21870</v>
      </c>
      <c r="M10">
        <v>28783</v>
      </c>
      <c r="N10">
        <v>3266</v>
      </c>
    </row>
    <row r="11" spans="1:14" x14ac:dyDescent="0.2">
      <c r="A11" t="s">
        <v>5</v>
      </c>
      <c r="B11" t="s">
        <v>5</v>
      </c>
    </row>
    <row r="12" spans="1:14" x14ac:dyDescent="0.2">
      <c r="A12" t="s">
        <v>6</v>
      </c>
    </row>
    <row r="13" spans="1:14" x14ac:dyDescent="0.2">
      <c r="B13">
        <v>2002</v>
      </c>
      <c r="D13">
        <v>8389</v>
      </c>
      <c r="E13">
        <v>45026</v>
      </c>
      <c r="F13">
        <v>69356</v>
      </c>
      <c r="G13">
        <v>36089</v>
      </c>
      <c r="I13">
        <f>M13+N13</f>
        <v>15562</v>
      </c>
      <c r="J13">
        <v>6239</v>
      </c>
      <c r="K13">
        <v>191</v>
      </c>
      <c r="M13">
        <v>15562</v>
      </c>
    </row>
    <row r="14" spans="1:14" x14ac:dyDescent="0.2">
      <c r="B14">
        <v>2006</v>
      </c>
      <c r="D14">
        <v>9012</v>
      </c>
      <c r="E14">
        <v>45826</v>
      </c>
      <c r="F14">
        <v>70519</v>
      </c>
      <c r="G14">
        <v>43140</v>
      </c>
      <c r="I14">
        <f>M14+N14</f>
        <v>16018</v>
      </c>
      <c r="J14">
        <v>6196</v>
      </c>
      <c r="K14">
        <v>273</v>
      </c>
      <c r="M14">
        <v>11189</v>
      </c>
      <c r="N14">
        <v>4829</v>
      </c>
    </row>
    <row r="15" spans="1:14" x14ac:dyDescent="0.2">
      <c r="A15" t="s">
        <v>5</v>
      </c>
      <c r="B15">
        <v>2011</v>
      </c>
      <c r="D15">
        <v>10837</v>
      </c>
      <c r="E15">
        <v>47998</v>
      </c>
      <c r="F15">
        <v>74179</v>
      </c>
      <c r="G15">
        <v>54639</v>
      </c>
      <c r="I15">
        <f>M15+N15</f>
        <v>14555</v>
      </c>
      <c r="J15">
        <v>5639</v>
      </c>
      <c r="M15">
        <v>10858</v>
      </c>
      <c r="N15">
        <v>3697</v>
      </c>
    </row>
    <row r="16" spans="1:14" x14ac:dyDescent="0.2">
      <c r="A16" t="s">
        <v>5</v>
      </c>
      <c r="B16">
        <v>2016</v>
      </c>
      <c r="D16">
        <v>10382</v>
      </c>
      <c r="E16">
        <v>48881</v>
      </c>
      <c r="F16">
        <v>74446</v>
      </c>
      <c r="G16">
        <v>60349</v>
      </c>
      <c r="I16">
        <f>M16+N16</f>
        <v>14188</v>
      </c>
      <c r="J16">
        <v>3345</v>
      </c>
      <c r="M16">
        <v>12177</v>
      </c>
      <c r="N16">
        <v>2011</v>
      </c>
    </row>
    <row r="17" spans="1:14" x14ac:dyDescent="0.2">
      <c r="A17" t="s">
        <v>5</v>
      </c>
    </row>
    <row r="18" spans="1:14" x14ac:dyDescent="0.2">
      <c r="A18" t="s">
        <v>5</v>
      </c>
      <c r="B18" t="s">
        <v>5</v>
      </c>
    </row>
    <row r="19" spans="1:14" x14ac:dyDescent="0.2">
      <c r="A19" t="s">
        <v>7</v>
      </c>
    </row>
    <row r="20" spans="1:14" x14ac:dyDescent="0.2">
      <c r="B20">
        <v>2002</v>
      </c>
      <c r="D20">
        <v>15707</v>
      </c>
      <c r="E20">
        <v>29524</v>
      </c>
      <c r="F20">
        <v>11308</v>
      </c>
      <c r="G20">
        <v>4921</v>
      </c>
      <c r="H20">
        <f>L20+M20</f>
        <v>0</v>
      </c>
      <c r="I20">
        <v>1824</v>
      </c>
      <c r="J20">
        <v>787</v>
      </c>
      <c r="K20">
        <v>61</v>
      </c>
    </row>
    <row r="21" spans="1:14" x14ac:dyDescent="0.2">
      <c r="B21">
        <v>2006</v>
      </c>
      <c r="D21">
        <v>15808</v>
      </c>
      <c r="E21">
        <v>29341</v>
      </c>
      <c r="F21">
        <v>11797</v>
      </c>
      <c r="G21">
        <v>8540</v>
      </c>
      <c r="I21">
        <f>M21+N21</f>
        <v>1766</v>
      </c>
      <c r="J21">
        <v>1123</v>
      </c>
      <c r="K21">
        <v>37</v>
      </c>
      <c r="M21">
        <v>1493</v>
      </c>
      <c r="N21">
        <v>273</v>
      </c>
    </row>
    <row r="22" spans="1:14" x14ac:dyDescent="0.2">
      <c r="A22" t="s">
        <v>5</v>
      </c>
      <c r="B22">
        <v>2011</v>
      </c>
      <c r="D22">
        <v>16598</v>
      </c>
      <c r="E22">
        <v>30236</v>
      </c>
      <c r="F22">
        <v>12969</v>
      </c>
      <c r="G22">
        <v>13539</v>
      </c>
      <c r="I22">
        <f>M22+N22</f>
        <v>1344</v>
      </c>
      <c r="J22">
        <v>1100</v>
      </c>
      <c r="M22">
        <v>1208</v>
      </c>
      <c r="N22">
        <v>136</v>
      </c>
    </row>
    <row r="23" spans="1:14" x14ac:dyDescent="0.2">
      <c r="A23" t="s">
        <v>5</v>
      </c>
      <c r="B23">
        <v>2016</v>
      </c>
      <c r="D23">
        <v>16686</v>
      </c>
      <c r="E23">
        <v>30769</v>
      </c>
      <c r="F23">
        <v>13288</v>
      </c>
      <c r="G23">
        <v>15974</v>
      </c>
      <c r="I23">
        <f>M23+N23</f>
        <v>1343</v>
      </c>
      <c r="J23">
        <v>508</v>
      </c>
      <c r="M23">
        <v>1255</v>
      </c>
      <c r="N23">
        <v>88</v>
      </c>
    </row>
    <row r="24" spans="1:14" x14ac:dyDescent="0.2">
      <c r="A24" t="s">
        <v>5</v>
      </c>
    </row>
    <row r="25" spans="1:14" x14ac:dyDescent="0.2">
      <c r="A25" t="s">
        <v>0</v>
      </c>
    </row>
    <row r="26" spans="1:14" x14ac:dyDescent="0.2">
      <c r="A26" t="s">
        <v>5</v>
      </c>
      <c r="B26">
        <v>2002</v>
      </c>
      <c r="D26">
        <v>14368</v>
      </c>
      <c r="E26">
        <v>32333</v>
      </c>
      <c r="F26">
        <v>9535</v>
      </c>
      <c r="G26">
        <v>2534</v>
      </c>
      <c r="H26">
        <f>L26+M26</f>
        <v>0</v>
      </c>
      <c r="I26">
        <v>459</v>
      </c>
      <c r="J26">
        <v>1231</v>
      </c>
      <c r="K26">
        <v>412</v>
      </c>
    </row>
    <row r="27" spans="1:14" x14ac:dyDescent="0.2">
      <c r="B27">
        <v>2006</v>
      </c>
      <c r="D27">
        <v>16154</v>
      </c>
      <c r="E27">
        <v>36791</v>
      </c>
      <c r="F27">
        <v>15119</v>
      </c>
      <c r="G27">
        <v>9397</v>
      </c>
      <c r="I27">
        <f>M27+N27</f>
        <v>679</v>
      </c>
      <c r="J27">
        <v>1945</v>
      </c>
      <c r="K27">
        <v>317</v>
      </c>
      <c r="M27">
        <v>511</v>
      </c>
      <c r="N27">
        <v>168</v>
      </c>
    </row>
    <row r="28" spans="1:14" x14ac:dyDescent="0.2">
      <c r="A28" t="s">
        <v>5</v>
      </c>
      <c r="B28">
        <v>2011</v>
      </c>
      <c r="D28">
        <v>18033</v>
      </c>
      <c r="E28">
        <v>39639</v>
      </c>
      <c r="F28">
        <v>18101</v>
      </c>
      <c r="G28">
        <v>14762</v>
      </c>
      <c r="I28">
        <f>M28+N28</f>
        <v>685</v>
      </c>
      <c r="J28">
        <v>1731</v>
      </c>
      <c r="M28">
        <v>597</v>
      </c>
      <c r="N28">
        <v>88</v>
      </c>
    </row>
    <row r="29" spans="1:14" x14ac:dyDescent="0.2">
      <c r="A29" t="s">
        <v>5</v>
      </c>
      <c r="B29">
        <v>2016</v>
      </c>
      <c r="D29">
        <v>18407</v>
      </c>
      <c r="E29">
        <v>41053</v>
      </c>
      <c r="F29">
        <v>18704</v>
      </c>
      <c r="G29">
        <v>16445</v>
      </c>
      <c r="I29">
        <f>M29+N29</f>
        <v>610</v>
      </c>
      <c r="J29">
        <v>1388</v>
      </c>
      <c r="M29">
        <v>570</v>
      </c>
      <c r="N29">
        <v>40</v>
      </c>
    </row>
    <row r="30" spans="1:14" x14ac:dyDescent="0.2">
      <c r="A30" t="s">
        <v>5</v>
      </c>
    </row>
    <row r="31" spans="1:14" x14ac:dyDescent="0.2">
      <c r="A31" t="s">
        <v>8</v>
      </c>
      <c r="B31" t="s">
        <v>5</v>
      </c>
    </row>
    <row r="32" spans="1:14" x14ac:dyDescent="0.2">
      <c r="B32">
        <v>2002</v>
      </c>
      <c r="D32">
        <v>7984</v>
      </c>
      <c r="E32">
        <v>42235</v>
      </c>
      <c r="F32">
        <v>19445</v>
      </c>
      <c r="G32">
        <v>1556</v>
      </c>
      <c r="H32">
        <v>379</v>
      </c>
      <c r="I32">
        <v>379</v>
      </c>
      <c r="J32">
        <v>1619</v>
      </c>
      <c r="K32">
        <v>298</v>
      </c>
    </row>
    <row r="33" spans="1:14" x14ac:dyDescent="0.2">
      <c r="A33" t="s">
        <v>5</v>
      </c>
      <c r="B33">
        <v>2006</v>
      </c>
      <c r="D33">
        <v>8443</v>
      </c>
      <c r="E33">
        <v>43023</v>
      </c>
      <c r="F33">
        <v>20565</v>
      </c>
      <c r="G33">
        <v>5961</v>
      </c>
      <c r="I33">
        <f>M33+N33</f>
        <v>482</v>
      </c>
      <c r="J33">
        <v>1884</v>
      </c>
      <c r="K33">
        <v>273</v>
      </c>
      <c r="M33">
        <v>347</v>
      </c>
      <c r="N33">
        <v>135</v>
      </c>
    </row>
    <row r="34" spans="1:14" x14ac:dyDescent="0.2">
      <c r="A34" t="s">
        <v>5</v>
      </c>
      <c r="B34">
        <v>2011</v>
      </c>
      <c r="D34">
        <v>9491</v>
      </c>
      <c r="E34">
        <v>45205</v>
      </c>
      <c r="F34">
        <v>22395</v>
      </c>
      <c r="G34">
        <v>10583</v>
      </c>
      <c r="I34">
        <f>M34+N34</f>
        <v>587</v>
      </c>
      <c r="J34">
        <v>1616</v>
      </c>
      <c r="M34">
        <v>504</v>
      </c>
      <c r="N34">
        <v>83</v>
      </c>
    </row>
    <row r="35" spans="1:14" x14ac:dyDescent="0.2">
      <c r="A35" t="s">
        <v>5</v>
      </c>
      <c r="B35">
        <v>2016</v>
      </c>
      <c r="D35">
        <v>9674</v>
      </c>
      <c r="E35">
        <v>46387</v>
      </c>
      <c r="F35">
        <v>22171</v>
      </c>
      <c r="G35">
        <v>12327</v>
      </c>
      <c r="I35">
        <f>M35+N35</f>
        <v>472</v>
      </c>
      <c r="J35">
        <v>1362</v>
      </c>
      <c r="M35">
        <v>402</v>
      </c>
      <c r="N35">
        <v>70</v>
      </c>
    </row>
    <row r="37" spans="1:14" x14ac:dyDescent="0.2">
      <c r="A37" t="s">
        <v>5</v>
      </c>
    </row>
    <row r="38" spans="1:14" x14ac:dyDescent="0.2">
      <c r="A38" t="s">
        <v>2</v>
      </c>
    </row>
    <row r="39" spans="1:14" x14ac:dyDescent="0.2">
      <c r="B39">
        <v>2002</v>
      </c>
      <c r="D39">
        <v>22125</v>
      </c>
      <c r="E39">
        <v>20076</v>
      </c>
      <c r="F39">
        <v>4741</v>
      </c>
      <c r="G39">
        <v>1502</v>
      </c>
      <c r="H39">
        <f>L39+M39</f>
        <v>0</v>
      </c>
      <c r="I39">
        <v>811</v>
      </c>
      <c r="J39">
        <v>821</v>
      </c>
      <c r="K39">
        <v>401</v>
      </c>
    </row>
    <row r="40" spans="1:14" x14ac:dyDescent="0.2">
      <c r="A40" t="s">
        <v>5</v>
      </c>
      <c r="B40">
        <v>2006</v>
      </c>
      <c r="D40">
        <v>25531</v>
      </c>
      <c r="E40">
        <v>23510</v>
      </c>
      <c r="F40">
        <v>6105</v>
      </c>
      <c r="G40">
        <v>3452</v>
      </c>
      <c r="I40">
        <f>M40+N40</f>
        <v>824</v>
      </c>
      <c r="J40">
        <v>1156</v>
      </c>
      <c r="K40">
        <v>379</v>
      </c>
      <c r="M40">
        <v>664</v>
      </c>
      <c r="N40">
        <v>160</v>
      </c>
    </row>
    <row r="41" spans="1:14" x14ac:dyDescent="0.2">
      <c r="A41" t="s">
        <v>5</v>
      </c>
      <c r="B41">
        <v>2011</v>
      </c>
      <c r="D41">
        <v>28835</v>
      </c>
      <c r="E41">
        <v>26720</v>
      </c>
      <c r="F41">
        <v>7777</v>
      </c>
      <c r="G41">
        <v>5374</v>
      </c>
      <c r="I41">
        <f>M41+N41</f>
        <v>754</v>
      </c>
      <c r="J41">
        <v>1044</v>
      </c>
      <c r="M41">
        <v>671</v>
      </c>
      <c r="N41">
        <v>83</v>
      </c>
    </row>
    <row r="42" spans="1:14" x14ac:dyDescent="0.2">
      <c r="A42" t="s">
        <v>5</v>
      </c>
      <c r="B42">
        <v>2016</v>
      </c>
      <c r="D42">
        <v>29802</v>
      </c>
      <c r="E42">
        <v>27726</v>
      </c>
      <c r="F42">
        <v>8135</v>
      </c>
      <c r="G42">
        <v>6232</v>
      </c>
      <c r="I42">
        <f>M42+N42</f>
        <v>788</v>
      </c>
      <c r="J42">
        <v>665</v>
      </c>
      <c r="M42">
        <v>742</v>
      </c>
      <c r="N42">
        <v>46</v>
      </c>
    </row>
    <row r="44" spans="1:14" x14ac:dyDescent="0.2">
      <c r="A44" t="s">
        <v>3</v>
      </c>
    </row>
    <row r="45" spans="1:14" x14ac:dyDescent="0.2">
      <c r="B45">
        <v>2002</v>
      </c>
      <c r="D45">
        <v>26008</v>
      </c>
      <c r="E45">
        <v>10041</v>
      </c>
      <c r="F45">
        <v>2902</v>
      </c>
      <c r="G45">
        <v>1126</v>
      </c>
      <c r="H45">
        <f>L45+M45</f>
        <v>0</v>
      </c>
      <c r="I45">
        <v>575</v>
      </c>
      <c r="J45">
        <v>683</v>
      </c>
      <c r="K45">
        <v>340</v>
      </c>
    </row>
    <row r="46" spans="1:14" x14ac:dyDescent="0.2">
      <c r="B46">
        <v>2006</v>
      </c>
      <c r="D46">
        <v>29632</v>
      </c>
      <c r="E46">
        <v>15306</v>
      </c>
      <c r="F46">
        <v>4857</v>
      </c>
      <c r="G46">
        <v>2277</v>
      </c>
      <c r="I46">
        <f>M46+N46</f>
        <v>626</v>
      </c>
      <c r="J46">
        <v>877</v>
      </c>
      <c r="K46">
        <v>363</v>
      </c>
      <c r="M46">
        <v>530</v>
      </c>
      <c r="N46">
        <v>96</v>
      </c>
    </row>
    <row r="47" spans="1:14" x14ac:dyDescent="0.2">
      <c r="A47" t="s">
        <v>5</v>
      </c>
      <c r="B47">
        <v>2011</v>
      </c>
      <c r="D47">
        <v>32659</v>
      </c>
      <c r="E47">
        <v>17865</v>
      </c>
      <c r="F47">
        <v>6104</v>
      </c>
      <c r="G47">
        <v>3897</v>
      </c>
      <c r="I47">
        <f>M47+N47</f>
        <v>581</v>
      </c>
      <c r="J47">
        <v>816</v>
      </c>
      <c r="M47">
        <v>534</v>
      </c>
      <c r="N47">
        <v>47</v>
      </c>
    </row>
    <row r="48" spans="1:14" x14ac:dyDescent="0.2">
      <c r="A48" t="s">
        <v>5</v>
      </c>
      <c r="B48">
        <v>2016</v>
      </c>
      <c r="D48">
        <v>33556</v>
      </c>
      <c r="E48">
        <v>18454</v>
      </c>
      <c r="F48">
        <v>6193</v>
      </c>
      <c r="G48">
        <v>4388</v>
      </c>
      <c r="I48">
        <f>M48+N48</f>
        <v>546</v>
      </c>
      <c r="J48">
        <v>724</v>
      </c>
      <c r="M48">
        <v>507</v>
      </c>
      <c r="N48">
        <v>39</v>
      </c>
    </row>
    <row r="49" spans="1:14" x14ac:dyDescent="0.2">
      <c r="A49" t="s">
        <v>5</v>
      </c>
    </row>
    <row r="50" spans="1:14" x14ac:dyDescent="0.2">
      <c r="A50" t="s">
        <v>4</v>
      </c>
      <c r="B50" t="s">
        <v>5</v>
      </c>
    </row>
    <row r="51" spans="1:14" x14ac:dyDescent="0.2">
      <c r="B51">
        <v>2002</v>
      </c>
      <c r="D51">
        <v>17319</v>
      </c>
      <c r="E51">
        <v>10543</v>
      </c>
      <c r="F51">
        <v>5833</v>
      </c>
      <c r="G51">
        <v>886</v>
      </c>
      <c r="H51">
        <f>L51+M51</f>
        <v>0</v>
      </c>
      <c r="I51">
        <v>970</v>
      </c>
      <c r="J51">
        <v>587</v>
      </c>
      <c r="K51">
        <v>434</v>
      </c>
    </row>
    <row r="52" spans="1:14" x14ac:dyDescent="0.2">
      <c r="B52">
        <v>2006</v>
      </c>
      <c r="D52">
        <v>19232</v>
      </c>
      <c r="E52">
        <v>12395</v>
      </c>
      <c r="F52">
        <v>6809</v>
      </c>
      <c r="G52">
        <v>2150</v>
      </c>
      <c r="I52">
        <f>M52+N52</f>
        <v>1014</v>
      </c>
      <c r="J52">
        <v>872</v>
      </c>
      <c r="K52">
        <v>398</v>
      </c>
      <c r="M52">
        <v>860</v>
      </c>
      <c r="N52">
        <v>154</v>
      </c>
    </row>
    <row r="53" spans="1:14" x14ac:dyDescent="0.2">
      <c r="A53" t="s">
        <v>5</v>
      </c>
      <c r="B53">
        <v>2011</v>
      </c>
      <c r="D53">
        <v>21290</v>
      </c>
      <c r="E53">
        <v>13959</v>
      </c>
      <c r="F53">
        <v>7678</v>
      </c>
      <c r="G53">
        <v>3050</v>
      </c>
      <c r="I53">
        <f>M53+N53</f>
        <v>875</v>
      </c>
      <c r="J53">
        <v>727</v>
      </c>
      <c r="M53">
        <v>801</v>
      </c>
      <c r="N53">
        <v>74</v>
      </c>
    </row>
    <row r="54" spans="1:14" x14ac:dyDescent="0.2">
      <c r="A54" t="s">
        <v>5</v>
      </c>
      <c r="B54">
        <v>2016</v>
      </c>
      <c r="D54">
        <v>22110</v>
      </c>
      <c r="E54">
        <v>14326</v>
      </c>
      <c r="F54">
        <v>7778</v>
      </c>
      <c r="G54">
        <v>3381</v>
      </c>
      <c r="I54">
        <f>M54+N54</f>
        <v>855</v>
      </c>
      <c r="J54">
        <v>555</v>
      </c>
      <c r="M54">
        <v>789</v>
      </c>
      <c r="N54">
        <v>66</v>
      </c>
    </row>
    <row r="55" spans="1:14" x14ac:dyDescent="0.2">
      <c r="A55" t="s">
        <v>5</v>
      </c>
    </row>
    <row r="56" spans="1:14" x14ac:dyDescent="0.2">
      <c r="A56" t="s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workbookViewId="0">
      <selection activeCell="C6" sqref="C6"/>
    </sheetView>
  </sheetViews>
  <sheetFormatPr baseColWidth="10" defaultColWidth="8.83203125" defaultRowHeight="15" x14ac:dyDescent="0.2"/>
  <sheetData>
    <row r="1" spans="2:3" x14ac:dyDescent="0.2">
      <c r="B1" t="s">
        <v>504</v>
      </c>
    </row>
    <row r="2" spans="2:3" x14ac:dyDescent="0.2">
      <c r="B2" t="s">
        <v>323</v>
      </c>
    </row>
    <row r="4" spans="2:3" x14ac:dyDescent="0.2">
      <c r="B4" t="s">
        <v>324</v>
      </c>
    </row>
    <row r="6" spans="2:3" x14ac:dyDescent="0.2">
      <c r="C6" t="s">
        <v>505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>
      <selection activeCell="G4" sqref="G4"/>
    </sheetView>
  </sheetViews>
  <sheetFormatPr baseColWidth="10" defaultColWidth="8.83203125" defaultRowHeight="15" x14ac:dyDescent="0.2"/>
  <cols>
    <col min="2" max="2" width="28.83203125" customWidth="1"/>
    <col min="3" max="3" width="17.1640625" customWidth="1"/>
    <col min="4" max="4" width="21.83203125" customWidth="1"/>
    <col min="5" max="5" width="26.5" customWidth="1"/>
  </cols>
  <sheetData>
    <row r="1" spans="2:5" x14ac:dyDescent="0.2">
      <c r="E1" t="s">
        <v>514</v>
      </c>
    </row>
    <row r="2" spans="2:5" ht="16" thickBot="1" x14ac:dyDescent="0.25"/>
    <row r="3" spans="2:5" ht="33" thickBot="1" x14ac:dyDescent="0.25">
      <c r="B3" s="102" t="s">
        <v>325</v>
      </c>
      <c r="C3" s="103" t="s">
        <v>326</v>
      </c>
      <c r="D3" s="103" t="s">
        <v>327</v>
      </c>
      <c r="E3" s="103" t="s">
        <v>328</v>
      </c>
    </row>
    <row r="4" spans="2:5" ht="17" thickBot="1" x14ac:dyDescent="0.25">
      <c r="B4" s="104" t="s">
        <v>329</v>
      </c>
      <c r="C4" s="105">
        <v>87</v>
      </c>
      <c r="D4" s="105">
        <v>38</v>
      </c>
      <c r="E4" s="105">
        <v>17</v>
      </c>
    </row>
    <row r="5" spans="2:5" ht="17" thickBot="1" x14ac:dyDescent="0.25">
      <c r="B5" s="104" t="s">
        <v>330</v>
      </c>
      <c r="C5" s="105">
        <v>346</v>
      </c>
      <c r="D5" s="105">
        <v>14</v>
      </c>
      <c r="E5" s="105">
        <v>0</v>
      </c>
    </row>
    <row r="6" spans="2:5" ht="17" thickBot="1" x14ac:dyDescent="0.25">
      <c r="B6" s="104" t="s">
        <v>331</v>
      </c>
      <c r="C6" s="105">
        <v>346</v>
      </c>
      <c r="D6" s="105">
        <v>300</v>
      </c>
      <c r="E6" s="105">
        <v>108</v>
      </c>
    </row>
    <row r="7" spans="2:5" ht="17" thickBot="1" x14ac:dyDescent="0.25">
      <c r="B7" s="104" t="s">
        <v>332</v>
      </c>
      <c r="C7" s="105">
        <v>181</v>
      </c>
      <c r="D7" s="105">
        <v>141</v>
      </c>
      <c r="E7" s="105">
        <v>70</v>
      </c>
    </row>
    <row r="8" spans="2:5" ht="17" thickBot="1" x14ac:dyDescent="0.25">
      <c r="B8" s="104" t="s">
        <v>333</v>
      </c>
      <c r="C8" s="105">
        <v>143</v>
      </c>
      <c r="D8" s="105">
        <v>0</v>
      </c>
      <c r="E8" s="105">
        <v>0</v>
      </c>
    </row>
    <row r="9" spans="2:5" ht="17" thickBot="1" x14ac:dyDescent="0.25">
      <c r="B9" s="104" t="s">
        <v>334</v>
      </c>
      <c r="C9" s="105">
        <v>60</v>
      </c>
      <c r="D9" s="105">
        <v>2</v>
      </c>
      <c r="E9" s="105">
        <v>0</v>
      </c>
    </row>
    <row r="10" spans="2:5" ht="17" thickBot="1" x14ac:dyDescent="0.25">
      <c r="B10" s="104" t="s">
        <v>335</v>
      </c>
      <c r="C10" s="105">
        <v>278</v>
      </c>
      <c r="D10" s="105">
        <v>178</v>
      </c>
      <c r="E10" s="105">
        <v>50</v>
      </c>
    </row>
    <row r="11" spans="2:5" ht="17" thickBot="1" x14ac:dyDescent="0.25">
      <c r="B11" s="104" t="s">
        <v>336</v>
      </c>
      <c r="C11" s="105">
        <v>198</v>
      </c>
      <c r="D11" s="105">
        <v>108</v>
      </c>
      <c r="E11" s="105">
        <v>62</v>
      </c>
    </row>
    <row r="13" spans="2:5" ht="112" x14ac:dyDescent="0.2">
      <c r="B13" s="106" t="s">
        <v>369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6"/>
  <sheetViews>
    <sheetView topLeftCell="B1" workbookViewId="0">
      <selection activeCell="I21" sqref="I21"/>
    </sheetView>
  </sheetViews>
  <sheetFormatPr baseColWidth="10" defaultColWidth="8.83203125" defaultRowHeight="15" x14ac:dyDescent="0.2"/>
  <sheetData>
    <row r="1" spans="2:19" x14ac:dyDescent="0.2">
      <c r="G1" t="s">
        <v>505</v>
      </c>
    </row>
    <row r="2" spans="2:19" x14ac:dyDescent="0.2">
      <c r="B2" t="s">
        <v>374</v>
      </c>
    </row>
    <row r="5" spans="2:19" x14ac:dyDescent="0.2">
      <c r="C5" t="s">
        <v>375</v>
      </c>
    </row>
    <row r="6" spans="2:19" x14ac:dyDescent="0.2">
      <c r="C6">
        <v>1994</v>
      </c>
      <c r="D6">
        <v>1995</v>
      </c>
      <c r="E6">
        <v>1996</v>
      </c>
      <c r="F6">
        <v>1997</v>
      </c>
      <c r="G6">
        <v>1998</v>
      </c>
      <c r="H6">
        <v>1999</v>
      </c>
      <c r="I6">
        <v>2000</v>
      </c>
      <c r="J6">
        <v>2001</v>
      </c>
      <c r="K6">
        <v>2002</v>
      </c>
      <c r="L6">
        <v>2003</v>
      </c>
      <c r="M6">
        <v>2004</v>
      </c>
      <c r="N6">
        <v>2005</v>
      </c>
      <c r="O6">
        <v>2006</v>
      </c>
      <c r="P6">
        <v>2007</v>
      </c>
      <c r="Q6">
        <v>2008</v>
      </c>
      <c r="R6">
        <v>2009</v>
      </c>
      <c r="S6">
        <v>2010</v>
      </c>
    </row>
    <row r="7" spans="2:19" x14ac:dyDescent="0.2">
      <c r="B7" t="s">
        <v>293</v>
      </c>
      <c r="C7">
        <v>14</v>
      </c>
      <c r="D7">
        <v>14</v>
      </c>
      <c r="E7">
        <v>50</v>
      </c>
      <c r="F7">
        <v>54</v>
      </c>
      <c r="G7">
        <v>23</v>
      </c>
      <c r="H7">
        <v>34</v>
      </c>
      <c r="I7">
        <v>7</v>
      </c>
      <c r="J7">
        <v>9</v>
      </c>
      <c r="K7">
        <v>7</v>
      </c>
      <c r="L7">
        <v>30</v>
      </c>
      <c r="M7">
        <v>40</v>
      </c>
      <c r="N7">
        <v>51</v>
      </c>
      <c r="O7">
        <v>43</v>
      </c>
      <c r="P7">
        <v>12</v>
      </c>
      <c r="Q7">
        <v>4</v>
      </c>
      <c r="R7">
        <v>5</v>
      </c>
      <c r="S7">
        <v>6</v>
      </c>
    </row>
    <row r="8" spans="2:19" x14ac:dyDescent="0.2">
      <c r="B8" t="s">
        <v>0</v>
      </c>
      <c r="C8">
        <v>3</v>
      </c>
      <c r="D8">
        <v>22</v>
      </c>
      <c r="E8">
        <v>33</v>
      </c>
      <c r="F8">
        <v>59</v>
      </c>
      <c r="G8">
        <v>98</v>
      </c>
      <c r="H8">
        <v>33</v>
      </c>
      <c r="I8">
        <v>17</v>
      </c>
      <c r="J8">
        <v>22</v>
      </c>
      <c r="K8">
        <v>24</v>
      </c>
      <c r="L8">
        <v>34</v>
      </c>
      <c r="M8">
        <v>34</v>
      </c>
      <c r="N8">
        <v>44</v>
      </c>
      <c r="O8">
        <v>44</v>
      </c>
      <c r="P8">
        <v>17</v>
      </c>
      <c r="Q8">
        <v>8</v>
      </c>
      <c r="R8">
        <v>14</v>
      </c>
      <c r="S8">
        <v>8</v>
      </c>
    </row>
    <row r="9" spans="2:19" x14ac:dyDescent="0.2">
      <c r="B9" t="s">
        <v>2</v>
      </c>
      <c r="C9">
        <v>3</v>
      </c>
      <c r="D9">
        <v>17</v>
      </c>
      <c r="E9">
        <v>18</v>
      </c>
      <c r="F9">
        <v>33</v>
      </c>
      <c r="G9">
        <v>18</v>
      </c>
      <c r="H9">
        <v>36</v>
      </c>
      <c r="I9">
        <v>25</v>
      </c>
      <c r="J9">
        <v>20</v>
      </c>
      <c r="K9">
        <v>21</v>
      </c>
      <c r="L9">
        <v>30</v>
      </c>
      <c r="M9">
        <v>29</v>
      </c>
      <c r="N9">
        <v>30</v>
      </c>
      <c r="O9">
        <v>23</v>
      </c>
      <c r="P9">
        <v>42</v>
      </c>
      <c r="Q9">
        <v>8</v>
      </c>
      <c r="R9">
        <v>1</v>
      </c>
      <c r="S9">
        <v>0</v>
      </c>
    </row>
    <row r="10" spans="2:19" x14ac:dyDescent="0.2">
      <c r="B10" t="s">
        <v>3</v>
      </c>
      <c r="C10">
        <v>4</v>
      </c>
      <c r="D10">
        <v>6</v>
      </c>
      <c r="E10">
        <v>27</v>
      </c>
      <c r="F10">
        <v>29</v>
      </c>
      <c r="G10">
        <v>25</v>
      </c>
      <c r="H10">
        <v>31</v>
      </c>
      <c r="I10">
        <v>16</v>
      </c>
      <c r="J10">
        <v>30</v>
      </c>
      <c r="K10">
        <v>18</v>
      </c>
      <c r="L10">
        <v>37</v>
      </c>
      <c r="M10">
        <v>34</v>
      </c>
      <c r="N10">
        <v>38</v>
      </c>
      <c r="O10">
        <v>39</v>
      </c>
      <c r="P10">
        <v>22</v>
      </c>
      <c r="Q10">
        <v>9</v>
      </c>
      <c r="R10">
        <v>5</v>
      </c>
      <c r="S10">
        <v>5</v>
      </c>
    </row>
    <row r="11" spans="2:19" x14ac:dyDescent="0.2">
      <c r="B11" t="s">
        <v>8</v>
      </c>
      <c r="C11">
        <v>8</v>
      </c>
      <c r="D11">
        <v>24</v>
      </c>
      <c r="E11">
        <v>103</v>
      </c>
      <c r="F11">
        <v>97</v>
      </c>
      <c r="G11">
        <v>286</v>
      </c>
      <c r="H11">
        <v>396</v>
      </c>
      <c r="I11">
        <v>230</v>
      </c>
      <c r="J11">
        <v>178</v>
      </c>
      <c r="K11">
        <v>113</v>
      </c>
      <c r="L11">
        <v>93</v>
      </c>
      <c r="M11">
        <v>110</v>
      </c>
      <c r="N11">
        <v>109</v>
      </c>
      <c r="O11">
        <v>107</v>
      </c>
      <c r="P11">
        <v>93</v>
      </c>
      <c r="Q11">
        <v>45</v>
      </c>
      <c r="R11">
        <v>12</v>
      </c>
      <c r="S11">
        <v>10</v>
      </c>
    </row>
    <row r="12" spans="2:19" x14ac:dyDescent="0.2">
      <c r="B12" t="s">
        <v>4</v>
      </c>
      <c r="C12">
        <v>15</v>
      </c>
      <c r="D12">
        <v>34</v>
      </c>
      <c r="E12">
        <v>109</v>
      </c>
      <c r="F12">
        <v>93</v>
      </c>
      <c r="G12">
        <v>73</v>
      </c>
      <c r="H12">
        <v>45</v>
      </c>
      <c r="I12">
        <v>41</v>
      </c>
      <c r="J12">
        <v>22</v>
      </c>
      <c r="K12">
        <v>27</v>
      </c>
      <c r="L12">
        <v>50</v>
      </c>
      <c r="M12">
        <v>75</v>
      </c>
      <c r="N12">
        <v>38</v>
      </c>
      <c r="O12">
        <v>70</v>
      </c>
      <c r="P12">
        <v>36</v>
      </c>
      <c r="Q12">
        <v>4</v>
      </c>
      <c r="R12">
        <v>4</v>
      </c>
      <c r="S12">
        <v>5</v>
      </c>
    </row>
    <row r="13" spans="2:19" x14ac:dyDescent="0.2">
      <c r="B13" t="s">
        <v>46</v>
      </c>
      <c r="C13">
        <v>76</v>
      </c>
      <c r="D13">
        <v>249</v>
      </c>
      <c r="E13">
        <v>516</v>
      </c>
      <c r="F13">
        <v>331</v>
      </c>
      <c r="G13">
        <v>190</v>
      </c>
      <c r="H13">
        <v>143</v>
      </c>
      <c r="I13">
        <v>118</v>
      </c>
      <c r="J13">
        <v>113</v>
      </c>
      <c r="K13">
        <v>86</v>
      </c>
      <c r="L13">
        <v>135</v>
      </c>
      <c r="M13">
        <v>161</v>
      </c>
      <c r="N13">
        <v>171</v>
      </c>
      <c r="O13">
        <v>223</v>
      </c>
      <c r="P13">
        <v>134</v>
      </c>
      <c r="Q13">
        <v>35</v>
      </c>
      <c r="R13">
        <v>10</v>
      </c>
      <c r="S13">
        <v>26</v>
      </c>
    </row>
    <row r="14" spans="2:19" x14ac:dyDescent="0.2">
      <c r="B14" t="s">
        <v>9</v>
      </c>
      <c r="C14">
        <v>505</v>
      </c>
      <c r="D14">
        <v>950</v>
      </c>
      <c r="E14">
        <v>2284</v>
      </c>
      <c r="F14">
        <v>2139</v>
      </c>
      <c r="G14">
        <v>2006</v>
      </c>
      <c r="H14">
        <v>2256</v>
      </c>
      <c r="I14">
        <v>1844</v>
      </c>
      <c r="J14">
        <v>1411</v>
      </c>
      <c r="K14">
        <v>1195</v>
      </c>
      <c r="L14">
        <v>1567</v>
      </c>
      <c r="M14">
        <v>1652</v>
      </c>
      <c r="N14">
        <v>1738</v>
      </c>
      <c r="O14">
        <v>1855</v>
      </c>
      <c r="P14">
        <v>1231</v>
      </c>
      <c r="Q14">
        <v>596</v>
      </c>
      <c r="R14">
        <v>209</v>
      </c>
      <c r="S14">
        <v>195</v>
      </c>
    </row>
    <row r="16" spans="2:19" x14ac:dyDescent="0.2">
      <c r="C16">
        <v>505</v>
      </c>
      <c r="D16">
        <v>950</v>
      </c>
      <c r="E16">
        <v>2284</v>
      </c>
      <c r="F16">
        <v>2139</v>
      </c>
      <c r="G16">
        <v>2006</v>
      </c>
      <c r="H16">
        <v>2256</v>
      </c>
      <c r="I16">
        <v>1844</v>
      </c>
      <c r="J16">
        <v>1411</v>
      </c>
      <c r="K16">
        <v>1195</v>
      </c>
      <c r="L16">
        <v>1567</v>
      </c>
      <c r="M16">
        <v>1652</v>
      </c>
      <c r="N16">
        <v>1738</v>
      </c>
      <c r="O16">
        <v>1855</v>
      </c>
      <c r="P16">
        <v>1231</v>
      </c>
      <c r="Q16" s="2">
        <f>SUM(C16:P16)</f>
        <v>22633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8" sqref="E8"/>
    </sheetView>
  </sheetViews>
  <sheetFormatPr baseColWidth="10" defaultColWidth="8.83203125" defaultRowHeight="15" x14ac:dyDescent="0.2"/>
  <cols>
    <col min="2" max="2" width="21.6640625" customWidth="1"/>
    <col min="3" max="3" width="21.5" customWidth="1"/>
  </cols>
  <sheetData>
    <row r="1" spans="1:5" x14ac:dyDescent="0.2">
      <c r="A1" t="s">
        <v>415</v>
      </c>
    </row>
    <row r="3" spans="1:5" x14ac:dyDescent="0.2">
      <c r="A3" t="s">
        <v>416</v>
      </c>
    </row>
    <row r="4" spans="1:5" x14ac:dyDescent="0.2">
      <c r="B4" t="s">
        <v>415</v>
      </c>
      <c r="C4" t="s">
        <v>417</v>
      </c>
      <c r="D4" t="s">
        <v>418</v>
      </c>
    </row>
    <row r="5" spans="1:5" x14ac:dyDescent="0.2">
      <c r="A5" s="112"/>
      <c r="B5" t="s">
        <v>403</v>
      </c>
    </row>
    <row r="6" spans="1:5" x14ac:dyDescent="0.2">
      <c r="A6" s="113">
        <v>35431</v>
      </c>
      <c r="B6" s="114">
        <v>858.56336268581867</v>
      </c>
      <c r="C6">
        <v>18124</v>
      </c>
      <c r="D6" s="115">
        <f>(B6/C6)*100</f>
        <v>4.7371626720691822</v>
      </c>
      <c r="E6" s="114"/>
    </row>
    <row r="7" spans="1:5" x14ac:dyDescent="0.2">
      <c r="A7" s="113">
        <v>35796</v>
      </c>
      <c r="B7" s="114">
        <v>1110.0461765040432</v>
      </c>
      <c r="C7">
        <v>20480</v>
      </c>
      <c r="D7" s="115">
        <f t="shared" ref="D7:D18" si="0">(B7/C7)*100</f>
        <v>5.4201473462111478</v>
      </c>
      <c r="E7" s="114"/>
    </row>
    <row r="8" spans="1:5" x14ac:dyDescent="0.2">
      <c r="A8" s="113">
        <v>36161</v>
      </c>
      <c r="B8" s="114">
        <v>1596.0061186115754</v>
      </c>
      <c r="C8">
        <v>23565</v>
      </c>
      <c r="D8" s="115">
        <f t="shared" si="0"/>
        <v>6.7727821710654581</v>
      </c>
      <c r="E8" s="114"/>
    </row>
    <row r="9" spans="1:5" x14ac:dyDescent="0.2">
      <c r="A9" s="113">
        <v>36526</v>
      </c>
      <c r="B9" s="114">
        <v>2132.0735813395172</v>
      </c>
      <c r="C9">
        <v>27072</v>
      </c>
      <c r="D9" s="115">
        <f t="shared" si="0"/>
        <v>7.8755673069574357</v>
      </c>
      <c r="E9" s="114"/>
    </row>
    <row r="10" spans="1:5" x14ac:dyDescent="0.2">
      <c r="A10" s="113">
        <v>36892</v>
      </c>
      <c r="B10" s="114">
        <v>2402.6642801893595</v>
      </c>
      <c r="C10">
        <v>27925</v>
      </c>
      <c r="D10" s="115">
        <f t="shared" si="0"/>
        <v>8.6039902603020924</v>
      </c>
      <c r="E10" s="114"/>
    </row>
    <row r="11" spans="1:5" x14ac:dyDescent="0.2">
      <c r="A11" s="113">
        <v>37257</v>
      </c>
      <c r="B11" s="114">
        <v>2395.7332671513655</v>
      </c>
      <c r="C11">
        <v>29294</v>
      </c>
      <c r="D11" s="115">
        <f t="shared" si="0"/>
        <v>8.1782387763752489</v>
      </c>
      <c r="E11" s="114"/>
    </row>
    <row r="12" spans="1:5" x14ac:dyDescent="0.2">
      <c r="A12" s="113">
        <v>37622</v>
      </c>
      <c r="B12" s="114">
        <v>3750.9907616068208</v>
      </c>
      <c r="C12">
        <v>32103</v>
      </c>
      <c r="D12" s="115">
        <f t="shared" si="0"/>
        <v>11.68423749059845</v>
      </c>
      <c r="E12" s="114"/>
    </row>
    <row r="13" spans="1:5" x14ac:dyDescent="0.2">
      <c r="A13" s="113">
        <v>37987</v>
      </c>
      <c r="B13" s="114">
        <v>4641.6681053143529</v>
      </c>
      <c r="C13">
        <v>35581</v>
      </c>
      <c r="D13" s="115">
        <f t="shared" si="0"/>
        <v>13.045355963335355</v>
      </c>
      <c r="E13" s="114"/>
    </row>
    <row r="14" spans="1:5" x14ac:dyDescent="0.2">
      <c r="A14" s="113">
        <v>38353</v>
      </c>
      <c r="B14" s="114">
        <v>5949.4991125017459</v>
      </c>
      <c r="C14">
        <v>39254</v>
      </c>
      <c r="D14" s="115">
        <f t="shared" si="0"/>
        <v>15.156414919503097</v>
      </c>
      <c r="E14" s="114"/>
    </row>
    <row r="15" spans="1:5" x14ac:dyDescent="0.2">
      <c r="A15" s="113">
        <v>38718</v>
      </c>
      <c r="B15" s="114">
        <v>8084.4846028054999</v>
      </c>
      <c r="C15">
        <v>45539</v>
      </c>
      <c r="D15" s="115">
        <f t="shared" si="0"/>
        <v>17.752881272767297</v>
      </c>
      <c r="E15" s="114"/>
    </row>
    <row r="16" spans="1:5" x14ac:dyDescent="0.2">
      <c r="A16" s="113">
        <v>39083.133333333302</v>
      </c>
      <c r="B16" s="114">
        <v>6062.9820111814297</v>
      </c>
      <c r="C16">
        <v>47249</v>
      </c>
      <c r="D16" s="115">
        <f t="shared" si="0"/>
        <v>12.831979536458823</v>
      </c>
      <c r="E16" s="114"/>
    </row>
    <row r="17" spans="1:5" x14ac:dyDescent="0.2">
      <c r="A17" s="113">
        <v>39448.375757575799</v>
      </c>
      <c r="B17" s="114">
        <v>2596.1946262460738</v>
      </c>
      <c r="C17" s="114">
        <v>40776.163999999997</v>
      </c>
      <c r="D17" s="115">
        <f t="shared" si="0"/>
        <v>6.3669417904197019</v>
      </c>
      <c r="E17" s="114"/>
    </row>
    <row r="18" spans="1:5" x14ac:dyDescent="0.2">
      <c r="A18" s="112" t="s">
        <v>419</v>
      </c>
      <c r="B18" s="114">
        <v>911.9982504984298</v>
      </c>
      <c r="C18" s="114">
        <v>33043</v>
      </c>
      <c r="D18" s="115">
        <f t="shared" si="0"/>
        <v>2.7600346533257567</v>
      </c>
      <c r="E18" s="114"/>
    </row>
    <row r="19" spans="1:5" x14ac:dyDescent="0.2">
      <c r="A19" s="112"/>
      <c r="B19" s="114"/>
    </row>
    <row r="20" spans="1:5" x14ac:dyDescent="0.2">
      <c r="A20" s="112"/>
      <c r="B20" s="114"/>
    </row>
    <row r="22" spans="1:5" x14ac:dyDescent="0.2">
      <c r="A22" s="116" t="s">
        <v>420</v>
      </c>
    </row>
    <row r="23" spans="1:5" x14ac:dyDescent="0.2">
      <c r="A23" t="s">
        <v>421</v>
      </c>
    </row>
    <row r="24" spans="1:5" x14ac:dyDescent="0.2">
      <c r="A24" s="110" t="s">
        <v>422</v>
      </c>
    </row>
  </sheetData>
  <hyperlinks>
    <hyperlink ref="A24" r:id="rId1"/>
  </hyperlinks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2"/>
  <sheetViews>
    <sheetView workbookViewId="0">
      <selection activeCell="R4" sqref="R4"/>
    </sheetView>
  </sheetViews>
  <sheetFormatPr baseColWidth="10" defaultColWidth="8.83203125" defaultRowHeight="15" x14ac:dyDescent="0.2"/>
  <cols>
    <col min="1" max="1" width="21.1640625" customWidth="1"/>
  </cols>
  <sheetData>
    <row r="1" spans="1:32" x14ac:dyDescent="0.2">
      <c r="A1" t="s">
        <v>423</v>
      </c>
      <c r="H1" t="s">
        <v>505</v>
      </c>
    </row>
    <row r="3" spans="1:32" x14ac:dyDescent="0.2">
      <c r="A3" t="s">
        <v>424</v>
      </c>
    </row>
    <row r="4" spans="1:32" x14ac:dyDescent="0.2">
      <c r="A4" t="s">
        <v>425</v>
      </c>
      <c r="B4" s="117" t="s">
        <v>426</v>
      </c>
      <c r="R4" s="117" t="s">
        <v>427</v>
      </c>
    </row>
    <row r="5" spans="1:32" x14ac:dyDescent="0.2">
      <c r="A5" t="s">
        <v>428</v>
      </c>
      <c r="B5">
        <v>1999</v>
      </c>
      <c r="C5">
        <v>2000</v>
      </c>
      <c r="D5">
        <v>2001</v>
      </c>
      <c r="E5">
        <v>2002</v>
      </c>
      <c r="F5">
        <v>2003</v>
      </c>
      <c r="G5">
        <v>2004</v>
      </c>
      <c r="H5">
        <v>2005</v>
      </c>
      <c r="I5">
        <v>2006</v>
      </c>
      <c r="J5">
        <v>2007</v>
      </c>
      <c r="K5">
        <v>2008</v>
      </c>
      <c r="L5">
        <v>2009</v>
      </c>
      <c r="M5">
        <v>2010</v>
      </c>
      <c r="N5">
        <v>2011</v>
      </c>
      <c r="O5">
        <v>2012</v>
      </c>
      <c r="P5">
        <v>2013</v>
      </c>
      <c r="R5">
        <v>1999</v>
      </c>
      <c r="S5">
        <v>2000</v>
      </c>
      <c r="T5">
        <v>2001</v>
      </c>
      <c r="U5">
        <v>2002</v>
      </c>
      <c r="V5">
        <v>2003</v>
      </c>
      <c r="W5">
        <v>2004</v>
      </c>
      <c r="X5">
        <v>2005</v>
      </c>
      <c r="Y5">
        <v>2006</v>
      </c>
      <c r="Z5">
        <v>2007</v>
      </c>
      <c r="AA5">
        <v>2008</v>
      </c>
      <c r="AB5">
        <v>2009</v>
      </c>
      <c r="AC5">
        <v>2010</v>
      </c>
      <c r="AD5">
        <v>2011</v>
      </c>
      <c r="AE5">
        <v>2012</v>
      </c>
      <c r="AF5">
        <v>2013</v>
      </c>
    </row>
    <row r="6" spans="1:32" x14ac:dyDescent="0.2">
      <c r="V6" t="s">
        <v>429</v>
      </c>
    </row>
    <row r="7" spans="1:32" x14ac:dyDescent="0.2">
      <c r="A7" t="s">
        <v>376</v>
      </c>
      <c r="B7">
        <v>12</v>
      </c>
      <c r="C7">
        <v>14</v>
      </c>
      <c r="D7">
        <v>81</v>
      </c>
      <c r="E7">
        <v>12</v>
      </c>
      <c r="F7">
        <v>15</v>
      </c>
      <c r="G7">
        <v>54</v>
      </c>
      <c r="H7">
        <v>32</v>
      </c>
      <c r="I7">
        <v>14</v>
      </c>
      <c r="J7">
        <v>128</v>
      </c>
      <c r="K7">
        <v>25</v>
      </c>
      <c r="L7">
        <v>12</v>
      </c>
      <c r="M7">
        <v>18</v>
      </c>
      <c r="N7">
        <v>6</v>
      </c>
      <c r="O7">
        <v>1</v>
      </c>
      <c r="P7">
        <v>1</v>
      </c>
      <c r="R7">
        <v>4</v>
      </c>
      <c r="S7">
        <v>5</v>
      </c>
      <c r="T7">
        <v>5</v>
      </c>
      <c r="U7">
        <v>4</v>
      </c>
      <c r="V7">
        <v>0</v>
      </c>
      <c r="W7">
        <v>10</v>
      </c>
      <c r="X7">
        <v>20</v>
      </c>
      <c r="Y7">
        <v>7</v>
      </c>
      <c r="Z7">
        <v>13</v>
      </c>
      <c r="AA7">
        <v>3</v>
      </c>
      <c r="AB7">
        <v>9</v>
      </c>
      <c r="AC7">
        <v>6</v>
      </c>
      <c r="AD7">
        <v>1</v>
      </c>
      <c r="AE7">
        <v>8</v>
      </c>
      <c r="AF7">
        <v>0</v>
      </c>
    </row>
    <row r="8" spans="1:32" x14ac:dyDescent="0.2">
      <c r="A8" t="s">
        <v>377</v>
      </c>
      <c r="B8">
        <v>55</v>
      </c>
      <c r="C8">
        <v>26</v>
      </c>
      <c r="D8">
        <v>62</v>
      </c>
      <c r="E8">
        <v>150</v>
      </c>
      <c r="F8">
        <v>100</v>
      </c>
      <c r="G8">
        <v>165</v>
      </c>
      <c r="H8">
        <v>41</v>
      </c>
      <c r="I8">
        <v>101</v>
      </c>
      <c r="J8">
        <v>20</v>
      </c>
      <c r="K8">
        <v>107</v>
      </c>
      <c r="L8">
        <v>34</v>
      </c>
      <c r="M8">
        <v>4</v>
      </c>
      <c r="N8">
        <v>1</v>
      </c>
      <c r="O8">
        <v>55</v>
      </c>
      <c r="P8">
        <v>0</v>
      </c>
      <c r="R8">
        <v>2</v>
      </c>
      <c r="S8">
        <v>0</v>
      </c>
      <c r="T8">
        <v>17</v>
      </c>
      <c r="U8">
        <v>3</v>
      </c>
      <c r="V8">
        <v>2</v>
      </c>
      <c r="W8">
        <v>1</v>
      </c>
      <c r="X8">
        <v>0</v>
      </c>
      <c r="Y8">
        <v>10</v>
      </c>
      <c r="Z8">
        <v>1</v>
      </c>
      <c r="AA8">
        <v>6</v>
      </c>
      <c r="AB8">
        <v>0</v>
      </c>
      <c r="AC8">
        <v>0</v>
      </c>
      <c r="AD8">
        <v>1</v>
      </c>
      <c r="AE8">
        <v>7</v>
      </c>
      <c r="AF8">
        <v>10</v>
      </c>
    </row>
    <row r="9" spans="1:32" x14ac:dyDescent="0.2">
      <c r="A9" t="s">
        <v>378</v>
      </c>
      <c r="B9">
        <v>89</v>
      </c>
      <c r="C9">
        <v>17</v>
      </c>
      <c r="D9">
        <v>48</v>
      </c>
      <c r="E9">
        <v>29</v>
      </c>
      <c r="F9">
        <v>54</v>
      </c>
      <c r="G9">
        <v>13</v>
      </c>
      <c r="H9">
        <v>111</v>
      </c>
      <c r="I9">
        <v>48</v>
      </c>
      <c r="J9">
        <v>37</v>
      </c>
      <c r="K9">
        <v>91</v>
      </c>
      <c r="L9">
        <v>76</v>
      </c>
      <c r="M9">
        <v>4</v>
      </c>
      <c r="N9">
        <v>34</v>
      </c>
      <c r="O9">
        <v>1</v>
      </c>
      <c r="P9">
        <v>0</v>
      </c>
      <c r="R9">
        <v>20</v>
      </c>
      <c r="S9">
        <v>5</v>
      </c>
      <c r="T9">
        <v>27</v>
      </c>
      <c r="U9">
        <v>39</v>
      </c>
      <c r="V9">
        <v>14</v>
      </c>
      <c r="W9">
        <v>38</v>
      </c>
      <c r="X9">
        <v>26</v>
      </c>
      <c r="Y9">
        <v>11</v>
      </c>
      <c r="Z9">
        <v>21</v>
      </c>
      <c r="AA9">
        <v>18</v>
      </c>
      <c r="AB9">
        <v>8</v>
      </c>
      <c r="AC9">
        <v>1</v>
      </c>
      <c r="AD9">
        <v>4</v>
      </c>
      <c r="AE9">
        <v>0</v>
      </c>
      <c r="AF9">
        <v>1</v>
      </c>
    </row>
    <row r="10" spans="1:32" x14ac:dyDescent="0.2">
      <c r="A10" t="s">
        <v>430</v>
      </c>
      <c r="B10">
        <v>63</v>
      </c>
      <c r="C10">
        <v>38</v>
      </c>
      <c r="D10">
        <v>82</v>
      </c>
      <c r="E10">
        <v>52</v>
      </c>
      <c r="F10">
        <v>63</v>
      </c>
      <c r="G10">
        <v>45</v>
      </c>
      <c r="H10">
        <v>90</v>
      </c>
      <c r="I10">
        <v>50</v>
      </c>
      <c r="J10">
        <v>90</v>
      </c>
      <c r="K10">
        <v>44</v>
      </c>
      <c r="L10">
        <v>52</v>
      </c>
      <c r="M10">
        <v>194</v>
      </c>
      <c r="N10">
        <v>63</v>
      </c>
      <c r="O10">
        <v>19</v>
      </c>
      <c r="P10">
        <v>0</v>
      </c>
      <c r="R10">
        <v>8</v>
      </c>
      <c r="S10">
        <v>6</v>
      </c>
      <c r="T10">
        <v>4</v>
      </c>
      <c r="U10">
        <v>8</v>
      </c>
      <c r="V10">
        <v>9</v>
      </c>
      <c r="W10">
        <v>20</v>
      </c>
      <c r="X10">
        <v>13</v>
      </c>
      <c r="Y10">
        <v>19</v>
      </c>
      <c r="Z10">
        <v>0</v>
      </c>
      <c r="AA10">
        <v>8</v>
      </c>
      <c r="AB10">
        <v>0</v>
      </c>
      <c r="AC10">
        <v>0</v>
      </c>
      <c r="AD10">
        <v>8</v>
      </c>
      <c r="AE10">
        <v>1</v>
      </c>
      <c r="AF10">
        <v>1</v>
      </c>
    </row>
    <row r="11" spans="1:32" x14ac:dyDescent="0.2">
      <c r="A11" t="s">
        <v>431</v>
      </c>
      <c r="B11">
        <v>57</v>
      </c>
      <c r="C11">
        <v>26</v>
      </c>
      <c r="D11">
        <v>43</v>
      </c>
      <c r="E11">
        <v>75</v>
      </c>
      <c r="F11">
        <v>83</v>
      </c>
      <c r="G11">
        <v>1</v>
      </c>
      <c r="H11">
        <v>18</v>
      </c>
      <c r="I11">
        <v>16</v>
      </c>
      <c r="J11">
        <v>181</v>
      </c>
      <c r="K11">
        <v>162</v>
      </c>
      <c r="L11">
        <v>124</v>
      </c>
      <c r="M11">
        <v>118</v>
      </c>
      <c r="N11" t="s">
        <v>432</v>
      </c>
      <c r="O11" t="s">
        <v>432</v>
      </c>
      <c r="P11" t="s">
        <v>432</v>
      </c>
      <c r="R11">
        <v>30</v>
      </c>
      <c r="S11">
        <v>88</v>
      </c>
      <c r="T11">
        <v>70</v>
      </c>
      <c r="U11">
        <v>16</v>
      </c>
      <c r="V11">
        <v>41</v>
      </c>
      <c r="W11">
        <v>76</v>
      </c>
      <c r="X11">
        <v>72</v>
      </c>
      <c r="Y11">
        <v>18</v>
      </c>
      <c r="Z11">
        <v>40</v>
      </c>
      <c r="AA11">
        <v>10</v>
      </c>
      <c r="AB11">
        <v>0</v>
      </c>
      <c r="AC11">
        <v>15</v>
      </c>
      <c r="AD11" t="s">
        <v>432</v>
      </c>
      <c r="AE11" t="s">
        <v>432</v>
      </c>
      <c r="AF11" t="s">
        <v>432</v>
      </c>
    </row>
    <row r="12" spans="1:32" x14ac:dyDescent="0.2">
      <c r="A12" t="s">
        <v>433</v>
      </c>
      <c r="B12">
        <v>22</v>
      </c>
      <c r="C12">
        <v>17</v>
      </c>
      <c r="D12">
        <v>79</v>
      </c>
      <c r="E12">
        <v>64</v>
      </c>
      <c r="F12">
        <v>34</v>
      </c>
      <c r="G12">
        <v>69</v>
      </c>
      <c r="H12">
        <v>37</v>
      </c>
      <c r="I12">
        <v>1</v>
      </c>
      <c r="J12">
        <v>14</v>
      </c>
      <c r="K12">
        <v>38</v>
      </c>
      <c r="L12">
        <v>60</v>
      </c>
      <c r="M12">
        <v>24</v>
      </c>
      <c r="N12" t="s">
        <v>432</v>
      </c>
      <c r="O12" t="s">
        <v>432</v>
      </c>
      <c r="P12" t="s">
        <v>432</v>
      </c>
      <c r="R12">
        <v>12</v>
      </c>
      <c r="S12">
        <v>4</v>
      </c>
      <c r="T12">
        <v>6</v>
      </c>
      <c r="U12">
        <v>13</v>
      </c>
      <c r="V12">
        <v>4</v>
      </c>
      <c r="W12">
        <v>1</v>
      </c>
      <c r="X12">
        <v>1</v>
      </c>
      <c r="Y12">
        <v>10</v>
      </c>
      <c r="Z12">
        <v>6</v>
      </c>
      <c r="AA12">
        <v>2</v>
      </c>
      <c r="AB12">
        <v>0</v>
      </c>
      <c r="AC12">
        <v>4</v>
      </c>
      <c r="AD12" t="s">
        <v>432</v>
      </c>
      <c r="AE12" t="s">
        <v>432</v>
      </c>
      <c r="AF12" t="s">
        <v>432</v>
      </c>
    </row>
    <row r="13" spans="1:32" x14ac:dyDescent="0.2">
      <c r="A13" t="s">
        <v>379</v>
      </c>
      <c r="B13">
        <v>191</v>
      </c>
      <c r="C13">
        <v>171</v>
      </c>
      <c r="D13">
        <v>167</v>
      </c>
      <c r="E13">
        <v>409</v>
      </c>
      <c r="F13">
        <v>141</v>
      </c>
      <c r="G13">
        <v>141</v>
      </c>
      <c r="H13">
        <v>306</v>
      </c>
      <c r="I13">
        <v>128</v>
      </c>
      <c r="J13">
        <v>260</v>
      </c>
      <c r="K13">
        <v>175</v>
      </c>
      <c r="L13">
        <v>102</v>
      </c>
      <c r="M13">
        <v>38</v>
      </c>
      <c r="N13">
        <v>22</v>
      </c>
      <c r="O13">
        <v>28</v>
      </c>
      <c r="P13">
        <v>13</v>
      </c>
      <c r="R13">
        <v>3</v>
      </c>
      <c r="S13">
        <v>3</v>
      </c>
      <c r="T13">
        <v>7</v>
      </c>
      <c r="U13">
        <v>6</v>
      </c>
      <c r="V13">
        <v>3</v>
      </c>
      <c r="W13">
        <v>1</v>
      </c>
      <c r="X13">
        <v>8</v>
      </c>
      <c r="Y13">
        <v>26</v>
      </c>
      <c r="Z13">
        <v>1</v>
      </c>
      <c r="AA13">
        <v>25</v>
      </c>
      <c r="AB13">
        <v>13</v>
      </c>
      <c r="AC13">
        <v>22</v>
      </c>
      <c r="AD13">
        <v>0</v>
      </c>
      <c r="AE13">
        <v>7</v>
      </c>
      <c r="AF13">
        <v>0</v>
      </c>
    </row>
    <row r="14" spans="1:32" x14ac:dyDescent="0.2">
      <c r="A14" s="117" t="s">
        <v>434</v>
      </c>
      <c r="B14">
        <v>38</v>
      </c>
      <c r="C14">
        <v>11</v>
      </c>
      <c r="D14">
        <v>63</v>
      </c>
      <c r="E14">
        <v>59</v>
      </c>
      <c r="F14">
        <v>180</v>
      </c>
      <c r="G14">
        <v>50</v>
      </c>
      <c r="H14">
        <v>15</v>
      </c>
      <c r="I14">
        <v>33</v>
      </c>
      <c r="J14">
        <v>122</v>
      </c>
      <c r="K14">
        <v>17</v>
      </c>
      <c r="L14">
        <v>129</v>
      </c>
      <c r="M14">
        <v>78</v>
      </c>
      <c r="N14">
        <v>27</v>
      </c>
      <c r="O14">
        <v>0</v>
      </c>
      <c r="P14">
        <v>12</v>
      </c>
      <c r="R14">
        <v>15</v>
      </c>
      <c r="S14">
        <v>19</v>
      </c>
      <c r="T14">
        <v>35</v>
      </c>
      <c r="U14">
        <v>26</v>
      </c>
      <c r="V14">
        <v>4</v>
      </c>
      <c r="W14">
        <v>1</v>
      </c>
      <c r="X14">
        <v>1</v>
      </c>
      <c r="Y14">
        <v>1</v>
      </c>
      <c r="Z14">
        <v>1</v>
      </c>
      <c r="AA14">
        <v>4</v>
      </c>
      <c r="AB14">
        <v>0</v>
      </c>
      <c r="AC14">
        <v>5</v>
      </c>
      <c r="AD14">
        <v>5</v>
      </c>
      <c r="AE14">
        <v>0</v>
      </c>
      <c r="AF14">
        <v>0</v>
      </c>
    </row>
    <row r="15" spans="1:32" x14ac:dyDescent="0.2">
      <c r="A15" s="117" t="s">
        <v>0</v>
      </c>
      <c r="B15">
        <v>51</v>
      </c>
      <c r="C15">
        <v>26</v>
      </c>
      <c r="D15">
        <v>107</v>
      </c>
      <c r="E15">
        <v>132</v>
      </c>
      <c r="F15">
        <v>248</v>
      </c>
      <c r="G15">
        <v>175</v>
      </c>
      <c r="H15">
        <v>95</v>
      </c>
      <c r="I15">
        <v>143</v>
      </c>
      <c r="J15">
        <v>194</v>
      </c>
      <c r="K15">
        <v>142</v>
      </c>
      <c r="L15">
        <v>164</v>
      </c>
      <c r="M15">
        <v>4</v>
      </c>
      <c r="N15">
        <v>0</v>
      </c>
      <c r="O15">
        <v>2</v>
      </c>
      <c r="P15">
        <v>0</v>
      </c>
      <c r="R15">
        <v>15</v>
      </c>
      <c r="S15">
        <v>11</v>
      </c>
      <c r="T15">
        <v>30</v>
      </c>
      <c r="U15">
        <v>5</v>
      </c>
      <c r="V15">
        <v>0</v>
      </c>
      <c r="W15">
        <v>0</v>
      </c>
      <c r="X15">
        <v>7</v>
      </c>
      <c r="Y15">
        <v>4</v>
      </c>
      <c r="Z15">
        <v>6</v>
      </c>
      <c r="AA15">
        <v>13</v>
      </c>
      <c r="AB15">
        <v>9</v>
      </c>
      <c r="AC15">
        <v>12</v>
      </c>
      <c r="AD15">
        <v>2</v>
      </c>
      <c r="AE15">
        <v>0</v>
      </c>
      <c r="AF15">
        <v>0</v>
      </c>
    </row>
    <row r="16" spans="1:32" x14ac:dyDescent="0.2">
      <c r="A16" t="s">
        <v>380</v>
      </c>
      <c r="B16">
        <v>81</v>
      </c>
      <c r="C16">
        <v>73</v>
      </c>
      <c r="D16">
        <v>109</v>
      </c>
      <c r="E16">
        <v>79</v>
      </c>
      <c r="F16">
        <v>85</v>
      </c>
      <c r="G16">
        <v>87</v>
      </c>
      <c r="H16">
        <v>110</v>
      </c>
      <c r="I16">
        <v>79</v>
      </c>
      <c r="J16">
        <v>185</v>
      </c>
      <c r="K16">
        <v>67</v>
      </c>
      <c r="L16">
        <v>106</v>
      </c>
      <c r="M16">
        <v>41</v>
      </c>
      <c r="N16">
        <v>2</v>
      </c>
      <c r="O16">
        <v>7</v>
      </c>
      <c r="P16">
        <v>3</v>
      </c>
      <c r="R16">
        <v>1</v>
      </c>
      <c r="S16">
        <v>5</v>
      </c>
      <c r="T16">
        <v>13</v>
      </c>
      <c r="U16">
        <v>22</v>
      </c>
      <c r="V16">
        <v>14</v>
      </c>
      <c r="W16">
        <v>26</v>
      </c>
      <c r="X16">
        <v>25</v>
      </c>
      <c r="Y16">
        <v>50</v>
      </c>
      <c r="Z16">
        <v>49</v>
      </c>
      <c r="AA16">
        <v>15</v>
      </c>
      <c r="AB16">
        <v>8</v>
      </c>
      <c r="AC16">
        <v>0</v>
      </c>
      <c r="AD16">
        <v>0</v>
      </c>
      <c r="AE16">
        <v>10</v>
      </c>
      <c r="AF16">
        <v>6</v>
      </c>
    </row>
    <row r="17" spans="1:32" x14ac:dyDescent="0.2">
      <c r="A17" t="s">
        <v>381</v>
      </c>
      <c r="B17">
        <v>99</v>
      </c>
      <c r="C17">
        <v>73</v>
      </c>
      <c r="D17">
        <v>76</v>
      </c>
      <c r="E17">
        <v>121</v>
      </c>
      <c r="F17">
        <v>143</v>
      </c>
      <c r="G17">
        <v>106</v>
      </c>
      <c r="H17">
        <v>118</v>
      </c>
      <c r="I17">
        <v>155</v>
      </c>
      <c r="J17">
        <v>126</v>
      </c>
      <c r="K17">
        <v>77</v>
      </c>
      <c r="L17">
        <v>41</v>
      </c>
      <c r="M17">
        <v>69</v>
      </c>
      <c r="N17">
        <v>4</v>
      </c>
      <c r="O17">
        <v>0</v>
      </c>
      <c r="P17">
        <v>2</v>
      </c>
      <c r="R17">
        <v>0</v>
      </c>
      <c r="S17">
        <v>1</v>
      </c>
      <c r="T17">
        <v>0</v>
      </c>
      <c r="U17">
        <v>4</v>
      </c>
      <c r="V17">
        <v>0</v>
      </c>
      <c r="W17">
        <v>35</v>
      </c>
      <c r="X17">
        <v>6</v>
      </c>
      <c r="Y17">
        <v>32</v>
      </c>
      <c r="Z17">
        <v>0</v>
      </c>
      <c r="AA17">
        <v>0</v>
      </c>
      <c r="AB17">
        <v>14</v>
      </c>
      <c r="AC17">
        <v>10</v>
      </c>
      <c r="AD17">
        <v>0</v>
      </c>
      <c r="AE17">
        <v>2</v>
      </c>
      <c r="AF17">
        <v>0</v>
      </c>
    </row>
    <row r="18" spans="1:32" x14ac:dyDescent="0.2">
      <c r="A18" s="117" t="s">
        <v>2</v>
      </c>
      <c r="B18">
        <v>118</v>
      </c>
      <c r="C18">
        <v>61</v>
      </c>
      <c r="D18">
        <v>132</v>
      </c>
      <c r="E18">
        <v>141</v>
      </c>
      <c r="F18">
        <v>107</v>
      </c>
      <c r="G18">
        <v>41</v>
      </c>
      <c r="H18">
        <v>137</v>
      </c>
      <c r="I18">
        <v>172</v>
      </c>
      <c r="J18">
        <v>199</v>
      </c>
      <c r="K18">
        <v>348</v>
      </c>
      <c r="L18">
        <v>202</v>
      </c>
      <c r="M18">
        <v>1</v>
      </c>
      <c r="N18">
        <v>0</v>
      </c>
      <c r="O18">
        <v>0</v>
      </c>
      <c r="P18">
        <v>0</v>
      </c>
      <c r="R18">
        <v>5</v>
      </c>
      <c r="S18">
        <v>12</v>
      </c>
      <c r="T18">
        <v>10</v>
      </c>
      <c r="U18">
        <v>6</v>
      </c>
      <c r="V18">
        <v>16</v>
      </c>
      <c r="W18">
        <v>8</v>
      </c>
      <c r="X18">
        <v>14</v>
      </c>
      <c r="Y18">
        <v>5</v>
      </c>
      <c r="Z18">
        <v>68</v>
      </c>
      <c r="AA18">
        <v>24</v>
      </c>
      <c r="AB18">
        <v>58</v>
      </c>
      <c r="AC18">
        <v>39</v>
      </c>
      <c r="AD18">
        <v>6</v>
      </c>
      <c r="AE18">
        <v>12</v>
      </c>
      <c r="AF18">
        <v>22</v>
      </c>
    </row>
    <row r="19" spans="1:32" x14ac:dyDescent="0.2">
      <c r="A19" t="s">
        <v>382</v>
      </c>
      <c r="B19">
        <v>33</v>
      </c>
      <c r="C19">
        <v>21</v>
      </c>
      <c r="D19">
        <v>63</v>
      </c>
      <c r="E19">
        <v>21</v>
      </c>
      <c r="F19">
        <v>40</v>
      </c>
      <c r="G19">
        <v>44</v>
      </c>
      <c r="H19">
        <v>62</v>
      </c>
      <c r="I19">
        <v>47</v>
      </c>
      <c r="J19">
        <v>82</v>
      </c>
      <c r="K19">
        <v>133</v>
      </c>
      <c r="L19">
        <v>97</v>
      </c>
      <c r="M19">
        <v>46</v>
      </c>
      <c r="N19">
        <v>0</v>
      </c>
      <c r="O19">
        <v>20</v>
      </c>
      <c r="P19">
        <v>1</v>
      </c>
      <c r="R19">
        <v>8</v>
      </c>
      <c r="S19">
        <v>13</v>
      </c>
      <c r="T19">
        <v>8</v>
      </c>
      <c r="U19">
        <v>7</v>
      </c>
      <c r="V19">
        <v>0</v>
      </c>
      <c r="W19">
        <v>15</v>
      </c>
      <c r="X19">
        <v>9</v>
      </c>
      <c r="Y19">
        <v>41</v>
      </c>
      <c r="Z19">
        <v>37</v>
      </c>
      <c r="AA19">
        <v>12</v>
      </c>
      <c r="AB19">
        <v>3</v>
      </c>
      <c r="AC19">
        <v>15</v>
      </c>
      <c r="AD19">
        <v>7</v>
      </c>
      <c r="AE19">
        <v>11</v>
      </c>
      <c r="AF19">
        <v>9</v>
      </c>
    </row>
    <row r="20" spans="1:32" x14ac:dyDescent="0.2">
      <c r="A20" t="s">
        <v>383</v>
      </c>
      <c r="B20">
        <v>48</v>
      </c>
      <c r="C20">
        <v>48</v>
      </c>
      <c r="D20">
        <v>107</v>
      </c>
      <c r="E20">
        <v>54</v>
      </c>
      <c r="F20">
        <v>54</v>
      </c>
      <c r="G20">
        <v>203</v>
      </c>
      <c r="H20">
        <v>162</v>
      </c>
      <c r="I20">
        <v>51</v>
      </c>
      <c r="J20">
        <v>226</v>
      </c>
      <c r="K20">
        <v>147</v>
      </c>
      <c r="L20">
        <v>51</v>
      </c>
      <c r="M20">
        <v>12</v>
      </c>
      <c r="N20">
        <v>10</v>
      </c>
      <c r="O20">
        <v>6</v>
      </c>
      <c r="P20">
        <v>0</v>
      </c>
      <c r="R20">
        <v>9</v>
      </c>
      <c r="S20">
        <v>20</v>
      </c>
      <c r="T20">
        <v>21</v>
      </c>
      <c r="U20">
        <v>9</v>
      </c>
      <c r="V20">
        <v>3</v>
      </c>
      <c r="W20">
        <v>21</v>
      </c>
      <c r="X20">
        <v>30</v>
      </c>
      <c r="Y20">
        <v>27</v>
      </c>
      <c r="Z20">
        <v>16</v>
      </c>
      <c r="AA20">
        <v>2</v>
      </c>
      <c r="AB20">
        <v>12</v>
      </c>
      <c r="AC20">
        <v>14</v>
      </c>
      <c r="AD20">
        <v>0</v>
      </c>
      <c r="AE20">
        <v>10</v>
      </c>
      <c r="AF20">
        <v>5</v>
      </c>
    </row>
    <row r="21" spans="1:32" x14ac:dyDescent="0.2">
      <c r="A21" t="s">
        <v>384</v>
      </c>
      <c r="B21">
        <v>30</v>
      </c>
      <c r="C21">
        <v>32</v>
      </c>
      <c r="D21">
        <v>53</v>
      </c>
      <c r="E21">
        <v>52</v>
      </c>
      <c r="F21">
        <v>25</v>
      </c>
      <c r="G21">
        <v>80</v>
      </c>
      <c r="H21">
        <v>20</v>
      </c>
      <c r="I21">
        <v>47</v>
      </c>
      <c r="J21">
        <v>4</v>
      </c>
      <c r="K21">
        <v>47</v>
      </c>
      <c r="L21">
        <v>26</v>
      </c>
      <c r="M21">
        <v>4</v>
      </c>
      <c r="N21">
        <v>0</v>
      </c>
      <c r="O21">
        <v>2</v>
      </c>
      <c r="P21">
        <v>0</v>
      </c>
      <c r="R21">
        <v>1</v>
      </c>
      <c r="S21">
        <v>2</v>
      </c>
      <c r="T21">
        <v>4</v>
      </c>
      <c r="U21">
        <v>5</v>
      </c>
      <c r="V21">
        <v>0</v>
      </c>
      <c r="W21">
        <v>2</v>
      </c>
      <c r="X21">
        <v>3</v>
      </c>
      <c r="Y21">
        <v>1</v>
      </c>
      <c r="Z21">
        <v>0</v>
      </c>
      <c r="AA21">
        <v>0</v>
      </c>
      <c r="AB21">
        <v>3</v>
      </c>
      <c r="AC21">
        <v>6</v>
      </c>
      <c r="AD21">
        <v>1</v>
      </c>
      <c r="AE21">
        <v>0</v>
      </c>
      <c r="AF21">
        <v>1</v>
      </c>
    </row>
    <row r="22" spans="1:32" x14ac:dyDescent="0.2">
      <c r="A22" t="s">
        <v>385</v>
      </c>
      <c r="B22">
        <v>57</v>
      </c>
      <c r="C22">
        <v>36</v>
      </c>
      <c r="D22">
        <v>58</v>
      </c>
      <c r="E22">
        <v>134</v>
      </c>
      <c r="F22">
        <v>155</v>
      </c>
      <c r="G22">
        <v>53</v>
      </c>
      <c r="H22">
        <v>89</v>
      </c>
      <c r="I22">
        <v>107</v>
      </c>
      <c r="J22">
        <v>90</v>
      </c>
      <c r="K22">
        <v>64</v>
      </c>
      <c r="L22">
        <v>59</v>
      </c>
      <c r="M22">
        <v>15</v>
      </c>
      <c r="N22">
        <v>3</v>
      </c>
      <c r="O22">
        <v>1</v>
      </c>
      <c r="P22">
        <v>0</v>
      </c>
      <c r="R22">
        <v>21</v>
      </c>
      <c r="S22">
        <v>21</v>
      </c>
      <c r="T22">
        <v>30</v>
      </c>
      <c r="U22">
        <v>14</v>
      </c>
      <c r="V22">
        <v>4</v>
      </c>
      <c r="W22">
        <v>15</v>
      </c>
      <c r="X22">
        <v>17</v>
      </c>
      <c r="Y22">
        <v>16</v>
      </c>
      <c r="Z22">
        <v>35</v>
      </c>
      <c r="AA22">
        <v>11</v>
      </c>
      <c r="AB22">
        <v>21</v>
      </c>
      <c r="AC22">
        <v>43</v>
      </c>
      <c r="AD22">
        <v>3</v>
      </c>
      <c r="AE22">
        <v>4</v>
      </c>
      <c r="AF22">
        <v>4</v>
      </c>
    </row>
    <row r="23" spans="1:32" x14ac:dyDescent="0.2">
      <c r="A23" t="s">
        <v>386</v>
      </c>
      <c r="B23">
        <v>31</v>
      </c>
      <c r="C23">
        <v>26</v>
      </c>
      <c r="D23">
        <v>102</v>
      </c>
      <c r="E23">
        <v>77</v>
      </c>
      <c r="F23">
        <v>64</v>
      </c>
      <c r="G23">
        <v>27</v>
      </c>
      <c r="H23">
        <v>122</v>
      </c>
      <c r="I23">
        <v>61</v>
      </c>
      <c r="J23">
        <v>92</v>
      </c>
      <c r="K23">
        <v>60</v>
      </c>
      <c r="L23">
        <v>111</v>
      </c>
      <c r="M23">
        <v>30</v>
      </c>
      <c r="N23">
        <v>9</v>
      </c>
      <c r="O23">
        <v>1</v>
      </c>
      <c r="P23">
        <v>1</v>
      </c>
      <c r="R23">
        <v>14</v>
      </c>
      <c r="S23">
        <v>23</v>
      </c>
      <c r="T23">
        <v>36</v>
      </c>
      <c r="U23">
        <v>16</v>
      </c>
      <c r="V23">
        <v>10</v>
      </c>
      <c r="W23">
        <v>23</v>
      </c>
      <c r="X23">
        <v>33</v>
      </c>
      <c r="Y23">
        <v>27</v>
      </c>
      <c r="Z23">
        <v>46</v>
      </c>
      <c r="AA23">
        <v>26</v>
      </c>
      <c r="AB23">
        <v>4</v>
      </c>
      <c r="AC23">
        <v>4</v>
      </c>
      <c r="AD23">
        <v>1</v>
      </c>
      <c r="AE23">
        <v>7</v>
      </c>
      <c r="AF23">
        <v>7</v>
      </c>
    </row>
    <row r="24" spans="1:32" x14ac:dyDescent="0.2">
      <c r="A24" t="s">
        <v>387</v>
      </c>
      <c r="B24">
        <v>46</v>
      </c>
      <c r="C24">
        <v>18</v>
      </c>
      <c r="D24">
        <v>38</v>
      </c>
      <c r="E24">
        <v>54</v>
      </c>
      <c r="F24">
        <v>43</v>
      </c>
      <c r="G24">
        <v>36</v>
      </c>
      <c r="H24">
        <v>65</v>
      </c>
      <c r="I24">
        <v>4</v>
      </c>
      <c r="J24">
        <v>96</v>
      </c>
      <c r="K24">
        <v>100</v>
      </c>
      <c r="L24">
        <v>22</v>
      </c>
      <c r="M24">
        <v>4</v>
      </c>
      <c r="N24">
        <v>0</v>
      </c>
      <c r="O24">
        <v>4</v>
      </c>
      <c r="P24">
        <v>35</v>
      </c>
      <c r="R24">
        <v>0</v>
      </c>
      <c r="S24">
        <v>1</v>
      </c>
      <c r="T24">
        <v>0</v>
      </c>
      <c r="U24">
        <v>0</v>
      </c>
      <c r="V24">
        <v>0</v>
      </c>
      <c r="W24">
        <v>5</v>
      </c>
      <c r="X24">
        <v>4</v>
      </c>
      <c r="Y24">
        <v>32</v>
      </c>
      <c r="Z24">
        <v>36</v>
      </c>
      <c r="AA24">
        <v>0</v>
      </c>
      <c r="AB24">
        <v>0</v>
      </c>
      <c r="AC24">
        <v>7</v>
      </c>
      <c r="AD24">
        <v>6</v>
      </c>
      <c r="AE24">
        <v>0</v>
      </c>
      <c r="AF24">
        <v>2</v>
      </c>
    </row>
    <row r="25" spans="1:32" x14ac:dyDescent="0.2">
      <c r="A25" t="s">
        <v>388</v>
      </c>
      <c r="B25">
        <v>101</v>
      </c>
      <c r="C25">
        <v>114</v>
      </c>
      <c r="D25">
        <v>105</v>
      </c>
      <c r="E25">
        <v>23</v>
      </c>
      <c r="F25">
        <v>18</v>
      </c>
      <c r="G25">
        <v>86</v>
      </c>
      <c r="H25">
        <v>79</v>
      </c>
      <c r="I25">
        <v>61</v>
      </c>
      <c r="J25">
        <v>77</v>
      </c>
      <c r="K25">
        <v>77</v>
      </c>
      <c r="L25">
        <v>32</v>
      </c>
      <c r="M25">
        <v>19</v>
      </c>
      <c r="N25">
        <v>8</v>
      </c>
      <c r="O25">
        <v>5</v>
      </c>
      <c r="P25">
        <v>4</v>
      </c>
      <c r="R25">
        <v>0</v>
      </c>
      <c r="S25">
        <v>3</v>
      </c>
      <c r="T25">
        <v>0</v>
      </c>
      <c r="U25">
        <v>0</v>
      </c>
      <c r="V25">
        <v>1</v>
      </c>
      <c r="W25">
        <v>1</v>
      </c>
      <c r="X25">
        <v>2</v>
      </c>
      <c r="Y25">
        <v>4</v>
      </c>
      <c r="Z25">
        <v>3</v>
      </c>
      <c r="AA25">
        <v>6</v>
      </c>
      <c r="AB25">
        <v>3</v>
      </c>
      <c r="AC25">
        <v>7</v>
      </c>
      <c r="AD25">
        <v>0</v>
      </c>
      <c r="AE25">
        <v>0</v>
      </c>
      <c r="AF25">
        <v>3</v>
      </c>
    </row>
    <row r="26" spans="1:32" x14ac:dyDescent="0.2">
      <c r="A26" s="117" t="s">
        <v>3</v>
      </c>
      <c r="B26">
        <v>89</v>
      </c>
      <c r="C26">
        <v>44</v>
      </c>
      <c r="D26">
        <v>116</v>
      </c>
      <c r="E26">
        <v>138</v>
      </c>
      <c r="F26">
        <v>113</v>
      </c>
      <c r="G26">
        <v>64</v>
      </c>
      <c r="H26">
        <v>166</v>
      </c>
      <c r="I26">
        <v>71</v>
      </c>
      <c r="J26">
        <v>228</v>
      </c>
      <c r="K26">
        <v>125</v>
      </c>
      <c r="L26">
        <v>50</v>
      </c>
      <c r="M26">
        <v>4</v>
      </c>
      <c r="N26">
        <v>0</v>
      </c>
      <c r="O26">
        <v>14</v>
      </c>
      <c r="P26">
        <v>0</v>
      </c>
      <c r="R26">
        <v>16</v>
      </c>
      <c r="S26">
        <v>7</v>
      </c>
      <c r="T26">
        <v>6</v>
      </c>
      <c r="U26">
        <v>4</v>
      </c>
      <c r="V26">
        <v>5</v>
      </c>
      <c r="W26">
        <v>1</v>
      </c>
      <c r="X26">
        <v>7</v>
      </c>
      <c r="Y26">
        <v>0</v>
      </c>
      <c r="Z26">
        <v>35</v>
      </c>
      <c r="AA26">
        <v>1</v>
      </c>
      <c r="AB26">
        <v>2</v>
      </c>
      <c r="AC26">
        <v>56</v>
      </c>
      <c r="AD26">
        <v>34</v>
      </c>
      <c r="AE26">
        <v>9</v>
      </c>
      <c r="AF26">
        <v>8</v>
      </c>
    </row>
    <row r="27" spans="1:32" x14ac:dyDescent="0.2">
      <c r="A27" t="s">
        <v>389</v>
      </c>
      <c r="B27">
        <v>9</v>
      </c>
      <c r="C27">
        <v>50</v>
      </c>
      <c r="D27">
        <v>60</v>
      </c>
      <c r="E27">
        <v>38</v>
      </c>
      <c r="F27">
        <v>40</v>
      </c>
      <c r="G27">
        <v>22</v>
      </c>
      <c r="H27">
        <v>27</v>
      </c>
      <c r="I27">
        <v>100</v>
      </c>
      <c r="J27">
        <v>68</v>
      </c>
      <c r="K27">
        <v>25</v>
      </c>
      <c r="L27">
        <v>13</v>
      </c>
      <c r="M27">
        <v>4</v>
      </c>
      <c r="N27">
        <v>0</v>
      </c>
      <c r="O27">
        <v>22</v>
      </c>
      <c r="P27">
        <v>3</v>
      </c>
      <c r="R27">
        <v>0</v>
      </c>
      <c r="S27">
        <v>1</v>
      </c>
      <c r="T27">
        <v>8</v>
      </c>
      <c r="U27">
        <v>7</v>
      </c>
      <c r="V27">
        <v>11</v>
      </c>
      <c r="W27">
        <v>5</v>
      </c>
      <c r="X27">
        <v>1</v>
      </c>
      <c r="Y27">
        <v>5</v>
      </c>
      <c r="Z27">
        <v>9</v>
      </c>
      <c r="AA27">
        <v>11</v>
      </c>
      <c r="AB27">
        <v>11</v>
      </c>
      <c r="AC27">
        <v>2</v>
      </c>
      <c r="AD27">
        <v>8</v>
      </c>
      <c r="AE27">
        <v>5</v>
      </c>
      <c r="AF27">
        <v>4</v>
      </c>
    </row>
    <row r="28" spans="1:32" x14ac:dyDescent="0.2">
      <c r="A28" t="s">
        <v>390</v>
      </c>
      <c r="B28">
        <v>24</v>
      </c>
      <c r="C28">
        <v>11</v>
      </c>
      <c r="D28">
        <v>50</v>
      </c>
      <c r="E28">
        <v>66</v>
      </c>
      <c r="F28">
        <v>65</v>
      </c>
      <c r="G28">
        <v>68</v>
      </c>
      <c r="H28">
        <v>19</v>
      </c>
      <c r="I28">
        <v>67</v>
      </c>
      <c r="J28">
        <v>37</v>
      </c>
      <c r="K28">
        <v>13</v>
      </c>
      <c r="L28">
        <v>14</v>
      </c>
      <c r="M28">
        <v>2</v>
      </c>
      <c r="N28">
        <v>3</v>
      </c>
      <c r="O28">
        <v>0</v>
      </c>
      <c r="P28">
        <v>0</v>
      </c>
      <c r="R28">
        <v>0</v>
      </c>
      <c r="S28">
        <v>1</v>
      </c>
      <c r="T28">
        <v>1</v>
      </c>
      <c r="U28">
        <v>0</v>
      </c>
      <c r="V28">
        <v>1</v>
      </c>
      <c r="W28">
        <v>4</v>
      </c>
      <c r="X28">
        <v>1</v>
      </c>
      <c r="Y28">
        <v>12</v>
      </c>
      <c r="Z28">
        <v>19</v>
      </c>
      <c r="AA28">
        <v>24</v>
      </c>
      <c r="AB28">
        <v>3</v>
      </c>
      <c r="AC28">
        <v>10</v>
      </c>
      <c r="AD28">
        <v>15</v>
      </c>
      <c r="AE28">
        <v>1</v>
      </c>
      <c r="AF28">
        <v>3</v>
      </c>
    </row>
    <row r="29" spans="1:32" x14ac:dyDescent="0.2">
      <c r="A29" t="s">
        <v>391</v>
      </c>
      <c r="B29">
        <v>28</v>
      </c>
      <c r="C29">
        <v>44</v>
      </c>
      <c r="D29">
        <v>41</v>
      </c>
      <c r="E29">
        <v>55</v>
      </c>
      <c r="F29">
        <v>72</v>
      </c>
      <c r="G29">
        <v>22</v>
      </c>
      <c r="H29">
        <v>77</v>
      </c>
      <c r="I29">
        <v>26</v>
      </c>
      <c r="J29">
        <v>39</v>
      </c>
      <c r="K29">
        <v>19</v>
      </c>
      <c r="L29">
        <v>73</v>
      </c>
      <c r="M29">
        <v>15</v>
      </c>
      <c r="N29">
        <v>2</v>
      </c>
      <c r="O29">
        <v>0</v>
      </c>
      <c r="P29">
        <v>0</v>
      </c>
      <c r="R29">
        <v>10</v>
      </c>
      <c r="S29">
        <v>10</v>
      </c>
      <c r="T29">
        <v>5</v>
      </c>
      <c r="U29">
        <v>10</v>
      </c>
      <c r="V29">
        <v>3</v>
      </c>
      <c r="W29">
        <v>8</v>
      </c>
      <c r="X29">
        <v>15</v>
      </c>
      <c r="Y29">
        <v>11</v>
      </c>
      <c r="Z29">
        <v>26</v>
      </c>
      <c r="AA29">
        <v>20</v>
      </c>
      <c r="AB29">
        <v>5</v>
      </c>
      <c r="AC29">
        <v>13</v>
      </c>
      <c r="AD29">
        <v>12</v>
      </c>
      <c r="AE29">
        <v>9</v>
      </c>
      <c r="AF29">
        <v>2</v>
      </c>
    </row>
    <row r="30" spans="1:32" x14ac:dyDescent="0.2">
      <c r="A30" t="s">
        <v>392</v>
      </c>
      <c r="B30">
        <v>13</v>
      </c>
      <c r="C30">
        <v>18</v>
      </c>
      <c r="D30">
        <v>36</v>
      </c>
      <c r="E30">
        <v>78</v>
      </c>
      <c r="F30">
        <v>105</v>
      </c>
      <c r="G30">
        <v>22</v>
      </c>
      <c r="H30">
        <v>46</v>
      </c>
      <c r="I30">
        <v>195</v>
      </c>
      <c r="J30">
        <v>68</v>
      </c>
      <c r="K30">
        <v>104</v>
      </c>
      <c r="L30">
        <v>10</v>
      </c>
      <c r="M30">
        <v>74</v>
      </c>
      <c r="N30">
        <v>33</v>
      </c>
      <c r="O30">
        <v>0</v>
      </c>
      <c r="P30">
        <v>1</v>
      </c>
      <c r="R30">
        <v>2</v>
      </c>
      <c r="S30">
        <v>10</v>
      </c>
      <c r="T30">
        <v>18</v>
      </c>
      <c r="U30">
        <v>11</v>
      </c>
      <c r="V30">
        <v>4</v>
      </c>
      <c r="W30">
        <v>5</v>
      </c>
      <c r="X30">
        <v>12</v>
      </c>
      <c r="Y30">
        <v>10</v>
      </c>
      <c r="Z30">
        <v>5</v>
      </c>
      <c r="AA30">
        <v>10</v>
      </c>
      <c r="AB30">
        <v>0</v>
      </c>
      <c r="AC30">
        <v>2</v>
      </c>
      <c r="AD30">
        <v>1</v>
      </c>
      <c r="AE30">
        <v>4</v>
      </c>
      <c r="AF30">
        <v>4</v>
      </c>
    </row>
    <row r="31" spans="1:32" x14ac:dyDescent="0.2">
      <c r="A31" t="s">
        <v>393</v>
      </c>
      <c r="B31">
        <v>25</v>
      </c>
      <c r="C31">
        <v>30</v>
      </c>
      <c r="D31">
        <v>42</v>
      </c>
      <c r="E31">
        <v>66</v>
      </c>
      <c r="F31">
        <v>48</v>
      </c>
      <c r="G31">
        <v>49</v>
      </c>
      <c r="H31">
        <v>35</v>
      </c>
      <c r="I31">
        <v>69</v>
      </c>
      <c r="J31">
        <v>73</v>
      </c>
      <c r="K31">
        <v>52</v>
      </c>
      <c r="L31">
        <v>28</v>
      </c>
      <c r="M31">
        <v>41</v>
      </c>
      <c r="N31">
        <v>4</v>
      </c>
      <c r="O31">
        <v>1</v>
      </c>
      <c r="P31">
        <v>0</v>
      </c>
      <c r="R31">
        <v>14</v>
      </c>
      <c r="S31">
        <v>10</v>
      </c>
      <c r="T31">
        <v>12</v>
      </c>
      <c r="U31">
        <v>17</v>
      </c>
      <c r="V31">
        <v>9</v>
      </c>
      <c r="W31">
        <v>16</v>
      </c>
      <c r="X31">
        <v>8</v>
      </c>
      <c r="Y31">
        <v>14</v>
      </c>
      <c r="Z31">
        <v>18</v>
      </c>
      <c r="AA31">
        <v>2</v>
      </c>
      <c r="AB31">
        <v>6</v>
      </c>
      <c r="AC31">
        <v>0</v>
      </c>
      <c r="AD31">
        <v>10</v>
      </c>
      <c r="AE31">
        <v>18</v>
      </c>
      <c r="AF31">
        <v>13</v>
      </c>
    </row>
    <row r="32" spans="1:32" x14ac:dyDescent="0.2">
      <c r="A32" s="117" t="s">
        <v>8</v>
      </c>
      <c r="B32">
        <v>147</v>
      </c>
      <c r="C32">
        <v>86</v>
      </c>
      <c r="D32">
        <v>140</v>
      </c>
      <c r="E32">
        <v>93</v>
      </c>
      <c r="F32">
        <v>61</v>
      </c>
      <c r="G32">
        <v>244</v>
      </c>
      <c r="H32">
        <v>261</v>
      </c>
      <c r="I32">
        <v>428</v>
      </c>
      <c r="J32">
        <v>239</v>
      </c>
      <c r="K32">
        <v>246</v>
      </c>
      <c r="L32">
        <v>282</v>
      </c>
      <c r="M32">
        <v>54</v>
      </c>
      <c r="N32">
        <v>0</v>
      </c>
      <c r="O32">
        <v>9</v>
      </c>
      <c r="P32">
        <v>0</v>
      </c>
      <c r="R32">
        <v>52</v>
      </c>
      <c r="S32">
        <v>61</v>
      </c>
      <c r="T32">
        <v>55</v>
      </c>
      <c r="U32">
        <v>15</v>
      </c>
      <c r="V32">
        <v>3</v>
      </c>
      <c r="W32">
        <v>20</v>
      </c>
      <c r="X32">
        <v>9</v>
      </c>
      <c r="Y32">
        <v>20</v>
      </c>
      <c r="Z32">
        <v>153</v>
      </c>
      <c r="AA32">
        <v>10</v>
      </c>
      <c r="AB32">
        <v>0</v>
      </c>
      <c r="AC32">
        <v>0</v>
      </c>
      <c r="AD32">
        <v>0</v>
      </c>
      <c r="AE32">
        <v>16</v>
      </c>
      <c r="AF32">
        <v>6</v>
      </c>
    </row>
    <row r="33" spans="1:32" x14ac:dyDescent="0.2">
      <c r="A33" t="s">
        <v>394</v>
      </c>
      <c r="B33">
        <v>40</v>
      </c>
      <c r="C33">
        <v>38</v>
      </c>
      <c r="D33">
        <v>32</v>
      </c>
      <c r="E33">
        <v>69</v>
      </c>
      <c r="F33">
        <v>100</v>
      </c>
      <c r="G33">
        <v>37</v>
      </c>
      <c r="H33">
        <v>58</v>
      </c>
      <c r="I33">
        <v>28</v>
      </c>
      <c r="J33">
        <v>54</v>
      </c>
      <c r="K33">
        <v>102</v>
      </c>
      <c r="L33">
        <v>33</v>
      </c>
      <c r="M33">
        <v>40</v>
      </c>
      <c r="N33">
        <v>4</v>
      </c>
      <c r="O33">
        <v>1</v>
      </c>
      <c r="P33">
        <v>0</v>
      </c>
      <c r="R33">
        <v>0</v>
      </c>
      <c r="S33">
        <v>0</v>
      </c>
      <c r="T33">
        <v>0</v>
      </c>
      <c r="U33">
        <v>5</v>
      </c>
      <c r="V33">
        <v>0</v>
      </c>
      <c r="W33">
        <v>10</v>
      </c>
      <c r="X33">
        <v>0</v>
      </c>
      <c r="Y33">
        <v>0</v>
      </c>
      <c r="Z33">
        <v>8</v>
      </c>
      <c r="AA33">
        <v>8</v>
      </c>
      <c r="AB33">
        <v>1</v>
      </c>
      <c r="AC33">
        <v>0</v>
      </c>
      <c r="AD33">
        <v>9</v>
      </c>
      <c r="AE33">
        <v>0</v>
      </c>
      <c r="AF33">
        <v>3</v>
      </c>
    </row>
    <row r="34" spans="1:32" x14ac:dyDescent="0.2">
      <c r="A34" t="s">
        <v>395</v>
      </c>
      <c r="B34">
        <v>63</v>
      </c>
      <c r="C34">
        <v>38</v>
      </c>
      <c r="D34">
        <v>43</v>
      </c>
      <c r="E34">
        <v>110</v>
      </c>
      <c r="F34">
        <v>15</v>
      </c>
      <c r="G34">
        <v>54</v>
      </c>
      <c r="H34">
        <v>10</v>
      </c>
      <c r="I34">
        <v>99</v>
      </c>
      <c r="J34">
        <v>45</v>
      </c>
      <c r="K34">
        <v>61</v>
      </c>
      <c r="L34">
        <v>27</v>
      </c>
      <c r="M34">
        <v>34</v>
      </c>
      <c r="N34">
        <v>0</v>
      </c>
      <c r="O34">
        <v>0</v>
      </c>
      <c r="P34">
        <v>1</v>
      </c>
      <c r="R34">
        <v>1</v>
      </c>
      <c r="S34">
        <v>3</v>
      </c>
      <c r="T34">
        <v>1</v>
      </c>
      <c r="U34">
        <v>0</v>
      </c>
      <c r="V34">
        <v>0</v>
      </c>
      <c r="W34">
        <v>19</v>
      </c>
      <c r="X34">
        <v>16</v>
      </c>
      <c r="Y34">
        <v>19</v>
      </c>
      <c r="Z34">
        <v>15</v>
      </c>
      <c r="AA34">
        <v>1</v>
      </c>
      <c r="AB34">
        <v>0</v>
      </c>
      <c r="AC34">
        <v>0</v>
      </c>
      <c r="AD34">
        <v>0</v>
      </c>
      <c r="AE34">
        <v>22</v>
      </c>
      <c r="AF34">
        <v>6</v>
      </c>
    </row>
    <row r="35" spans="1:32" x14ac:dyDescent="0.2">
      <c r="A35" t="s">
        <v>396</v>
      </c>
      <c r="B35">
        <v>4</v>
      </c>
      <c r="C35">
        <v>74</v>
      </c>
      <c r="D35">
        <v>37</v>
      </c>
      <c r="E35">
        <v>38</v>
      </c>
      <c r="F35">
        <v>87</v>
      </c>
      <c r="G35">
        <v>58</v>
      </c>
      <c r="H35">
        <v>27</v>
      </c>
      <c r="I35">
        <v>37</v>
      </c>
      <c r="J35">
        <v>72</v>
      </c>
      <c r="K35">
        <v>84</v>
      </c>
      <c r="L35">
        <v>51</v>
      </c>
      <c r="M35">
        <v>16</v>
      </c>
      <c r="N35">
        <v>5</v>
      </c>
      <c r="O35">
        <v>0</v>
      </c>
      <c r="P35">
        <v>0</v>
      </c>
      <c r="R35">
        <v>10</v>
      </c>
      <c r="S35">
        <v>12</v>
      </c>
      <c r="T35">
        <v>13</v>
      </c>
      <c r="U35">
        <v>3</v>
      </c>
      <c r="V35">
        <v>1</v>
      </c>
      <c r="W35">
        <v>18</v>
      </c>
      <c r="X35">
        <v>11</v>
      </c>
      <c r="Y35">
        <v>14</v>
      </c>
      <c r="Z35">
        <v>27</v>
      </c>
      <c r="AA35">
        <v>5</v>
      </c>
      <c r="AB35">
        <v>13</v>
      </c>
      <c r="AC35">
        <v>28</v>
      </c>
      <c r="AD35">
        <v>1</v>
      </c>
      <c r="AE35">
        <v>10</v>
      </c>
      <c r="AF35">
        <v>15</v>
      </c>
    </row>
    <row r="36" spans="1:32" x14ac:dyDescent="0.2">
      <c r="A36" t="s">
        <v>397</v>
      </c>
      <c r="B36">
        <v>88</v>
      </c>
      <c r="C36">
        <v>140</v>
      </c>
      <c r="D36">
        <v>96</v>
      </c>
      <c r="E36">
        <v>144</v>
      </c>
      <c r="F36">
        <v>115</v>
      </c>
      <c r="G36">
        <v>121</v>
      </c>
      <c r="H36">
        <v>120</v>
      </c>
      <c r="I36">
        <v>70</v>
      </c>
      <c r="J36">
        <v>206</v>
      </c>
      <c r="K36">
        <v>134</v>
      </c>
      <c r="L36">
        <v>39</v>
      </c>
      <c r="M36">
        <v>26</v>
      </c>
      <c r="N36">
        <v>12</v>
      </c>
      <c r="O36">
        <v>0</v>
      </c>
      <c r="P36">
        <v>3</v>
      </c>
      <c r="R36">
        <v>6</v>
      </c>
      <c r="S36">
        <v>14</v>
      </c>
      <c r="T36">
        <v>23</v>
      </c>
      <c r="U36">
        <v>10</v>
      </c>
      <c r="V36">
        <v>6</v>
      </c>
      <c r="W36">
        <v>9</v>
      </c>
      <c r="X36">
        <v>11</v>
      </c>
      <c r="Y36">
        <v>0</v>
      </c>
      <c r="Z36">
        <v>26</v>
      </c>
      <c r="AA36">
        <v>14</v>
      </c>
      <c r="AB36">
        <v>10</v>
      </c>
      <c r="AC36">
        <v>26</v>
      </c>
      <c r="AD36">
        <v>0</v>
      </c>
      <c r="AE36">
        <v>8</v>
      </c>
      <c r="AF36">
        <v>9</v>
      </c>
    </row>
    <row r="37" spans="1:32" x14ac:dyDescent="0.2">
      <c r="A37" s="117" t="s">
        <v>4</v>
      </c>
      <c r="B37">
        <v>30</v>
      </c>
      <c r="C37">
        <v>65</v>
      </c>
      <c r="D37">
        <v>51</v>
      </c>
      <c r="E37">
        <v>79</v>
      </c>
      <c r="F37">
        <v>91</v>
      </c>
      <c r="G37">
        <v>68</v>
      </c>
      <c r="H37">
        <v>158</v>
      </c>
      <c r="I37">
        <v>30</v>
      </c>
      <c r="J37">
        <v>120</v>
      </c>
      <c r="K37">
        <v>176</v>
      </c>
      <c r="L37">
        <v>140</v>
      </c>
      <c r="M37">
        <v>16</v>
      </c>
      <c r="N37">
        <v>8</v>
      </c>
      <c r="O37">
        <v>0</v>
      </c>
      <c r="P37">
        <v>8</v>
      </c>
      <c r="R37">
        <v>12</v>
      </c>
      <c r="S37">
        <v>8</v>
      </c>
      <c r="T37">
        <v>27</v>
      </c>
      <c r="U37">
        <v>7</v>
      </c>
      <c r="V37">
        <v>2</v>
      </c>
      <c r="W37">
        <v>2</v>
      </c>
      <c r="X37">
        <v>3</v>
      </c>
      <c r="Y37">
        <v>0</v>
      </c>
      <c r="Z37">
        <v>14</v>
      </c>
      <c r="AA37">
        <v>7</v>
      </c>
      <c r="AB37">
        <v>25</v>
      </c>
      <c r="AC37">
        <v>14</v>
      </c>
      <c r="AD37">
        <v>4</v>
      </c>
      <c r="AE37">
        <v>0</v>
      </c>
      <c r="AF37">
        <v>1</v>
      </c>
    </row>
    <row r="38" spans="1:32" x14ac:dyDescent="0.2">
      <c r="A38" t="s">
        <v>435</v>
      </c>
      <c r="B38">
        <v>1782</v>
      </c>
      <c r="C38">
        <v>1486</v>
      </c>
      <c r="D38">
        <v>2319</v>
      </c>
      <c r="E38">
        <v>2712</v>
      </c>
      <c r="F38">
        <v>2564</v>
      </c>
      <c r="G38">
        <v>2305</v>
      </c>
      <c r="H38">
        <v>2713</v>
      </c>
      <c r="I38">
        <v>2538</v>
      </c>
      <c r="J38">
        <v>3472</v>
      </c>
      <c r="K38">
        <v>3062</v>
      </c>
      <c r="L38">
        <v>2260</v>
      </c>
      <c r="M38">
        <v>1049</v>
      </c>
      <c r="N38">
        <v>260</v>
      </c>
      <c r="O38">
        <v>199</v>
      </c>
      <c r="P38">
        <v>88</v>
      </c>
      <c r="R38">
        <v>291</v>
      </c>
      <c r="S38">
        <v>379</v>
      </c>
      <c r="T38">
        <v>492</v>
      </c>
      <c r="U38">
        <v>292</v>
      </c>
      <c r="V38">
        <v>170</v>
      </c>
      <c r="W38">
        <v>416</v>
      </c>
      <c r="X38">
        <v>385</v>
      </c>
      <c r="Y38">
        <v>446</v>
      </c>
      <c r="Z38">
        <v>734</v>
      </c>
      <c r="AA38">
        <v>298</v>
      </c>
      <c r="AB38">
        <v>241</v>
      </c>
      <c r="AC38">
        <v>361</v>
      </c>
      <c r="AD38">
        <v>139</v>
      </c>
      <c r="AE38">
        <v>181</v>
      </c>
      <c r="AF38">
        <v>145</v>
      </c>
    </row>
    <row r="40" spans="1:32" x14ac:dyDescent="0.2">
      <c r="A40" t="s">
        <v>436</v>
      </c>
    </row>
    <row r="41" spans="1:32" x14ac:dyDescent="0.2">
      <c r="A41" t="s">
        <v>437</v>
      </c>
      <c r="B41">
        <v>154</v>
      </c>
      <c r="C41">
        <v>102</v>
      </c>
      <c r="D41">
        <v>69</v>
      </c>
      <c r="E41">
        <v>148</v>
      </c>
      <c r="F41">
        <v>62</v>
      </c>
      <c r="G41">
        <v>172</v>
      </c>
      <c r="H41">
        <v>168</v>
      </c>
      <c r="I41">
        <v>187</v>
      </c>
      <c r="J41">
        <v>159</v>
      </c>
      <c r="K41">
        <v>141</v>
      </c>
      <c r="L41">
        <v>127</v>
      </c>
      <c r="M41">
        <v>39</v>
      </c>
      <c r="N41">
        <v>65</v>
      </c>
      <c r="O41">
        <v>34</v>
      </c>
      <c r="P41">
        <v>0</v>
      </c>
      <c r="R41">
        <v>80</v>
      </c>
      <c r="S41">
        <v>106</v>
      </c>
      <c r="T41">
        <v>95</v>
      </c>
      <c r="U41">
        <v>24</v>
      </c>
      <c r="V41">
        <v>53</v>
      </c>
      <c r="W41">
        <v>109</v>
      </c>
      <c r="X41">
        <v>95</v>
      </c>
      <c r="Y41">
        <v>103</v>
      </c>
      <c r="Z41">
        <v>276</v>
      </c>
      <c r="AA41">
        <v>62</v>
      </c>
      <c r="AB41">
        <v>38</v>
      </c>
      <c r="AC41">
        <v>14</v>
      </c>
      <c r="AD41">
        <v>4</v>
      </c>
      <c r="AE41">
        <v>3</v>
      </c>
      <c r="AF41">
        <v>6</v>
      </c>
    </row>
    <row r="42" spans="1:32" x14ac:dyDescent="0.2">
      <c r="A42" s="117" t="s">
        <v>438</v>
      </c>
      <c r="B42">
        <v>202</v>
      </c>
      <c r="C42">
        <v>143</v>
      </c>
      <c r="D42">
        <v>311</v>
      </c>
      <c r="E42">
        <v>500</v>
      </c>
      <c r="F42">
        <v>531</v>
      </c>
      <c r="G42">
        <v>278</v>
      </c>
      <c r="H42">
        <v>583</v>
      </c>
      <c r="I42">
        <v>436</v>
      </c>
      <c r="J42">
        <v>577</v>
      </c>
      <c r="K42">
        <v>618</v>
      </c>
      <c r="L42">
        <v>378</v>
      </c>
      <c r="M42">
        <v>96</v>
      </c>
      <c r="N42">
        <v>38</v>
      </c>
      <c r="O42">
        <v>56</v>
      </c>
      <c r="P42">
        <v>183</v>
      </c>
      <c r="R42">
        <v>280</v>
      </c>
      <c r="S42">
        <v>361</v>
      </c>
      <c r="T42">
        <v>505</v>
      </c>
      <c r="U42">
        <v>180</v>
      </c>
      <c r="V42">
        <v>157</v>
      </c>
      <c r="W42">
        <v>219</v>
      </c>
      <c r="X42">
        <v>116</v>
      </c>
      <c r="Y42">
        <v>194</v>
      </c>
      <c r="Z42">
        <v>326</v>
      </c>
      <c r="AA42">
        <v>85</v>
      </c>
      <c r="AB42">
        <v>111</v>
      </c>
      <c r="AC42">
        <v>162</v>
      </c>
      <c r="AD42">
        <v>124</v>
      </c>
      <c r="AE42">
        <v>103</v>
      </c>
      <c r="AF42">
        <v>75</v>
      </c>
    </row>
    <row r="43" spans="1:32" x14ac:dyDescent="0.2">
      <c r="A43" t="s">
        <v>380</v>
      </c>
      <c r="B43">
        <v>125</v>
      </c>
      <c r="C43">
        <v>56</v>
      </c>
      <c r="D43">
        <v>47</v>
      </c>
      <c r="E43">
        <v>77</v>
      </c>
      <c r="F43">
        <v>320</v>
      </c>
      <c r="G43">
        <v>25</v>
      </c>
      <c r="H43">
        <v>52</v>
      </c>
      <c r="I43">
        <v>70</v>
      </c>
      <c r="J43">
        <v>40</v>
      </c>
      <c r="K43">
        <v>57</v>
      </c>
      <c r="L43">
        <v>57</v>
      </c>
      <c r="M43">
        <v>0</v>
      </c>
      <c r="N43">
        <v>0</v>
      </c>
      <c r="O43">
        <v>0</v>
      </c>
      <c r="P43">
        <v>0</v>
      </c>
      <c r="R43">
        <v>5</v>
      </c>
      <c r="S43">
        <v>4</v>
      </c>
      <c r="T43">
        <v>5</v>
      </c>
      <c r="U43">
        <v>0</v>
      </c>
      <c r="V43">
        <v>0</v>
      </c>
      <c r="W43">
        <v>9</v>
      </c>
      <c r="X43">
        <v>2</v>
      </c>
      <c r="Y43">
        <v>28</v>
      </c>
      <c r="Z43">
        <v>136</v>
      </c>
      <c r="AA43">
        <v>21</v>
      </c>
      <c r="AB43">
        <v>0</v>
      </c>
      <c r="AC43">
        <v>11</v>
      </c>
      <c r="AD43">
        <v>2</v>
      </c>
      <c r="AE43">
        <v>10</v>
      </c>
      <c r="AF43">
        <v>0</v>
      </c>
    </row>
    <row r="44" spans="1:32" x14ac:dyDescent="0.2">
      <c r="A44" t="s">
        <v>385</v>
      </c>
      <c r="B44">
        <v>56</v>
      </c>
      <c r="C44">
        <v>35</v>
      </c>
      <c r="D44">
        <v>153</v>
      </c>
      <c r="E44">
        <v>13</v>
      </c>
      <c r="F44">
        <v>16</v>
      </c>
      <c r="G44">
        <v>32</v>
      </c>
      <c r="H44">
        <v>62</v>
      </c>
      <c r="I44">
        <v>19</v>
      </c>
      <c r="J44">
        <v>46</v>
      </c>
      <c r="K44">
        <v>40</v>
      </c>
      <c r="L44">
        <v>27</v>
      </c>
      <c r="M44">
        <v>0</v>
      </c>
      <c r="N44">
        <v>8</v>
      </c>
      <c r="O44">
        <v>0</v>
      </c>
      <c r="P44">
        <v>0</v>
      </c>
      <c r="R44">
        <v>3</v>
      </c>
      <c r="S44">
        <v>11</v>
      </c>
      <c r="T44">
        <v>19</v>
      </c>
      <c r="U44">
        <v>16</v>
      </c>
      <c r="V44">
        <v>17</v>
      </c>
      <c r="W44">
        <v>26</v>
      </c>
      <c r="X44">
        <v>25</v>
      </c>
      <c r="Y44">
        <v>28</v>
      </c>
      <c r="Z44">
        <v>118</v>
      </c>
      <c r="AA44">
        <v>47</v>
      </c>
      <c r="AB44">
        <v>106</v>
      </c>
      <c r="AC44">
        <v>55</v>
      </c>
      <c r="AD44">
        <v>9</v>
      </c>
      <c r="AE44">
        <v>13</v>
      </c>
      <c r="AF44">
        <v>5</v>
      </c>
    </row>
    <row r="45" spans="1:32" x14ac:dyDescent="0.2">
      <c r="A45" t="s">
        <v>395</v>
      </c>
      <c r="B45">
        <v>45</v>
      </c>
      <c r="C45">
        <v>49</v>
      </c>
      <c r="D45">
        <v>21</v>
      </c>
      <c r="E45">
        <v>156</v>
      </c>
      <c r="F45">
        <v>164</v>
      </c>
      <c r="G45">
        <v>26</v>
      </c>
      <c r="H45">
        <v>72</v>
      </c>
      <c r="I45">
        <v>64</v>
      </c>
      <c r="J45">
        <v>99</v>
      </c>
      <c r="K45">
        <v>232</v>
      </c>
      <c r="L45">
        <v>17</v>
      </c>
      <c r="M45">
        <v>15</v>
      </c>
      <c r="N45">
        <v>71</v>
      </c>
      <c r="O45">
        <v>0</v>
      </c>
      <c r="P45">
        <v>0</v>
      </c>
      <c r="R45">
        <v>8</v>
      </c>
      <c r="S45">
        <v>1</v>
      </c>
      <c r="T45">
        <v>26</v>
      </c>
      <c r="U45">
        <v>3</v>
      </c>
      <c r="V45">
        <v>1</v>
      </c>
      <c r="W45">
        <v>0</v>
      </c>
      <c r="X45">
        <v>17</v>
      </c>
      <c r="Y45">
        <v>30</v>
      </c>
      <c r="Z45">
        <v>73</v>
      </c>
      <c r="AA45">
        <v>3</v>
      </c>
      <c r="AB45">
        <v>0</v>
      </c>
      <c r="AC45">
        <v>1</v>
      </c>
      <c r="AD45">
        <v>0</v>
      </c>
      <c r="AE45">
        <v>0</v>
      </c>
      <c r="AF45">
        <v>0</v>
      </c>
    </row>
    <row r="46" spans="1:32" x14ac:dyDescent="0.2">
      <c r="A46" t="s">
        <v>439</v>
      </c>
      <c r="B46">
        <v>582</v>
      </c>
      <c r="C46">
        <v>385</v>
      </c>
      <c r="D46">
        <v>601</v>
      </c>
      <c r="E46">
        <v>894</v>
      </c>
      <c r="F46">
        <v>1093</v>
      </c>
      <c r="G46">
        <v>533</v>
      </c>
      <c r="H46">
        <v>937</v>
      </c>
      <c r="I46">
        <v>776</v>
      </c>
      <c r="J46">
        <v>921</v>
      </c>
      <c r="K46">
        <v>1088</v>
      </c>
      <c r="L46">
        <v>606</v>
      </c>
      <c r="M46">
        <v>150</v>
      </c>
      <c r="N46">
        <v>182</v>
      </c>
      <c r="O46">
        <v>90</v>
      </c>
      <c r="P46">
        <v>183</v>
      </c>
      <c r="R46">
        <v>376</v>
      </c>
      <c r="S46">
        <v>483</v>
      </c>
      <c r="T46">
        <v>650</v>
      </c>
      <c r="U46">
        <v>223</v>
      </c>
      <c r="V46">
        <v>228</v>
      </c>
      <c r="W46">
        <v>363</v>
      </c>
      <c r="X46">
        <v>255</v>
      </c>
      <c r="Y46">
        <v>383</v>
      </c>
      <c r="Z46">
        <v>929</v>
      </c>
      <c r="AA46">
        <v>218</v>
      </c>
      <c r="AB46">
        <v>255</v>
      </c>
      <c r="AC46">
        <v>243</v>
      </c>
      <c r="AD46">
        <v>139</v>
      </c>
      <c r="AE46">
        <v>129</v>
      </c>
      <c r="AF46">
        <v>86</v>
      </c>
    </row>
    <row r="48" spans="1:32" x14ac:dyDescent="0.2">
      <c r="A48" t="s">
        <v>440</v>
      </c>
    </row>
    <row r="49" spans="1:32" x14ac:dyDescent="0.2">
      <c r="A49" t="s">
        <v>441</v>
      </c>
      <c r="B49">
        <v>25</v>
      </c>
      <c r="C49">
        <v>0</v>
      </c>
      <c r="D49">
        <v>21</v>
      </c>
      <c r="E49">
        <v>0</v>
      </c>
      <c r="F49">
        <v>0</v>
      </c>
      <c r="G49">
        <v>0</v>
      </c>
      <c r="H49">
        <v>58</v>
      </c>
      <c r="I49">
        <v>0</v>
      </c>
      <c r="J49">
        <v>12</v>
      </c>
      <c r="K49">
        <v>2</v>
      </c>
      <c r="L49">
        <v>2</v>
      </c>
      <c r="M49">
        <v>0</v>
      </c>
      <c r="N49">
        <v>0</v>
      </c>
      <c r="O49">
        <v>3</v>
      </c>
      <c r="P49">
        <v>0</v>
      </c>
      <c r="R49">
        <v>0</v>
      </c>
      <c r="S49">
        <v>5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4</v>
      </c>
      <c r="AC49">
        <v>9</v>
      </c>
      <c r="AD49">
        <v>0</v>
      </c>
      <c r="AE49">
        <v>3</v>
      </c>
      <c r="AF49">
        <v>0</v>
      </c>
    </row>
    <row r="50" spans="1:32" x14ac:dyDescent="0.2">
      <c r="A50" t="s">
        <v>442</v>
      </c>
      <c r="B50">
        <v>39</v>
      </c>
      <c r="C50">
        <v>22</v>
      </c>
      <c r="D50">
        <v>31</v>
      </c>
      <c r="E50">
        <v>50</v>
      </c>
      <c r="F50">
        <v>75</v>
      </c>
      <c r="G50">
        <v>48</v>
      </c>
      <c r="H50">
        <v>22</v>
      </c>
      <c r="I50">
        <v>6</v>
      </c>
      <c r="J50">
        <v>0</v>
      </c>
      <c r="K50">
        <v>153</v>
      </c>
      <c r="L50">
        <v>2</v>
      </c>
      <c r="M50">
        <v>0</v>
      </c>
      <c r="N50">
        <v>2</v>
      </c>
      <c r="O50">
        <v>50</v>
      </c>
      <c r="P50">
        <v>0</v>
      </c>
      <c r="R50">
        <v>0</v>
      </c>
      <c r="S50">
        <v>9</v>
      </c>
      <c r="T50">
        <v>22</v>
      </c>
      <c r="U50">
        <v>6</v>
      </c>
      <c r="V50">
        <v>2</v>
      </c>
      <c r="W50">
        <v>20</v>
      </c>
      <c r="X50">
        <v>23</v>
      </c>
      <c r="Y50">
        <v>37</v>
      </c>
      <c r="Z50">
        <v>27</v>
      </c>
      <c r="AA50">
        <v>0</v>
      </c>
      <c r="AB50">
        <v>8</v>
      </c>
      <c r="AC50">
        <v>5</v>
      </c>
      <c r="AD50">
        <v>2</v>
      </c>
      <c r="AE50">
        <v>1</v>
      </c>
      <c r="AF50">
        <v>4</v>
      </c>
    </row>
    <row r="51" spans="1:32" x14ac:dyDescent="0.2">
      <c r="A51" t="s">
        <v>382</v>
      </c>
      <c r="B51">
        <v>0</v>
      </c>
      <c r="C51">
        <v>17</v>
      </c>
      <c r="D51">
        <v>7</v>
      </c>
      <c r="E51">
        <v>5</v>
      </c>
      <c r="F51">
        <v>0</v>
      </c>
      <c r="G51">
        <v>7</v>
      </c>
      <c r="H51">
        <v>0</v>
      </c>
      <c r="I51">
        <v>15</v>
      </c>
      <c r="J51">
        <v>0</v>
      </c>
      <c r="K51">
        <v>27</v>
      </c>
      <c r="L51">
        <v>24</v>
      </c>
      <c r="M51">
        <v>0</v>
      </c>
      <c r="N51">
        <v>0</v>
      </c>
      <c r="O51">
        <v>0</v>
      </c>
      <c r="P51">
        <v>0</v>
      </c>
      <c r="R51">
        <v>6</v>
      </c>
      <c r="S51">
        <v>4</v>
      </c>
      <c r="T51">
        <v>5</v>
      </c>
      <c r="U51">
        <v>9</v>
      </c>
      <c r="V51">
        <v>9</v>
      </c>
      <c r="W51">
        <v>25</v>
      </c>
      <c r="X51">
        <v>14</v>
      </c>
      <c r="Y51">
        <v>20</v>
      </c>
      <c r="Z51">
        <v>16</v>
      </c>
      <c r="AA51">
        <v>1</v>
      </c>
      <c r="AB51">
        <v>2</v>
      </c>
      <c r="AC51">
        <v>4</v>
      </c>
      <c r="AD51">
        <v>0</v>
      </c>
      <c r="AE51">
        <v>0</v>
      </c>
      <c r="AF51">
        <v>0</v>
      </c>
    </row>
    <row r="52" spans="1:32" x14ac:dyDescent="0.2">
      <c r="A52" t="s">
        <v>393</v>
      </c>
      <c r="B52">
        <v>0</v>
      </c>
      <c r="C52">
        <v>20</v>
      </c>
      <c r="D52">
        <v>26</v>
      </c>
      <c r="E52">
        <v>0</v>
      </c>
      <c r="F52">
        <v>46</v>
      </c>
      <c r="G52">
        <v>78</v>
      </c>
      <c r="H52">
        <v>30</v>
      </c>
      <c r="I52">
        <v>5</v>
      </c>
      <c r="J52">
        <v>29</v>
      </c>
      <c r="K52">
        <v>11</v>
      </c>
      <c r="L52">
        <v>39</v>
      </c>
      <c r="M52">
        <v>0</v>
      </c>
      <c r="N52">
        <v>0</v>
      </c>
      <c r="O52">
        <v>0</v>
      </c>
      <c r="P52">
        <v>0</v>
      </c>
      <c r="R52">
        <v>19</v>
      </c>
      <c r="S52">
        <v>10</v>
      </c>
      <c r="T52">
        <v>28</v>
      </c>
      <c r="U52">
        <v>5</v>
      </c>
      <c r="V52">
        <v>6</v>
      </c>
      <c r="W52">
        <v>17</v>
      </c>
      <c r="X52">
        <v>20</v>
      </c>
      <c r="Y52">
        <v>17</v>
      </c>
      <c r="Z52">
        <v>31</v>
      </c>
      <c r="AA52">
        <v>19</v>
      </c>
      <c r="AB52">
        <v>2</v>
      </c>
      <c r="AC52">
        <v>14</v>
      </c>
      <c r="AD52">
        <v>20</v>
      </c>
      <c r="AE52">
        <v>13</v>
      </c>
      <c r="AF52">
        <v>3</v>
      </c>
    </row>
    <row r="53" spans="1:32" x14ac:dyDescent="0.2">
      <c r="A53" t="s">
        <v>397</v>
      </c>
      <c r="B53">
        <v>10</v>
      </c>
      <c r="C53">
        <v>28</v>
      </c>
      <c r="D53">
        <v>7</v>
      </c>
      <c r="E53">
        <v>58</v>
      </c>
      <c r="F53">
        <v>14</v>
      </c>
      <c r="G53">
        <v>19</v>
      </c>
      <c r="H53">
        <v>0</v>
      </c>
      <c r="I53">
        <v>5</v>
      </c>
      <c r="J53">
        <v>18</v>
      </c>
      <c r="K53">
        <v>13</v>
      </c>
      <c r="L53">
        <v>1</v>
      </c>
      <c r="M53">
        <v>0</v>
      </c>
      <c r="N53">
        <v>6</v>
      </c>
      <c r="O53">
        <v>6</v>
      </c>
      <c r="P53">
        <v>0</v>
      </c>
      <c r="R53">
        <v>0</v>
      </c>
      <c r="S53">
        <v>0</v>
      </c>
      <c r="T53">
        <v>0</v>
      </c>
      <c r="U53">
        <v>7</v>
      </c>
      <c r="V53">
        <v>3</v>
      </c>
      <c r="W53">
        <v>3</v>
      </c>
      <c r="X53">
        <v>7</v>
      </c>
      <c r="Y53">
        <v>18</v>
      </c>
      <c r="Z53">
        <v>9</v>
      </c>
      <c r="AA53">
        <v>20</v>
      </c>
      <c r="AB53">
        <v>19</v>
      </c>
      <c r="AC53">
        <v>6</v>
      </c>
      <c r="AD53">
        <v>0</v>
      </c>
      <c r="AE53">
        <v>2</v>
      </c>
      <c r="AF53">
        <v>2</v>
      </c>
    </row>
    <row r="54" spans="1:32" x14ac:dyDescent="0.2">
      <c r="A54" t="s">
        <v>443</v>
      </c>
      <c r="B54">
        <v>74</v>
      </c>
      <c r="C54">
        <v>87</v>
      </c>
      <c r="D54">
        <v>92</v>
      </c>
      <c r="E54">
        <v>113</v>
      </c>
      <c r="F54">
        <v>135</v>
      </c>
      <c r="G54">
        <v>152</v>
      </c>
      <c r="H54">
        <v>110</v>
      </c>
      <c r="I54">
        <v>31</v>
      </c>
      <c r="J54">
        <v>59</v>
      </c>
      <c r="K54">
        <v>206</v>
      </c>
      <c r="L54">
        <v>68</v>
      </c>
      <c r="M54">
        <v>0</v>
      </c>
      <c r="N54">
        <v>8</v>
      </c>
      <c r="O54">
        <v>59</v>
      </c>
      <c r="P54">
        <v>0</v>
      </c>
      <c r="R54">
        <v>25</v>
      </c>
      <c r="S54">
        <v>28</v>
      </c>
      <c r="T54">
        <v>55</v>
      </c>
      <c r="U54">
        <v>27</v>
      </c>
      <c r="V54">
        <v>20</v>
      </c>
      <c r="W54">
        <v>65</v>
      </c>
      <c r="X54">
        <v>64</v>
      </c>
      <c r="Y54">
        <v>92</v>
      </c>
      <c r="Z54">
        <v>83</v>
      </c>
      <c r="AA54">
        <v>41</v>
      </c>
      <c r="AB54">
        <v>35</v>
      </c>
      <c r="AC54">
        <v>38</v>
      </c>
      <c r="AD54">
        <v>22</v>
      </c>
      <c r="AE54">
        <v>19</v>
      </c>
      <c r="AF54">
        <v>9</v>
      </c>
    </row>
    <row r="56" spans="1:32" x14ac:dyDescent="0.2">
      <c r="A56" t="s">
        <v>423</v>
      </c>
    </row>
    <row r="58" spans="1:32" x14ac:dyDescent="0.2">
      <c r="A58" t="s">
        <v>444</v>
      </c>
      <c r="B58" t="s">
        <v>445</v>
      </c>
      <c r="R58" t="s">
        <v>446</v>
      </c>
    </row>
    <row r="59" spans="1:32" x14ac:dyDescent="0.2">
      <c r="A59" t="s">
        <v>398</v>
      </c>
      <c r="B59">
        <v>1999</v>
      </c>
      <c r="C59">
        <v>2000</v>
      </c>
      <c r="D59">
        <v>2001</v>
      </c>
      <c r="E59">
        <v>2002</v>
      </c>
      <c r="F59">
        <v>2003</v>
      </c>
      <c r="G59">
        <v>2004</v>
      </c>
      <c r="H59">
        <v>2005</v>
      </c>
      <c r="I59">
        <v>2006</v>
      </c>
      <c r="J59">
        <v>2007</v>
      </c>
      <c r="K59">
        <v>2008</v>
      </c>
      <c r="L59">
        <v>2009</v>
      </c>
      <c r="M59">
        <v>2010</v>
      </c>
      <c r="N59">
        <v>2011</v>
      </c>
      <c r="O59">
        <v>2012</v>
      </c>
      <c r="P59">
        <v>2013</v>
      </c>
      <c r="R59">
        <v>1999</v>
      </c>
      <c r="S59">
        <v>2000</v>
      </c>
      <c r="T59">
        <v>2001</v>
      </c>
      <c r="U59">
        <v>2002</v>
      </c>
      <c r="V59">
        <v>2003</v>
      </c>
      <c r="W59">
        <v>2004</v>
      </c>
      <c r="X59">
        <v>2005</v>
      </c>
      <c r="Y59">
        <v>2006</v>
      </c>
      <c r="Z59">
        <v>2007</v>
      </c>
      <c r="AA59">
        <v>2008</v>
      </c>
      <c r="AB59">
        <v>2009</v>
      </c>
      <c r="AC59">
        <v>2010</v>
      </c>
      <c r="AD59">
        <v>2011</v>
      </c>
      <c r="AE59">
        <v>2012</v>
      </c>
      <c r="AF59">
        <v>2013</v>
      </c>
    </row>
    <row r="60" spans="1:32" x14ac:dyDescent="0.2">
      <c r="A60" t="s">
        <v>447</v>
      </c>
      <c r="B60">
        <v>32</v>
      </c>
      <c r="C60">
        <v>0</v>
      </c>
      <c r="D60">
        <v>44</v>
      </c>
      <c r="E60">
        <v>0</v>
      </c>
      <c r="F60">
        <v>0</v>
      </c>
      <c r="G60">
        <v>20</v>
      </c>
      <c r="H60">
        <v>5</v>
      </c>
      <c r="I60">
        <v>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8</v>
      </c>
      <c r="AB60">
        <v>5</v>
      </c>
      <c r="AC60">
        <v>0</v>
      </c>
      <c r="AD60">
        <v>0</v>
      </c>
      <c r="AE60">
        <v>0</v>
      </c>
      <c r="AF60">
        <v>0</v>
      </c>
    </row>
    <row r="61" spans="1:32" x14ac:dyDescent="0.2">
      <c r="A61" t="s">
        <v>448</v>
      </c>
      <c r="B61">
        <v>0</v>
      </c>
      <c r="C61">
        <v>26</v>
      </c>
      <c r="D61">
        <v>2</v>
      </c>
      <c r="E61">
        <v>16</v>
      </c>
      <c r="F61">
        <v>13</v>
      </c>
      <c r="G61">
        <v>55</v>
      </c>
      <c r="H61">
        <v>0</v>
      </c>
      <c r="I61">
        <v>0</v>
      </c>
      <c r="J61">
        <v>0</v>
      </c>
      <c r="K61">
        <v>11</v>
      </c>
      <c r="L61">
        <v>2</v>
      </c>
      <c r="M61">
        <v>0</v>
      </c>
      <c r="N61">
        <v>0</v>
      </c>
      <c r="O61">
        <v>2</v>
      </c>
      <c r="P61">
        <v>0</v>
      </c>
      <c r="R61">
        <v>10</v>
      </c>
      <c r="S61">
        <v>10</v>
      </c>
      <c r="T61">
        <v>27</v>
      </c>
      <c r="U61">
        <v>7</v>
      </c>
      <c r="V61">
        <v>0</v>
      </c>
      <c r="W61">
        <v>7</v>
      </c>
      <c r="X61">
        <v>14</v>
      </c>
      <c r="Y61">
        <v>6</v>
      </c>
      <c r="Z61">
        <v>7</v>
      </c>
      <c r="AA61">
        <v>9</v>
      </c>
      <c r="AB61">
        <v>7</v>
      </c>
      <c r="AC61">
        <v>6</v>
      </c>
      <c r="AD61">
        <v>1</v>
      </c>
      <c r="AE61">
        <v>0</v>
      </c>
      <c r="AF61">
        <v>0</v>
      </c>
    </row>
    <row r="62" spans="1:32" x14ac:dyDescent="0.2">
      <c r="A62" t="s">
        <v>449</v>
      </c>
      <c r="B62">
        <v>0</v>
      </c>
      <c r="C62">
        <v>0</v>
      </c>
      <c r="D62">
        <v>47</v>
      </c>
      <c r="E62">
        <v>7</v>
      </c>
      <c r="F62">
        <v>0</v>
      </c>
      <c r="G62">
        <v>0</v>
      </c>
      <c r="H62">
        <v>33</v>
      </c>
      <c r="I62">
        <v>0</v>
      </c>
      <c r="J62">
        <v>10</v>
      </c>
      <c r="K62">
        <v>2</v>
      </c>
      <c r="L62">
        <v>29</v>
      </c>
      <c r="M62">
        <v>0</v>
      </c>
      <c r="N62">
        <v>0</v>
      </c>
      <c r="O62">
        <v>10</v>
      </c>
      <c r="P62">
        <v>0</v>
      </c>
      <c r="R62">
        <v>0</v>
      </c>
      <c r="S62">
        <v>2</v>
      </c>
      <c r="T62">
        <v>0</v>
      </c>
      <c r="U62">
        <v>0</v>
      </c>
      <c r="V62">
        <v>9</v>
      </c>
      <c r="W62">
        <v>3</v>
      </c>
      <c r="X62">
        <v>0</v>
      </c>
      <c r="Y62">
        <v>8</v>
      </c>
      <c r="Z62">
        <v>0</v>
      </c>
      <c r="AA62">
        <v>0</v>
      </c>
      <c r="AB62">
        <v>0</v>
      </c>
      <c r="AC62">
        <v>9</v>
      </c>
      <c r="AD62">
        <v>1</v>
      </c>
      <c r="AE62">
        <v>0</v>
      </c>
      <c r="AF62">
        <v>0</v>
      </c>
    </row>
    <row r="63" spans="1:32" x14ac:dyDescent="0.2">
      <c r="A63" t="s">
        <v>450</v>
      </c>
      <c r="B63">
        <v>0</v>
      </c>
      <c r="C63">
        <v>0</v>
      </c>
      <c r="D63">
        <v>0</v>
      </c>
      <c r="E63">
        <v>2</v>
      </c>
      <c r="F63">
        <v>0</v>
      </c>
      <c r="G63">
        <v>4</v>
      </c>
      <c r="H63">
        <v>51</v>
      </c>
      <c r="I63">
        <v>5</v>
      </c>
      <c r="J63">
        <v>2</v>
      </c>
      <c r="K63">
        <v>6</v>
      </c>
      <c r="L63">
        <v>0</v>
      </c>
      <c r="M63">
        <v>4</v>
      </c>
      <c r="N63">
        <v>4</v>
      </c>
      <c r="O63">
        <v>2</v>
      </c>
      <c r="P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1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 x14ac:dyDescent="0.2">
      <c r="A64" t="s">
        <v>451</v>
      </c>
      <c r="B64">
        <v>0</v>
      </c>
      <c r="C64">
        <v>10</v>
      </c>
      <c r="D64">
        <v>4</v>
      </c>
      <c r="E64">
        <v>24</v>
      </c>
      <c r="F64">
        <v>0</v>
      </c>
      <c r="G64">
        <v>6</v>
      </c>
      <c r="H64">
        <v>19</v>
      </c>
      <c r="I64">
        <v>0</v>
      </c>
      <c r="J64">
        <v>6</v>
      </c>
      <c r="K64">
        <v>9</v>
      </c>
      <c r="L64">
        <v>5</v>
      </c>
      <c r="M64">
        <v>0</v>
      </c>
      <c r="N64">
        <v>0</v>
      </c>
      <c r="O64">
        <v>0</v>
      </c>
      <c r="P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3</v>
      </c>
      <c r="AD64">
        <v>0</v>
      </c>
      <c r="AE64">
        <v>2</v>
      </c>
      <c r="AF64">
        <v>0</v>
      </c>
    </row>
    <row r="65" spans="1:32" x14ac:dyDescent="0.2">
      <c r="A65" t="s">
        <v>452</v>
      </c>
      <c r="B65">
        <v>11</v>
      </c>
      <c r="C65">
        <v>15</v>
      </c>
      <c r="D65">
        <v>0</v>
      </c>
      <c r="E65">
        <v>23</v>
      </c>
      <c r="F65">
        <v>30</v>
      </c>
      <c r="G65">
        <v>7</v>
      </c>
      <c r="H65">
        <v>5</v>
      </c>
      <c r="I65">
        <v>0</v>
      </c>
      <c r="J65">
        <v>14</v>
      </c>
      <c r="K65">
        <v>24</v>
      </c>
      <c r="L65">
        <v>6</v>
      </c>
      <c r="M65">
        <v>8</v>
      </c>
      <c r="N65">
        <v>0</v>
      </c>
      <c r="O65">
        <v>0</v>
      </c>
      <c r="P65">
        <v>0</v>
      </c>
      <c r="R65">
        <v>1</v>
      </c>
      <c r="S65">
        <v>0</v>
      </c>
      <c r="T65">
        <v>2</v>
      </c>
      <c r="U65">
        <v>1</v>
      </c>
      <c r="V65">
        <v>0</v>
      </c>
      <c r="W65">
        <v>1</v>
      </c>
      <c r="X65">
        <v>2</v>
      </c>
      <c r="Y65">
        <v>3</v>
      </c>
      <c r="Z65">
        <v>4</v>
      </c>
      <c r="AA65">
        <v>4</v>
      </c>
      <c r="AB65">
        <v>0</v>
      </c>
      <c r="AC65">
        <v>4</v>
      </c>
      <c r="AD65">
        <v>0</v>
      </c>
      <c r="AE65">
        <v>1</v>
      </c>
      <c r="AF65">
        <v>2</v>
      </c>
    </row>
    <row r="66" spans="1:32" x14ac:dyDescent="0.2">
      <c r="A66" t="s">
        <v>453</v>
      </c>
      <c r="B66">
        <v>31</v>
      </c>
      <c r="C66">
        <v>0</v>
      </c>
      <c r="D66">
        <v>16</v>
      </c>
      <c r="E66">
        <v>56</v>
      </c>
      <c r="F66">
        <v>39</v>
      </c>
      <c r="G66">
        <v>0</v>
      </c>
      <c r="H66">
        <v>0</v>
      </c>
      <c r="I66">
        <v>29</v>
      </c>
      <c r="J66">
        <v>19</v>
      </c>
      <c r="K66">
        <v>25</v>
      </c>
      <c r="L66">
        <v>2</v>
      </c>
      <c r="M66">
        <v>0</v>
      </c>
      <c r="N66">
        <v>0</v>
      </c>
      <c r="O66">
        <v>0</v>
      </c>
      <c r="P66">
        <v>0</v>
      </c>
      <c r="R66">
        <v>13</v>
      </c>
      <c r="S66">
        <v>2</v>
      </c>
      <c r="T66">
        <v>15</v>
      </c>
      <c r="U66">
        <v>15</v>
      </c>
      <c r="V66">
        <v>2</v>
      </c>
      <c r="W66">
        <v>3</v>
      </c>
      <c r="X66">
        <v>5</v>
      </c>
      <c r="Y66">
        <v>6</v>
      </c>
      <c r="Z66">
        <v>4</v>
      </c>
      <c r="AA66">
        <v>10</v>
      </c>
      <c r="AB66">
        <v>2</v>
      </c>
      <c r="AC66">
        <v>0</v>
      </c>
      <c r="AD66">
        <v>0</v>
      </c>
      <c r="AE66">
        <v>1</v>
      </c>
      <c r="AF66">
        <v>0</v>
      </c>
    </row>
    <row r="67" spans="1:32" x14ac:dyDescent="0.2">
      <c r="A67" t="s">
        <v>454</v>
      </c>
      <c r="B67">
        <v>0</v>
      </c>
      <c r="C67">
        <v>5</v>
      </c>
      <c r="D67">
        <v>0</v>
      </c>
      <c r="E67">
        <v>67</v>
      </c>
      <c r="F67">
        <v>0</v>
      </c>
      <c r="G67">
        <v>23</v>
      </c>
      <c r="H67">
        <v>0</v>
      </c>
      <c r="I67">
        <v>0</v>
      </c>
      <c r="J67">
        <v>40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R67">
        <v>0</v>
      </c>
      <c r="S67">
        <v>1</v>
      </c>
      <c r="T67">
        <v>1</v>
      </c>
      <c r="U67">
        <v>0</v>
      </c>
      <c r="V67">
        <v>0</v>
      </c>
      <c r="W67">
        <v>0</v>
      </c>
      <c r="X67">
        <v>14</v>
      </c>
      <c r="Y67">
        <v>19</v>
      </c>
      <c r="Z67">
        <v>0</v>
      </c>
      <c r="AA67">
        <v>12</v>
      </c>
      <c r="AB67">
        <v>11</v>
      </c>
      <c r="AC67">
        <v>5</v>
      </c>
      <c r="AD67">
        <v>0</v>
      </c>
      <c r="AE67">
        <v>0</v>
      </c>
      <c r="AF67">
        <v>0</v>
      </c>
    </row>
    <row r="68" spans="1:32" x14ac:dyDescent="0.2">
      <c r="A68" t="s">
        <v>455</v>
      </c>
      <c r="B68">
        <v>4</v>
      </c>
      <c r="C68">
        <v>0</v>
      </c>
      <c r="D68">
        <v>0</v>
      </c>
      <c r="E68">
        <v>0</v>
      </c>
      <c r="F68">
        <v>22</v>
      </c>
      <c r="G68">
        <v>0</v>
      </c>
      <c r="H68">
        <v>0</v>
      </c>
      <c r="I68">
        <v>23</v>
      </c>
      <c r="J68">
        <v>0</v>
      </c>
      <c r="K68">
        <v>0</v>
      </c>
      <c r="L68">
        <v>4</v>
      </c>
      <c r="M68">
        <v>0</v>
      </c>
      <c r="N68">
        <v>0</v>
      </c>
      <c r="O68">
        <v>0</v>
      </c>
      <c r="P68">
        <v>0</v>
      </c>
      <c r="R68">
        <v>0</v>
      </c>
      <c r="S68">
        <v>3</v>
      </c>
      <c r="T68">
        <v>1</v>
      </c>
      <c r="U68">
        <v>0</v>
      </c>
      <c r="V68">
        <v>0</v>
      </c>
      <c r="W68">
        <v>1</v>
      </c>
      <c r="X68">
        <v>0</v>
      </c>
      <c r="Y68">
        <v>1</v>
      </c>
      <c r="Z68">
        <v>2</v>
      </c>
      <c r="AA68">
        <v>0</v>
      </c>
      <c r="AB68">
        <v>0</v>
      </c>
      <c r="AC68">
        <v>6</v>
      </c>
      <c r="AD68">
        <v>1</v>
      </c>
      <c r="AE68">
        <v>0</v>
      </c>
      <c r="AF68">
        <v>0</v>
      </c>
    </row>
    <row r="69" spans="1:32" x14ac:dyDescent="0.2">
      <c r="A69" t="s">
        <v>376</v>
      </c>
      <c r="B69">
        <v>27</v>
      </c>
      <c r="C69">
        <v>20</v>
      </c>
      <c r="D69">
        <v>18</v>
      </c>
      <c r="E69">
        <v>0</v>
      </c>
      <c r="F69">
        <v>96</v>
      </c>
      <c r="G69">
        <v>0</v>
      </c>
      <c r="H69">
        <v>16</v>
      </c>
      <c r="I69">
        <v>2</v>
      </c>
      <c r="J69">
        <v>53</v>
      </c>
      <c r="K69">
        <v>2</v>
      </c>
      <c r="L69">
        <v>0</v>
      </c>
      <c r="M69">
        <v>0</v>
      </c>
      <c r="N69">
        <v>0</v>
      </c>
      <c r="O69">
        <v>0</v>
      </c>
      <c r="P69">
        <v>0</v>
      </c>
      <c r="R69">
        <v>1</v>
      </c>
      <c r="S69">
        <v>0</v>
      </c>
      <c r="T69">
        <v>14</v>
      </c>
      <c r="U69">
        <v>14</v>
      </c>
      <c r="V69">
        <v>6</v>
      </c>
      <c r="W69">
        <v>6</v>
      </c>
      <c r="X69">
        <v>20</v>
      </c>
      <c r="Y69">
        <v>6</v>
      </c>
      <c r="Z69">
        <v>36</v>
      </c>
      <c r="AA69">
        <v>9</v>
      </c>
      <c r="AB69">
        <v>6</v>
      </c>
      <c r="AC69">
        <v>31</v>
      </c>
      <c r="AD69">
        <v>0</v>
      </c>
      <c r="AE69">
        <v>0</v>
      </c>
      <c r="AF69">
        <v>0</v>
      </c>
    </row>
    <row r="70" spans="1:32" x14ac:dyDescent="0.2">
      <c r="A70" t="s">
        <v>456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14</v>
      </c>
      <c r="I70">
        <v>4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R70">
        <v>2</v>
      </c>
      <c r="S70">
        <v>3</v>
      </c>
      <c r="T70">
        <v>6</v>
      </c>
      <c r="U70">
        <v>2</v>
      </c>
      <c r="V70">
        <v>1</v>
      </c>
      <c r="W70">
        <v>0</v>
      </c>
      <c r="X70">
        <v>0</v>
      </c>
      <c r="Y70">
        <v>0</v>
      </c>
      <c r="Z70">
        <v>2</v>
      </c>
      <c r="AA70">
        <v>5</v>
      </c>
      <c r="AB70">
        <v>8</v>
      </c>
      <c r="AC70">
        <v>3</v>
      </c>
      <c r="AD70">
        <v>0</v>
      </c>
      <c r="AE70">
        <v>0</v>
      </c>
      <c r="AF70">
        <v>0</v>
      </c>
    </row>
    <row r="71" spans="1:32" x14ac:dyDescent="0.2">
      <c r="A71" t="s">
        <v>457</v>
      </c>
      <c r="B71">
        <v>7</v>
      </c>
      <c r="C71">
        <v>0</v>
      </c>
      <c r="D71">
        <v>1</v>
      </c>
      <c r="E71">
        <v>0</v>
      </c>
      <c r="F71">
        <v>0</v>
      </c>
      <c r="G71">
        <v>32</v>
      </c>
      <c r="H71">
        <v>0</v>
      </c>
      <c r="I71">
        <v>1</v>
      </c>
      <c r="J71">
        <v>12</v>
      </c>
      <c r="K71">
        <v>13</v>
      </c>
      <c r="L71">
        <v>1</v>
      </c>
      <c r="M71">
        <v>0</v>
      </c>
      <c r="N71">
        <v>0</v>
      </c>
      <c r="O71">
        <v>0</v>
      </c>
      <c r="P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1</v>
      </c>
      <c r="Y71">
        <v>2</v>
      </c>
      <c r="Z71">
        <v>5</v>
      </c>
      <c r="AA71">
        <v>1</v>
      </c>
      <c r="AB71">
        <v>0</v>
      </c>
      <c r="AC71">
        <v>4</v>
      </c>
      <c r="AD71">
        <v>0</v>
      </c>
      <c r="AE71">
        <v>0</v>
      </c>
      <c r="AF71">
        <v>1</v>
      </c>
    </row>
    <row r="72" spans="1:32" x14ac:dyDescent="0.2">
      <c r="A72" t="s">
        <v>458</v>
      </c>
      <c r="B72">
        <v>0</v>
      </c>
      <c r="C72">
        <v>22</v>
      </c>
      <c r="D72">
        <v>0</v>
      </c>
      <c r="E72">
        <v>0</v>
      </c>
      <c r="F72">
        <v>0</v>
      </c>
      <c r="G72">
        <v>0</v>
      </c>
      <c r="H72">
        <v>17</v>
      </c>
      <c r="I72">
        <v>8</v>
      </c>
      <c r="J72">
        <v>12</v>
      </c>
      <c r="K72">
        <v>3</v>
      </c>
      <c r="L72">
        <v>10</v>
      </c>
      <c r="M72">
        <v>0</v>
      </c>
      <c r="N72">
        <v>0</v>
      </c>
      <c r="O72">
        <v>0</v>
      </c>
      <c r="P72">
        <v>1</v>
      </c>
      <c r="R72">
        <v>12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3</v>
      </c>
      <c r="AD72">
        <v>0</v>
      </c>
      <c r="AE72">
        <v>0</v>
      </c>
      <c r="AF72">
        <v>1</v>
      </c>
    </row>
    <row r="73" spans="1:32" x14ac:dyDescent="0.2">
      <c r="A73" t="s">
        <v>459</v>
      </c>
      <c r="B73">
        <v>1</v>
      </c>
      <c r="C73">
        <v>0</v>
      </c>
      <c r="D73">
        <v>0</v>
      </c>
      <c r="E73">
        <v>0</v>
      </c>
      <c r="F73">
        <v>44</v>
      </c>
      <c r="G73">
        <v>0</v>
      </c>
      <c r="H73">
        <v>4</v>
      </c>
      <c r="I73">
        <v>0</v>
      </c>
      <c r="J73">
        <v>59</v>
      </c>
      <c r="K73">
        <v>0</v>
      </c>
      <c r="L73">
        <v>59</v>
      </c>
      <c r="M73">
        <v>0</v>
      </c>
      <c r="N73">
        <v>0</v>
      </c>
      <c r="O73">
        <v>0</v>
      </c>
      <c r="P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1</v>
      </c>
      <c r="Y73">
        <v>3</v>
      </c>
      <c r="Z73">
        <v>1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 x14ac:dyDescent="0.2">
      <c r="A74" t="s">
        <v>460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16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R74">
        <v>1</v>
      </c>
      <c r="S74">
        <v>2</v>
      </c>
      <c r="T74">
        <v>1</v>
      </c>
      <c r="U74">
        <v>0</v>
      </c>
      <c r="V74">
        <v>1</v>
      </c>
      <c r="W74">
        <v>0</v>
      </c>
      <c r="X74">
        <v>0</v>
      </c>
      <c r="Y74">
        <v>0</v>
      </c>
      <c r="Z74">
        <v>0</v>
      </c>
      <c r="AA74">
        <v>6</v>
      </c>
      <c r="AB74">
        <v>10</v>
      </c>
      <c r="AC74">
        <v>5</v>
      </c>
      <c r="AD74">
        <v>0</v>
      </c>
      <c r="AE74">
        <v>0</v>
      </c>
      <c r="AF74">
        <v>0</v>
      </c>
    </row>
    <row r="75" spans="1:32" x14ac:dyDescent="0.2">
      <c r="A75" t="s">
        <v>461</v>
      </c>
      <c r="B75">
        <v>12</v>
      </c>
      <c r="C75">
        <v>11</v>
      </c>
      <c r="D75">
        <v>31</v>
      </c>
      <c r="E75">
        <v>60</v>
      </c>
      <c r="F75">
        <v>0</v>
      </c>
      <c r="G75">
        <v>31</v>
      </c>
      <c r="H75">
        <v>16</v>
      </c>
      <c r="I75">
        <v>16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R75">
        <v>8</v>
      </c>
      <c r="S75">
        <v>4</v>
      </c>
      <c r="T75">
        <v>10</v>
      </c>
      <c r="U75">
        <v>1</v>
      </c>
      <c r="V75">
        <v>0</v>
      </c>
      <c r="W75">
        <v>3</v>
      </c>
      <c r="X75">
        <v>0</v>
      </c>
      <c r="Y75">
        <v>12</v>
      </c>
      <c r="Z75">
        <v>0</v>
      </c>
      <c r="AA75">
        <v>9</v>
      </c>
      <c r="AB75">
        <v>9</v>
      </c>
      <c r="AC75">
        <v>4</v>
      </c>
      <c r="AD75">
        <v>5</v>
      </c>
      <c r="AE75">
        <v>0</v>
      </c>
      <c r="AF75">
        <v>0</v>
      </c>
    </row>
    <row r="76" spans="1:32" x14ac:dyDescent="0.2">
      <c r="A76" t="s">
        <v>462</v>
      </c>
      <c r="B76">
        <v>12</v>
      </c>
      <c r="C76">
        <v>0</v>
      </c>
      <c r="D76">
        <v>0</v>
      </c>
      <c r="E76">
        <v>1</v>
      </c>
      <c r="F76">
        <v>16</v>
      </c>
      <c r="G76">
        <v>0</v>
      </c>
      <c r="H76">
        <v>0</v>
      </c>
      <c r="I76">
        <v>0</v>
      </c>
      <c r="J76">
        <v>6</v>
      </c>
      <c r="K76">
        <v>0</v>
      </c>
      <c r="L76">
        <v>0</v>
      </c>
      <c r="M76">
        <v>0</v>
      </c>
      <c r="N76" t="s">
        <v>432</v>
      </c>
      <c r="O76" t="s">
        <v>432</v>
      </c>
      <c r="P76" t="s">
        <v>432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7</v>
      </c>
      <c r="Z76">
        <v>7</v>
      </c>
      <c r="AA76">
        <v>1</v>
      </c>
      <c r="AB76">
        <v>4</v>
      </c>
      <c r="AC76">
        <v>2</v>
      </c>
      <c r="AD76" t="s">
        <v>432</v>
      </c>
      <c r="AE76" t="s">
        <v>432</v>
      </c>
      <c r="AF76" t="s">
        <v>432</v>
      </c>
    </row>
    <row r="77" spans="1:32" x14ac:dyDescent="0.2">
      <c r="A77" t="s">
        <v>463</v>
      </c>
      <c r="B77">
        <v>0</v>
      </c>
      <c r="C77">
        <v>0</v>
      </c>
      <c r="D77">
        <v>18</v>
      </c>
      <c r="E77">
        <v>0</v>
      </c>
      <c r="F77">
        <v>0</v>
      </c>
      <c r="G77">
        <v>0</v>
      </c>
      <c r="H77">
        <v>0</v>
      </c>
      <c r="I77">
        <v>5</v>
      </c>
      <c r="J77">
        <v>4</v>
      </c>
      <c r="K77">
        <v>12</v>
      </c>
      <c r="L77">
        <v>3</v>
      </c>
      <c r="M77">
        <v>0</v>
      </c>
      <c r="N77">
        <v>0</v>
      </c>
      <c r="O77">
        <v>0</v>
      </c>
      <c r="P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7</v>
      </c>
      <c r="AB77">
        <v>2</v>
      </c>
      <c r="AC77">
        <v>0</v>
      </c>
      <c r="AD77">
        <v>0</v>
      </c>
      <c r="AE77">
        <v>0</v>
      </c>
      <c r="AF77">
        <v>0</v>
      </c>
    </row>
    <row r="78" spans="1:32" x14ac:dyDescent="0.2">
      <c r="A78" t="s">
        <v>464</v>
      </c>
      <c r="B78">
        <v>0</v>
      </c>
      <c r="C78">
        <v>0</v>
      </c>
      <c r="D78">
        <v>30</v>
      </c>
      <c r="E78">
        <v>1</v>
      </c>
      <c r="F78">
        <v>0</v>
      </c>
      <c r="G78">
        <v>39</v>
      </c>
      <c r="H78">
        <v>0</v>
      </c>
      <c r="I78">
        <v>3</v>
      </c>
      <c r="J78">
        <v>0</v>
      </c>
      <c r="K78">
        <v>0</v>
      </c>
      <c r="L78">
        <v>0</v>
      </c>
      <c r="M78">
        <v>0</v>
      </c>
      <c r="N78" t="s">
        <v>432</v>
      </c>
      <c r="O78" t="s">
        <v>432</v>
      </c>
      <c r="P78" t="s">
        <v>432</v>
      </c>
      <c r="R78">
        <v>3</v>
      </c>
      <c r="S78">
        <v>0</v>
      </c>
      <c r="T78">
        <v>1</v>
      </c>
      <c r="U78">
        <v>15</v>
      </c>
      <c r="V78">
        <v>0</v>
      </c>
      <c r="W78">
        <v>4</v>
      </c>
      <c r="X78">
        <v>7</v>
      </c>
      <c r="Y78">
        <v>1</v>
      </c>
      <c r="Z78">
        <v>3</v>
      </c>
      <c r="AA78">
        <v>5</v>
      </c>
      <c r="AB78">
        <v>6</v>
      </c>
      <c r="AC78">
        <v>3</v>
      </c>
      <c r="AD78" t="s">
        <v>432</v>
      </c>
      <c r="AE78" t="s">
        <v>432</v>
      </c>
      <c r="AF78" t="s">
        <v>432</v>
      </c>
    </row>
    <row r="79" spans="1:32" x14ac:dyDescent="0.2">
      <c r="A79" t="s">
        <v>465</v>
      </c>
      <c r="B79">
        <v>18</v>
      </c>
      <c r="C79">
        <v>32</v>
      </c>
      <c r="D79">
        <v>21</v>
      </c>
      <c r="E79">
        <v>52</v>
      </c>
      <c r="F79">
        <v>54</v>
      </c>
      <c r="G79">
        <v>42</v>
      </c>
      <c r="H79">
        <v>50</v>
      </c>
      <c r="I79">
        <v>117</v>
      </c>
      <c r="J79">
        <v>74</v>
      </c>
      <c r="K79">
        <v>7</v>
      </c>
      <c r="L79">
        <v>18</v>
      </c>
      <c r="M79">
        <v>62</v>
      </c>
      <c r="N79">
        <v>0</v>
      </c>
      <c r="O79">
        <v>1</v>
      </c>
      <c r="P79">
        <v>3</v>
      </c>
      <c r="R79">
        <v>1</v>
      </c>
      <c r="S79">
        <v>11</v>
      </c>
      <c r="T79">
        <v>3</v>
      </c>
      <c r="U79">
        <v>0</v>
      </c>
      <c r="V79">
        <v>0</v>
      </c>
      <c r="W79">
        <v>19</v>
      </c>
      <c r="X79">
        <v>0</v>
      </c>
      <c r="Y79">
        <v>10</v>
      </c>
      <c r="Z79">
        <v>22</v>
      </c>
      <c r="AA79">
        <v>30</v>
      </c>
      <c r="AB79">
        <v>6</v>
      </c>
      <c r="AC79">
        <v>12</v>
      </c>
      <c r="AD79">
        <v>5</v>
      </c>
      <c r="AE79">
        <v>1</v>
      </c>
      <c r="AF79">
        <v>0</v>
      </c>
    </row>
    <row r="80" spans="1:32" x14ac:dyDescent="0.2">
      <c r="A80" t="s">
        <v>466</v>
      </c>
      <c r="B80">
        <v>2</v>
      </c>
      <c r="C80">
        <v>10</v>
      </c>
      <c r="D80">
        <v>7</v>
      </c>
      <c r="E80">
        <v>42</v>
      </c>
      <c r="F80">
        <v>59</v>
      </c>
      <c r="G80">
        <v>0</v>
      </c>
      <c r="H80">
        <v>15</v>
      </c>
      <c r="I80">
        <v>9</v>
      </c>
      <c r="J80">
        <v>12</v>
      </c>
      <c r="K80">
        <v>18</v>
      </c>
      <c r="L80">
        <v>0</v>
      </c>
      <c r="M80">
        <v>0</v>
      </c>
      <c r="N80">
        <v>0</v>
      </c>
      <c r="O80">
        <v>0</v>
      </c>
      <c r="P80">
        <v>0</v>
      </c>
      <c r="R80">
        <v>0</v>
      </c>
      <c r="S80">
        <v>6</v>
      </c>
      <c r="T80">
        <v>21</v>
      </c>
      <c r="U80">
        <v>0</v>
      </c>
      <c r="V80">
        <v>0</v>
      </c>
      <c r="W80">
        <v>0</v>
      </c>
      <c r="X80">
        <v>22</v>
      </c>
      <c r="Y80">
        <v>23</v>
      </c>
      <c r="Z80">
        <v>15</v>
      </c>
      <c r="AA80">
        <v>1</v>
      </c>
      <c r="AB80">
        <v>0</v>
      </c>
      <c r="AC80">
        <v>8</v>
      </c>
      <c r="AD80">
        <v>0</v>
      </c>
      <c r="AE80">
        <v>0</v>
      </c>
      <c r="AF80">
        <v>0</v>
      </c>
    </row>
    <row r="81" spans="1:32" x14ac:dyDescent="0.2">
      <c r="A81" t="s">
        <v>467</v>
      </c>
      <c r="B81">
        <v>6</v>
      </c>
      <c r="C81">
        <v>3</v>
      </c>
      <c r="D81">
        <v>0</v>
      </c>
      <c r="E81">
        <v>14</v>
      </c>
      <c r="F81">
        <v>30</v>
      </c>
      <c r="G81">
        <v>6</v>
      </c>
      <c r="H81">
        <v>1</v>
      </c>
      <c r="I81">
        <v>48</v>
      </c>
      <c r="J81">
        <v>37</v>
      </c>
      <c r="K81">
        <v>81</v>
      </c>
      <c r="L81">
        <v>5</v>
      </c>
      <c r="M81">
        <v>0</v>
      </c>
      <c r="N81">
        <v>0</v>
      </c>
      <c r="O81">
        <v>0</v>
      </c>
      <c r="P81">
        <v>0</v>
      </c>
      <c r="R81">
        <v>6</v>
      </c>
      <c r="S81">
        <v>0</v>
      </c>
      <c r="T81">
        <v>3</v>
      </c>
      <c r="U81">
        <v>14</v>
      </c>
      <c r="V81">
        <v>5</v>
      </c>
      <c r="W81">
        <v>15</v>
      </c>
      <c r="X81">
        <v>8</v>
      </c>
      <c r="Y81">
        <v>3</v>
      </c>
      <c r="Z81">
        <v>14</v>
      </c>
      <c r="AA81">
        <v>0</v>
      </c>
      <c r="AB81">
        <v>0</v>
      </c>
      <c r="AC81">
        <v>2</v>
      </c>
      <c r="AD81">
        <v>0</v>
      </c>
      <c r="AE81">
        <v>0</v>
      </c>
      <c r="AF81">
        <v>1</v>
      </c>
    </row>
    <row r="82" spans="1:32" x14ac:dyDescent="0.2">
      <c r="A82" t="s">
        <v>468</v>
      </c>
      <c r="B82">
        <v>22</v>
      </c>
      <c r="C82">
        <v>18</v>
      </c>
      <c r="D82">
        <v>20</v>
      </c>
      <c r="E82">
        <v>28</v>
      </c>
      <c r="F82">
        <v>17</v>
      </c>
      <c r="G82">
        <v>17</v>
      </c>
      <c r="H82">
        <v>0</v>
      </c>
      <c r="I82">
        <v>23</v>
      </c>
      <c r="J82">
        <v>40</v>
      </c>
      <c r="K82">
        <v>0</v>
      </c>
      <c r="L82">
        <v>0</v>
      </c>
      <c r="M82">
        <v>13</v>
      </c>
      <c r="N82">
        <v>0</v>
      </c>
      <c r="O82">
        <v>0</v>
      </c>
      <c r="P82">
        <v>0</v>
      </c>
      <c r="R82">
        <v>0</v>
      </c>
      <c r="S82">
        <v>2</v>
      </c>
      <c r="T82">
        <v>3</v>
      </c>
      <c r="U82">
        <v>2</v>
      </c>
      <c r="V82">
        <v>0</v>
      </c>
      <c r="W82">
        <v>1</v>
      </c>
      <c r="X82">
        <v>1</v>
      </c>
      <c r="Y82">
        <v>4</v>
      </c>
      <c r="Z82">
        <v>4</v>
      </c>
      <c r="AA82">
        <v>13</v>
      </c>
      <c r="AB82">
        <v>12</v>
      </c>
      <c r="AC82">
        <v>11</v>
      </c>
      <c r="AD82">
        <v>3</v>
      </c>
      <c r="AE82">
        <v>3</v>
      </c>
      <c r="AF82">
        <v>1</v>
      </c>
    </row>
    <row r="83" spans="1:32" x14ac:dyDescent="0.2">
      <c r="A83" t="s">
        <v>469</v>
      </c>
      <c r="B83">
        <v>0</v>
      </c>
      <c r="C83">
        <v>0</v>
      </c>
      <c r="D83">
        <v>0</v>
      </c>
      <c r="E83">
        <v>0</v>
      </c>
      <c r="F83">
        <v>30</v>
      </c>
      <c r="G83">
        <v>0</v>
      </c>
      <c r="H83">
        <v>0</v>
      </c>
      <c r="I83">
        <v>13</v>
      </c>
      <c r="J83">
        <v>0</v>
      </c>
      <c r="K83">
        <v>1</v>
      </c>
      <c r="L83">
        <v>5</v>
      </c>
      <c r="M83">
        <v>0</v>
      </c>
      <c r="N83" t="s">
        <v>432</v>
      </c>
      <c r="O83" t="s">
        <v>432</v>
      </c>
      <c r="P83" t="s">
        <v>432</v>
      </c>
      <c r="R83">
        <v>0</v>
      </c>
      <c r="S83">
        <v>3</v>
      </c>
      <c r="T83">
        <v>6</v>
      </c>
      <c r="U83">
        <v>3</v>
      </c>
      <c r="V83">
        <v>0</v>
      </c>
      <c r="W83">
        <v>0</v>
      </c>
      <c r="X83">
        <v>0</v>
      </c>
      <c r="Y83">
        <v>0</v>
      </c>
      <c r="Z83">
        <v>4</v>
      </c>
      <c r="AA83">
        <v>5</v>
      </c>
      <c r="AB83">
        <v>6</v>
      </c>
      <c r="AC83">
        <v>4</v>
      </c>
      <c r="AD83" t="s">
        <v>432</v>
      </c>
      <c r="AE83" t="s">
        <v>432</v>
      </c>
      <c r="AF83" t="s">
        <v>432</v>
      </c>
    </row>
    <row r="84" spans="1:32" x14ac:dyDescent="0.2">
      <c r="A84" t="s">
        <v>470</v>
      </c>
      <c r="B84">
        <v>6</v>
      </c>
      <c r="C84">
        <v>10</v>
      </c>
      <c r="D84">
        <v>18</v>
      </c>
      <c r="E84">
        <v>0</v>
      </c>
      <c r="F84">
        <v>22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 x14ac:dyDescent="0.2">
      <c r="A85" t="s">
        <v>471</v>
      </c>
      <c r="B85">
        <v>8</v>
      </c>
      <c r="C85">
        <v>0</v>
      </c>
      <c r="D85">
        <v>8</v>
      </c>
      <c r="E85">
        <v>16</v>
      </c>
      <c r="F85">
        <v>66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R85">
        <v>0</v>
      </c>
      <c r="S85">
        <v>4</v>
      </c>
      <c r="T85">
        <v>4</v>
      </c>
      <c r="U85">
        <v>0</v>
      </c>
      <c r="V85">
        <v>0</v>
      </c>
      <c r="W85">
        <v>4</v>
      </c>
      <c r="X85">
        <v>7</v>
      </c>
      <c r="Y85">
        <v>0</v>
      </c>
      <c r="Z85">
        <v>8</v>
      </c>
      <c r="AA85">
        <v>0</v>
      </c>
      <c r="AB85">
        <v>0</v>
      </c>
      <c r="AC85">
        <v>0</v>
      </c>
      <c r="AD85">
        <v>1</v>
      </c>
      <c r="AE85">
        <v>1</v>
      </c>
      <c r="AF85">
        <v>0</v>
      </c>
    </row>
    <row r="86" spans="1:32" x14ac:dyDescent="0.2">
      <c r="A86" t="s">
        <v>472</v>
      </c>
      <c r="B86">
        <v>9</v>
      </c>
      <c r="C86">
        <v>0</v>
      </c>
      <c r="D86">
        <v>23</v>
      </c>
      <c r="E86">
        <v>6</v>
      </c>
      <c r="F86">
        <v>0</v>
      </c>
      <c r="G86">
        <v>0</v>
      </c>
      <c r="H86">
        <v>0</v>
      </c>
      <c r="I86">
        <v>0</v>
      </c>
      <c r="J86">
        <v>4</v>
      </c>
      <c r="K86">
        <v>31</v>
      </c>
      <c r="L86">
        <v>0</v>
      </c>
      <c r="M86">
        <v>0</v>
      </c>
      <c r="N86">
        <v>0</v>
      </c>
      <c r="O86">
        <v>0</v>
      </c>
      <c r="P86">
        <v>0</v>
      </c>
      <c r="R86">
        <v>1</v>
      </c>
      <c r="S86">
        <v>3</v>
      </c>
      <c r="T86">
        <v>4</v>
      </c>
      <c r="U86">
        <v>2</v>
      </c>
      <c r="V86">
        <v>0</v>
      </c>
      <c r="W86">
        <v>0</v>
      </c>
      <c r="X86">
        <v>3</v>
      </c>
      <c r="Y86">
        <v>4</v>
      </c>
      <c r="Z86">
        <v>3</v>
      </c>
      <c r="AA86">
        <v>5</v>
      </c>
      <c r="AB86">
        <v>2</v>
      </c>
      <c r="AC86">
        <v>0</v>
      </c>
      <c r="AD86">
        <v>0</v>
      </c>
      <c r="AE86">
        <v>3</v>
      </c>
      <c r="AF86">
        <v>0</v>
      </c>
    </row>
    <row r="87" spans="1:32" x14ac:dyDescent="0.2">
      <c r="A87" t="s">
        <v>473</v>
      </c>
      <c r="B87">
        <v>4</v>
      </c>
      <c r="C87">
        <v>0</v>
      </c>
      <c r="D87">
        <v>0</v>
      </c>
      <c r="E87">
        <v>0</v>
      </c>
      <c r="F87">
        <v>0</v>
      </c>
      <c r="G87">
        <v>0</v>
      </c>
      <c r="H87">
        <v>10</v>
      </c>
      <c r="I87">
        <v>0</v>
      </c>
      <c r="J87">
        <v>0</v>
      </c>
      <c r="K87">
        <v>0</v>
      </c>
      <c r="L87">
        <v>1</v>
      </c>
      <c r="M87">
        <v>0</v>
      </c>
      <c r="N87" t="s">
        <v>432</v>
      </c>
      <c r="O87" t="s">
        <v>432</v>
      </c>
      <c r="P87" t="s">
        <v>432</v>
      </c>
      <c r="R87">
        <v>0</v>
      </c>
      <c r="S87">
        <v>2</v>
      </c>
      <c r="T87">
        <v>1</v>
      </c>
      <c r="U87">
        <v>5</v>
      </c>
      <c r="V87">
        <v>0</v>
      </c>
      <c r="W87">
        <v>1</v>
      </c>
      <c r="X87">
        <v>0</v>
      </c>
      <c r="Y87">
        <v>0</v>
      </c>
      <c r="Z87">
        <v>0</v>
      </c>
      <c r="AA87">
        <v>2</v>
      </c>
      <c r="AB87">
        <v>0</v>
      </c>
      <c r="AC87">
        <v>0</v>
      </c>
      <c r="AD87" t="s">
        <v>432</v>
      </c>
      <c r="AE87" t="s">
        <v>432</v>
      </c>
      <c r="AF87" t="s">
        <v>432</v>
      </c>
    </row>
    <row r="88" spans="1:32" x14ac:dyDescent="0.2">
      <c r="A88" t="s">
        <v>474</v>
      </c>
      <c r="B88">
        <v>15</v>
      </c>
      <c r="C88">
        <v>0</v>
      </c>
      <c r="D88">
        <v>14</v>
      </c>
      <c r="E88">
        <v>73</v>
      </c>
      <c r="F88">
        <v>18</v>
      </c>
      <c r="G88">
        <v>0</v>
      </c>
      <c r="H88">
        <v>0</v>
      </c>
      <c r="I88">
        <v>64</v>
      </c>
      <c r="J88">
        <v>0</v>
      </c>
      <c r="K88">
        <v>0</v>
      </c>
      <c r="L88">
        <v>70</v>
      </c>
      <c r="M88">
        <v>0</v>
      </c>
      <c r="N88">
        <v>36</v>
      </c>
      <c r="O88">
        <v>0</v>
      </c>
      <c r="P88">
        <v>0</v>
      </c>
      <c r="R88">
        <v>5</v>
      </c>
      <c r="S88">
        <v>8</v>
      </c>
      <c r="T88">
        <v>19</v>
      </c>
      <c r="U88">
        <v>5</v>
      </c>
      <c r="V88">
        <v>2</v>
      </c>
      <c r="W88">
        <v>11</v>
      </c>
      <c r="X88">
        <v>7</v>
      </c>
      <c r="Y88">
        <v>7</v>
      </c>
      <c r="Z88">
        <v>7</v>
      </c>
      <c r="AA88">
        <v>12</v>
      </c>
      <c r="AB88">
        <v>16</v>
      </c>
      <c r="AC88">
        <v>5</v>
      </c>
      <c r="AD88">
        <v>0</v>
      </c>
      <c r="AE88">
        <v>0</v>
      </c>
      <c r="AF88">
        <v>0</v>
      </c>
    </row>
    <row r="89" spans="1:32" x14ac:dyDescent="0.2">
      <c r="A89" t="s">
        <v>475</v>
      </c>
      <c r="B89">
        <v>0</v>
      </c>
      <c r="C89">
        <v>0</v>
      </c>
      <c r="D89">
        <v>22</v>
      </c>
      <c r="E89">
        <v>11</v>
      </c>
      <c r="F89">
        <v>10</v>
      </c>
      <c r="G89">
        <v>0</v>
      </c>
      <c r="H89">
        <v>0</v>
      </c>
      <c r="I89">
        <v>14</v>
      </c>
      <c r="J89">
        <v>0</v>
      </c>
      <c r="K89">
        <v>9</v>
      </c>
      <c r="L89">
        <v>0</v>
      </c>
      <c r="M89">
        <v>2</v>
      </c>
      <c r="N89">
        <v>0</v>
      </c>
      <c r="O89">
        <v>0</v>
      </c>
      <c r="P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5</v>
      </c>
      <c r="Z89">
        <v>6</v>
      </c>
      <c r="AA89">
        <v>4</v>
      </c>
      <c r="AB89">
        <v>4</v>
      </c>
      <c r="AC89">
        <v>0</v>
      </c>
      <c r="AD89">
        <v>0</v>
      </c>
      <c r="AE89">
        <v>0</v>
      </c>
      <c r="AF89">
        <v>0</v>
      </c>
    </row>
    <row r="90" spans="1:32" x14ac:dyDescent="0.2">
      <c r="A90" t="s">
        <v>386</v>
      </c>
      <c r="B90">
        <v>27</v>
      </c>
      <c r="C90">
        <v>10</v>
      </c>
      <c r="D90">
        <v>0</v>
      </c>
      <c r="E90">
        <v>30</v>
      </c>
      <c r="F90">
        <v>0</v>
      </c>
      <c r="G90">
        <v>14</v>
      </c>
      <c r="H90">
        <v>0</v>
      </c>
      <c r="I90">
        <v>0</v>
      </c>
      <c r="J90">
        <v>0</v>
      </c>
      <c r="K90">
        <v>0</v>
      </c>
      <c r="L90">
        <v>73</v>
      </c>
      <c r="M90">
        <v>0</v>
      </c>
      <c r="N90">
        <v>0</v>
      </c>
      <c r="O90">
        <v>0</v>
      </c>
      <c r="P90">
        <v>0</v>
      </c>
      <c r="R90">
        <v>5</v>
      </c>
      <c r="S90">
        <v>8</v>
      </c>
      <c r="T90">
        <v>8</v>
      </c>
      <c r="U90">
        <v>4</v>
      </c>
      <c r="V90">
        <v>2</v>
      </c>
      <c r="W90">
        <v>4</v>
      </c>
      <c r="X90">
        <v>18</v>
      </c>
      <c r="Y90">
        <v>24</v>
      </c>
      <c r="Z90">
        <v>14</v>
      </c>
      <c r="AA90">
        <v>8</v>
      </c>
      <c r="AB90">
        <v>0</v>
      </c>
      <c r="AC90">
        <v>0</v>
      </c>
      <c r="AD90">
        <v>0</v>
      </c>
      <c r="AE90">
        <v>6</v>
      </c>
      <c r="AF90">
        <v>0</v>
      </c>
    </row>
    <row r="91" spans="1:32" x14ac:dyDescent="0.2">
      <c r="A91" t="s">
        <v>476</v>
      </c>
      <c r="B91">
        <v>2</v>
      </c>
      <c r="C91">
        <v>4</v>
      </c>
      <c r="D91">
        <v>0</v>
      </c>
      <c r="E91">
        <v>16</v>
      </c>
      <c r="F91">
        <v>0</v>
      </c>
      <c r="G91">
        <v>4</v>
      </c>
      <c r="H91">
        <v>8</v>
      </c>
      <c r="I91">
        <v>2</v>
      </c>
      <c r="J91">
        <v>0</v>
      </c>
      <c r="K91">
        <v>0</v>
      </c>
      <c r="L91">
        <v>0</v>
      </c>
      <c r="M91">
        <v>0</v>
      </c>
      <c r="N91" t="s">
        <v>432</v>
      </c>
      <c r="O91" t="s">
        <v>432</v>
      </c>
      <c r="P91" t="s">
        <v>432</v>
      </c>
      <c r="R91">
        <v>2</v>
      </c>
      <c r="S91">
        <v>5</v>
      </c>
      <c r="T91">
        <v>10</v>
      </c>
      <c r="U91">
        <v>14</v>
      </c>
      <c r="V91">
        <v>1</v>
      </c>
      <c r="W91">
        <v>2</v>
      </c>
      <c r="X91">
        <v>5</v>
      </c>
      <c r="Y91">
        <v>3</v>
      </c>
      <c r="Z91">
        <v>7</v>
      </c>
      <c r="AA91">
        <v>6</v>
      </c>
      <c r="AB91">
        <v>4</v>
      </c>
      <c r="AC91">
        <v>0</v>
      </c>
      <c r="AD91" t="s">
        <v>432</v>
      </c>
      <c r="AE91" t="s">
        <v>432</v>
      </c>
      <c r="AF91" t="s">
        <v>432</v>
      </c>
    </row>
    <row r="92" spans="1:32" x14ac:dyDescent="0.2">
      <c r="A92" t="s">
        <v>477</v>
      </c>
      <c r="B92">
        <v>10</v>
      </c>
      <c r="C92">
        <v>10</v>
      </c>
      <c r="D92">
        <v>20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7</v>
      </c>
      <c r="N92" t="s">
        <v>432</v>
      </c>
      <c r="O92" t="s">
        <v>432</v>
      </c>
      <c r="P92" t="s">
        <v>432</v>
      </c>
      <c r="R92">
        <v>0</v>
      </c>
      <c r="S92">
        <v>4</v>
      </c>
      <c r="T92">
        <v>8</v>
      </c>
      <c r="U92">
        <v>7</v>
      </c>
      <c r="V92">
        <v>2</v>
      </c>
      <c r="W92">
        <v>4</v>
      </c>
      <c r="X92">
        <v>6</v>
      </c>
      <c r="Y92">
        <v>4</v>
      </c>
      <c r="Z92">
        <v>9</v>
      </c>
      <c r="AA92">
        <v>4</v>
      </c>
      <c r="AB92">
        <v>9</v>
      </c>
      <c r="AC92">
        <v>2</v>
      </c>
      <c r="AD92" t="s">
        <v>432</v>
      </c>
      <c r="AE92" t="s">
        <v>432</v>
      </c>
      <c r="AF92" t="s">
        <v>432</v>
      </c>
    </row>
    <row r="93" spans="1:32" x14ac:dyDescent="0.2">
      <c r="A93" t="s">
        <v>478</v>
      </c>
      <c r="B93">
        <v>0</v>
      </c>
      <c r="C93">
        <v>0</v>
      </c>
      <c r="D93">
        <v>13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t="s">
        <v>432</v>
      </c>
      <c r="O93" t="s">
        <v>432</v>
      </c>
      <c r="P93" t="s">
        <v>432</v>
      </c>
      <c r="R93">
        <v>18</v>
      </c>
      <c r="S93">
        <v>2</v>
      </c>
      <c r="T93">
        <v>0</v>
      </c>
      <c r="U93">
        <v>2</v>
      </c>
      <c r="V93">
        <v>0</v>
      </c>
      <c r="W93">
        <v>0</v>
      </c>
      <c r="X93">
        <v>1</v>
      </c>
      <c r="Y93">
        <v>1</v>
      </c>
      <c r="Z93">
        <v>0</v>
      </c>
      <c r="AA93">
        <v>4</v>
      </c>
      <c r="AB93">
        <v>8</v>
      </c>
      <c r="AC93">
        <v>0</v>
      </c>
      <c r="AD93" t="s">
        <v>432</v>
      </c>
      <c r="AE93" t="s">
        <v>432</v>
      </c>
      <c r="AF93" t="s">
        <v>432</v>
      </c>
    </row>
    <row r="94" spans="1:32" x14ac:dyDescent="0.2">
      <c r="A94" t="s">
        <v>389</v>
      </c>
      <c r="B94">
        <v>0</v>
      </c>
      <c r="C94">
        <v>0</v>
      </c>
      <c r="D94">
        <v>26</v>
      </c>
      <c r="E94">
        <v>0</v>
      </c>
      <c r="F94">
        <v>0</v>
      </c>
      <c r="G94">
        <v>34</v>
      </c>
      <c r="H94">
        <v>6</v>
      </c>
      <c r="I94">
        <v>26</v>
      </c>
      <c r="J94">
        <v>6</v>
      </c>
      <c r="K94">
        <v>3</v>
      </c>
      <c r="L94">
        <v>49</v>
      </c>
      <c r="M94">
        <v>2</v>
      </c>
      <c r="N94">
        <v>0</v>
      </c>
      <c r="O94">
        <v>0</v>
      </c>
      <c r="P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15</v>
      </c>
      <c r="AA94">
        <v>1</v>
      </c>
      <c r="AB94">
        <v>0</v>
      </c>
      <c r="AC94">
        <v>0</v>
      </c>
      <c r="AD94">
        <v>1</v>
      </c>
      <c r="AE94">
        <v>1</v>
      </c>
      <c r="AF94">
        <v>0</v>
      </c>
    </row>
    <row r="95" spans="1:32" x14ac:dyDescent="0.2">
      <c r="A95" t="s">
        <v>479</v>
      </c>
      <c r="B95">
        <v>0</v>
      </c>
      <c r="C95">
        <v>0</v>
      </c>
      <c r="D95">
        <v>0</v>
      </c>
      <c r="E95">
        <v>0</v>
      </c>
      <c r="F95">
        <v>0</v>
      </c>
      <c r="G95">
        <v>63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R95">
        <v>2</v>
      </c>
      <c r="S95">
        <v>11</v>
      </c>
      <c r="T95">
        <v>3</v>
      </c>
      <c r="U95">
        <v>1</v>
      </c>
      <c r="V95">
        <v>2</v>
      </c>
      <c r="W95">
        <v>0</v>
      </c>
      <c r="X95">
        <v>1</v>
      </c>
      <c r="Y95">
        <v>1</v>
      </c>
      <c r="Z95">
        <v>0</v>
      </c>
      <c r="AA95">
        <v>0</v>
      </c>
      <c r="AB95">
        <v>22</v>
      </c>
      <c r="AC95">
        <v>5</v>
      </c>
      <c r="AD95">
        <v>0</v>
      </c>
      <c r="AE95">
        <v>0</v>
      </c>
      <c r="AF95">
        <v>0</v>
      </c>
    </row>
    <row r="96" spans="1:32" x14ac:dyDescent="0.2">
      <c r="A96" t="s">
        <v>480</v>
      </c>
      <c r="B96">
        <v>44</v>
      </c>
      <c r="C96">
        <v>0</v>
      </c>
      <c r="D96">
        <v>10</v>
      </c>
      <c r="E96">
        <v>0</v>
      </c>
      <c r="F96">
        <v>15</v>
      </c>
      <c r="G96">
        <v>35</v>
      </c>
      <c r="H96">
        <v>17</v>
      </c>
      <c r="I96">
        <v>11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R96">
        <v>5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 x14ac:dyDescent="0.2">
      <c r="A97" t="s">
        <v>481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48</v>
      </c>
      <c r="I97">
        <v>0</v>
      </c>
      <c r="J97">
        <v>3</v>
      </c>
      <c r="K97">
        <v>14</v>
      </c>
      <c r="L97">
        <v>10</v>
      </c>
      <c r="M97">
        <v>7</v>
      </c>
      <c r="N97">
        <v>0</v>
      </c>
      <c r="O97">
        <v>0</v>
      </c>
      <c r="P97">
        <v>0</v>
      </c>
      <c r="R97">
        <v>6</v>
      </c>
      <c r="S97">
        <v>2</v>
      </c>
      <c r="T97">
        <v>3</v>
      </c>
      <c r="U97">
        <v>2</v>
      </c>
      <c r="V97">
        <v>0</v>
      </c>
      <c r="W97">
        <v>0</v>
      </c>
      <c r="X97">
        <v>0</v>
      </c>
      <c r="Y97">
        <v>3</v>
      </c>
      <c r="Z97">
        <v>0</v>
      </c>
      <c r="AA97">
        <v>0</v>
      </c>
      <c r="AB97">
        <v>0</v>
      </c>
      <c r="AC97">
        <v>2</v>
      </c>
      <c r="AD97">
        <v>7</v>
      </c>
      <c r="AE97">
        <v>0</v>
      </c>
      <c r="AF97">
        <v>1</v>
      </c>
    </row>
    <row r="98" spans="1:32" x14ac:dyDescent="0.2">
      <c r="A98" t="s">
        <v>482</v>
      </c>
      <c r="B98">
        <v>12</v>
      </c>
      <c r="C98">
        <v>5</v>
      </c>
      <c r="D98">
        <v>21</v>
      </c>
      <c r="E98">
        <v>48</v>
      </c>
      <c r="F98">
        <v>5</v>
      </c>
      <c r="G98">
        <v>28</v>
      </c>
      <c r="H98">
        <v>8</v>
      </c>
      <c r="I98">
        <v>29</v>
      </c>
      <c r="J98">
        <v>0</v>
      </c>
      <c r="K98">
        <v>69</v>
      </c>
      <c r="L98">
        <v>0</v>
      </c>
      <c r="M98">
        <v>0</v>
      </c>
      <c r="N98">
        <v>0</v>
      </c>
      <c r="O98">
        <v>0</v>
      </c>
      <c r="P98">
        <v>16</v>
      </c>
      <c r="R98">
        <v>0</v>
      </c>
      <c r="S98">
        <v>0</v>
      </c>
      <c r="T98">
        <v>0</v>
      </c>
      <c r="U98">
        <v>2</v>
      </c>
      <c r="V98">
        <v>0</v>
      </c>
      <c r="W98">
        <v>8</v>
      </c>
      <c r="X98">
        <v>0</v>
      </c>
      <c r="Y98">
        <v>2</v>
      </c>
      <c r="Z98">
        <v>0</v>
      </c>
      <c r="AA98">
        <v>18</v>
      </c>
      <c r="AB98">
        <v>11</v>
      </c>
      <c r="AC98">
        <v>10</v>
      </c>
      <c r="AD98">
        <v>0</v>
      </c>
      <c r="AE98">
        <v>2</v>
      </c>
      <c r="AF98">
        <v>0</v>
      </c>
    </row>
    <row r="99" spans="1:32" x14ac:dyDescent="0.2">
      <c r="A99" t="s">
        <v>483</v>
      </c>
      <c r="B99">
        <v>0</v>
      </c>
      <c r="C99">
        <v>0</v>
      </c>
      <c r="D99">
        <v>5</v>
      </c>
      <c r="E99">
        <v>0</v>
      </c>
      <c r="F99">
        <v>27</v>
      </c>
      <c r="G99">
        <v>10</v>
      </c>
      <c r="H99">
        <v>4</v>
      </c>
      <c r="I99">
        <v>2</v>
      </c>
      <c r="J99">
        <v>0</v>
      </c>
      <c r="K99">
        <v>3</v>
      </c>
      <c r="L99">
        <v>0</v>
      </c>
      <c r="M99">
        <v>0</v>
      </c>
      <c r="N99" t="s">
        <v>432</v>
      </c>
      <c r="O99" t="s">
        <v>432</v>
      </c>
      <c r="P99" t="s">
        <v>432</v>
      </c>
      <c r="R99">
        <v>0</v>
      </c>
      <c r="S99">
        <v>0</v>
      </c>
      <c r="T99">
        <v>3</v>
      </c>
      <c r="U99">
        <v>0</v>
      </c>
      <c r="V99">
        <v>0</v>
      </c>
      <c r="W99">
        <v>3</v>
      </c>
      <c r="X99">
        <v>8</v>
      </c>
      <c r="Y99">
        <v>1</v>
      </c>
      <c r="Z99">
        <v>5</v>
      </c>
      <c r="AA99">
        <v>3</v>
      </c>
      <c r="AB99">
        <v>9</v>
      </c>
      <c r="AC99">
        <v>0</v>
      </c>
      <c r="AD99" t="s">
        <v>432</v>
      </c>
      <c r="AE99" t="s">
        <v>432</v>
      </c>
      <c r="AF99" t="s">
        <v>432</v>
      </c>
    </row>
    <row r="100" spans="1:32" x14ac:dyDescent="0.2">
      <c r="A100" t="s">
        <v>484</v>
      </c>
      <c r="B100">
        <v>10</v>
      </c>
      <c r="C100">
        <v>2</v>
      </c>
      <c r="D100">
        <v>0</v>
      </c>
      <c r="E100">
        <v>4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</v>
      </c>
      <c r="L100">
        <v>0</v>
      </c>
      <c r="M100">
        <v>0</v>
      </c>
      <c r="N100">
        <v>0</v>
      </c>
      <c r="O100">
        <v>0</v>
      </c>
      <c r="P100">
        <v>0</v>
      </c>
      <c r="R100">
        <v>0</v>
      </c>
      <c r="S100">
        <v>4</v>
      </c>
      <c r="T100">
        <v>10</v>
      </c>
      <c r="U100">
        <v>2</v>
      </c>
      <c r="V100">
        <v>0</v>
      </c>
      <c r="W100">
        <v>2</v>
      </c>
      <c r="X100">
        <v>3</v>
      </c>
      <c r="Y100">
        <v>2</v>
      </c>
      <c r="Z100">
        <v>0</v>
      </c>
      <c r="AA100">
        <v>0</v>
      </c>
      <c r="AB100">
        <v>0</v>
      </c>
      <c r="AC100">
        <v>3</v>
      </c>
      <c r="AD100">
        <v>0</v>
      </c>
      <c r="AE100">
        <v>0</v>
      </c>
      <c r="AF100">
        <v>0</v>
      </c>
    </row>
    <row r="101" spans="1:32" x14ac:dyDescent="0.2">
      <c r="A101" t="s">
        <v>485</v>
      </c>
      <c r="B101">
        <v>15</v>
      </c>
      <c r="C101">
        <v>0</v>
      </c>
      <c r="D101">
        <v>21</v>
      </c>
      <c r="E101">
        <v>27</v>
      </c>
      <c r="F101">
        <v>0</v>
      </c>
      <c r="G101">
        <v>63</v>
      </c>
      <c r="H101">
        <v>2</v>
      </c>
      <c r="I101">
        <v>0</v>
      </c>
      <c r="J101">
        <v>4</v>
      </c>
      <c r="K101">
        <v>7</v>
      </c>
      <c r="L101">
        <v>6</v>
      </c>
      <c r="M101">
        <v>16</v>
      </c>
      <c r="N101">
        <v>4</v>
      </c>
      <c r="O101">
        <v>0</v>
      </c>
      <c r="P101">
        <v>0</v>
      </c>
      <c r="R101">
        <v>0</v>
      </c>
      <c r="S101">
        <v>3</v>
      </c>
      <c r="T101">
        <v>3</v>
      </c>
      <c r="U101">
        <v>0</v>
      </c>
      <c r="V101">
        <v>1</v>
      </c>
      <c r="W101">
        <v>4</v>
      </c>
      <c r="X101">
        <v>4</v>
      </c>
      <c r="Y101">
        <v>5</v>
      </c>
      <c r="Z101">
        <v>7</v>
      </c>
      <c r="AA101">
        <v>6</v>
      </c>
      <c r="AB101">
        <v>0</v>
      </c>
      <c r="AC101">
        <v>0</v>
      </c>
      <c r="AD101">
        <v>0</v>
      </c>
      <c r="AE101">
        <v>1</v>
      </c>
      <c r="AF101">
        <v>0</v>
      </c>
    </row>
    <row r="102" spans="1:32" x14ac:dyDescent="0.2">
      <c r="A102" t="s">
        <v>486</v>
      </c>
      <c r="B102">
        <v>6</v>
      </c>
      <c r="C102">
        <v>2</v>
      </c>
      <c r="D102">
        <v>2</v>
      </c>
      <c r="E102">
        <v>0</v>
      </c>
      <c r="F102">
        <v>23</v>
      </c>
      <c r="G102">
        <v>9</v>
      </c>
      <c r="H102">
        <v>3</v>
      </c>
      <c r="I102">
        <v>2</v>
      </c>
      <c r="J102">
        <v>35</v>
      </c>
      <c r="K102">
        <v>0</v>
      </c>
      <c r="L102">
        <v>21</v>
      </c>
      <c r="M102">
        <v>0</v>
      </c>
      <c r="N102">
        <v>0</v>
      </c>
      <c r="O102">
        <v>0</v>
      </c>
      <c r="P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2</v>
      </c>
      <c r="Y102">
        <v>0</v>
      </c>
      <c r="Z102">
        <v>0</v>
      </c>
      <c r="AA102">
        <v>0</v>
      </c>
      <c r="AB102">
        <v>0</v>
      </c>
      <c r="AC102">
        <v>2</v>
      </c>
      <c r="AD102">
        <v>0</v>
      </c>
      <c r="AE102">
        <v>0</v>
      </c>
      <c r="AF102">
        <v>0</v>
      </c>
    </row>
    <row r="103" spans="1:32" x14ac:dyDescent="0.2">
      <c r="A103" t="s">
        <v>487</v>
      </c>
      <c r="B103">
        <v>60</v>
      </c>
      <c r="C103">
        <v>8</v>
      </c>
      <c r="D103">
        <v>63</v>
      </c>
      <c r="E103">
        <v>12</v>
      </c>
      <c r="F103">
        <v>34</v>
      </c>
      <c r="G103">
        <v>0</v>
      </c>
      <c r="H103">
        <v>97</v>
      </c>
      <c r="I103">
        <v>49</v>
      </c>
      <c r="J103">
        <v>51</v>
      </c>
      <c r="K103">
        <v>75</v>
      </c>
      <c r="L103">
        <v>11</v>
      </c>
      <c r="M103">
        <v>6</v>
      </c>
      <c r="N103">
        <v>0</v>
      </c>
      <c r="O103">
        <v>0</v>
      </c>
      <c r="P103">
        <v>0</v>
      </c>
      <c r="R103">
        <v>2</v>
      </c>
      <c r="S103">
        <v>3</v>
      </c>
      <c r="T103">
        <v>0</v>
      </c>
      <c r="U103">
        <v>2</v>
      </c>
      <c r="V103">
        <v>1</v>
      </c>
      <c r="W103">
        <v>16</v>
      </c>
      <c r="X103">
        <v>45</v>
      </c>
      <c r="Y103">
        <v>45</v>
      </c>
      <c r="Z103">
        <v>37</v>
      </c>
      <c r="AA103">
        <v>3</v>
      </c>
      <c r="AB103">
        <v>8</v>
      </c>
      <c r="AC103">
        <v>7</v>
      </c>
      <c r="AD103">
        <v>0</v>
      </c>
      <c r="AE103">
        <v>0</v>
      </c>
      <c r="AF103">
        <v>0</v>
      </c>
    </row>
    <row r="104" spans="1:32" x14ac:dyDescent="0.2">
      <c r="A104" t="s">
        <v>488</v>
      </c>
      <c r="B104">
        <v>0</v>
      </c>
      <c r="C104">
        <v>0</v>
      </c>
      <c r="D104">
        <v>20</v>
      </c>
      <c r="E104">
        <v>0</v>
      </c>
      <c r="F104">
        <v>10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R104">
        <v>4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 x14ac:dyDescent="0.2">
      <c r="A105" t="s">
        <v>489</v>
      </c>
      <c r="B105">
        <v>26</v>
      </c>
      <c r="C105">
        <v>0</v>
      </c>
      <c r="D105">
        <v>20</v>
      </c>
      <c r="E105">
        <v>32</v>
      </c>
      <c r="F105">
        <v>25</v>
      </c>
      <c r="G105">
        <v>0</v>
      </c>
      <c r="H105">
        <v>0</v>
      </c>
      <c r="I105">
        <v>28</v>
      </c>
      <c r="J105">
        <v>14</v>
      </c>
      <c r="K105">
        <v>94</v>
      </c>
      <c r="L105">
        <v>0</v>
      </c>
      <c r="M105">
        <v>0</v>
      </c>
      <c r="N105">
        <v>0</v>
      </c>
      <c r="O105">
        <v>0</v>
      </c>
      <c r="P105">
        <v>0</v>
      </c>
      <c r="R105">
        <v>0</v>
      </c>
      <c r="S105">
        <v>3</v>
      </c>
      <c r="T105">
        <v>5</v>
      </c>
      <c r="U105">
        <v>0</v>
      </c>
      <c r="V105">
        <v>0</v>
      </c>
      <c r="W105">
        <v>2</v>
      </c>
      <c r="X105">
        <v>7</v>
      </c>
      <c r="Y105">
        <v>0</v>
      </c>
      <c r="Z105">
        <v>0</v>
      </c>
      <c r="AA105">
        <v>1</v>
      </c>
      <c r="AB105">
        <v>0</v>
      </c>
      <c r="AC105">
        <v>36</v>
      </c>
      <c r="AD105">
        <v>0</v>
      </c>
      <c r="AE105">
        <v>0</v>
      </c>
      <c r="AF105">
        <v>6</v>
      </c>
    </row>
    <row r="106" spans="1:32" x14ac:dyDescent="0.2">
      <c r="A106" t="s">
        <v>490</v>
      </c>
      <c r="B106">
        <v>0</v>
      </c>
      <c r="C106">
        <v>0</v>
      </c>
      <c r="D106">
        <v>3</v>
      </c>
      <c r="E106">
        <v>0</v>
      </c>
      <c r="F106">
        <v>2</v>
      </c>
      <c r="G106">
        <v>7</v>
      </c>
      <c r="H106">
        <v>0</v>
      </c>
      <c r="I106">
        <v>4</v>
      </c>
      <c r="J106">
        <v>10</v>
      </c>
      <c r="K106">
        <v>0</v>
      </c>
      <c r="L106">
        <v>23</v>
      </c>
      <c r="M106">
        <v>0</v>
      </c>
      <c r="N106">
        <v>0</v>
      </c>
      <c r="O106">
        <v>0</v>
      </c>
      <c r="P106">
        <v>0</v>
      </c>
      <c r="R106">
        <v>3</v>
      </c>
      <c r="S106">
        <v>0</v>
      </c>
      <c r="T106">
        <v>2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2</v>
      </c>
      <c r="AA106">
        <v>0</v>
      </c>
      <c r="AB106">
        <v>0</v>
      </c>
      <c r="AC106">
        <v>3</v>
      </c>
      <c r="AD106">
        <v>0</v>
      </c>
      <c r="AE106">
        <v>0</v>
      </c>
      <c r="AF106">
        <v>0</v>
      </c>
    </row>
    <row r="107" spans="1:32" x14ac:dyDescent="0.2">
      <c r="A107" t="s">
        <v>4</v>
      </c>
      <c r="B107">
        <v>22</v>
      </c>
      <c r="C107">
        <v>5</v>
      </c>
      <c r="D107">
        <v>11</v>
      </c>
      <c r="E107">
        <v>16</v>
      </c>
      <c r="F107">
        <v>0</v>
      </c>
      <c r="G107">
        <v>0</v>
      </c>
      <c r="H107">
        <v>0</v>
      </c>
      <c r="I107">
        <v>58</v>
      </c>
      <c r="J107">
        <v>4</v>
      </c>
      <c r="K107">
        <v>2</v>
      </c>
      <c r="L107">
        <v>4</v>
      </c>
      <c r="M107">
        <v>2</v>
      </c>
      <c r="N107">
        <v>0</v>
      </c>
      <c r="O107">
        <v>0</v>
      </c>
      <c r="P107">
        <v>0</v>
      </c>
      <c r="R107">
        <v>0</v>
      </c>
      <c r="S107">
        <v>0</v>
      </c>
      <c r="T107">
        <v>3</v>
      </c>
      <c r="U107">
        <v>3</v>
      </c>
      <c r="V107">
        <v>0</v>
      </c>
      <c r="W107">
        <v>0</v>
      </c>
      <c r="X107">
        <v>0</v>
      </c>
      <c r="Y107">
        <v>9</v>
      </c>
      <c r="Z107">
        <v>5</v>
      </c>
      <c r="AA107">
        <v>12</v>
      </c>
      <c r="AB107">
        <v>9</v>
      </c>
      <c r="AC107">
        <v>8</v>
      </c>
      <c r="AD107">
        <v>0</v>
      </c>
      <c r="AE107">
        <v>0</v>
      </c>
      <c r="AF107">
        <v>0</v>
      </c>
    </row>
    <row r="108" spans="1:32" x14ac:dyDescent="0.2">
      <c r="A108" t="s">
        <v>491</v>
      </c>
      <c r="B108">
        <v>9</v>
      </c>
      <c r="C108">
        <v>18</v>
      </c>
      <c r="D108">
        <v>31</v>
      </c>
      <c r="E108">
        <v>0</v>
      </c>
      <c r="F108">
        <v>17</v>
      </c>
      <c r="G108">
        <v>0</v>
      </c>
      <c r="H108">
        <v>0</v>
      </c>
      <c r="I108">
        <v>3</v>
      </c>
      <c r="J108">
        <v>3</v>
      </c>
      <c r="K108">
        <v>25</v>
      </c>
      <c r="L108">
        <v>11</v>
      </c>
      <c r="M108">
        <v>0</v>
      </c>
      <c r="N108" t="s">
        <v>432</v>
      </c>
      <c r="O108" t="s">
        <v>432</v>
      </c>
      <c r="P108" t="s">
        <v>432</v>
      </c>
      <c r="R108">
        <v>1</v>
      </c>
      <c r="S108">
        <v>0</v>
      </c>
      <c r="T108">
        <v>2</v>
      </c>
      <c r="U108">
        <v>4</v>
      </c>
      <c r="V108">
        <v>3</v>
      </c>
      <c r="W108">
        <v>2</v>
      </c>
      <c r="X108">
        <v>1</v>
      </c>
      <c r="Y108">
        <v>1</v>
      </c>
      <c r="Z108">
        <v>0</v>
      </c>
      <c r="AA108">
        <v>4</v>
      </c>
      <c r="AB108">
        <v>0</v>
      </c>
      <c r="AC108">
        <v>0</v>
      </c>
      <c r="AD108" t="s">
        <v>432</v>
      </c>
      <c r="AE108" t="s">
        <v>432</v>
      </c>
      <c r="AF108" t="s">
        <v>432</v>
      </c>
    </row>
    <row r="109" spans="1:32" x14ac:dyDescent="0.2">
      <c r="A109" t="s">
        <v>492</v>
      </c>
      <c r="B109">
        <v>471</v>
      </c>
      <c r="C109">
        <v>246</v>
      </c>
      <c r="D109">
        <v>610</v>
      </c>
      <c r="E109">
        <v>684</v>
      </c>
      <c r="F109">
        <v>724</v>
      </c>
      <c r="G109">
        <v>549</v>
      </c>
      <c r="H109">
        <v>449</v>
      </c>
      <c r="I109">
        <v>623</v>
      </c>
      <c r="J109">
        <v>534</v>
      </c>
      <c r="K109">
        <v>549</v>
      </c>
      <c r="L109">
        <v>428</v>
      </c>
      <c r="M109">
        <v>129</v>
      </c>
      <c r="N109">
        <v>44</v>
      </c>
      <c r="O109">
        <v>15</v>
      </c>
      <c r="P109">
        <v>22</v>
      </c>
      <c r="R109">
        <v>112</v>
      </c>
      <c r="S109">
        <v>113</v>
      </c>
      <c r="T109">
        <v>203</v>
      </c>
      <c r="U109">
        <v>129</v>
      </c>
      <c r="V109">
        <v>38</v>
      </c>
      <c r="W109">
        <v>127</v>
      </c>
      <c r="X109">
        <v>214</v>
      </c>
      <c r="Y109">
        <v>232</v>
      </c>
      <c r="Z109">
        <v>256</v>
      </c>
      <c r="AA109">
        <v>230</v>
      </c>
      <c r="AB109">
        <v>196</v>
      </c>
      <c r="AC109">
        <v>208</v>
      </c>
      <c r="AD109">
        <v>25</v>
      </c>
      <c r="AE109">
        <v>22</v>
      </c>
      <c r="AF109">
        <v>13</v>
      </c>
    </row>
    <row r="110" spans="1:32" x14ac:dyDescent="0.2">
      <c r="A110" t="s">
        <v>493</v>
      </c>
      <c r="B110">
        <v>2909</v>
      </c>
      <c r="C110">
        <v>2204</v>
      </c>
      <c r="D110">
        <v>3622</v>
      </c>
      <c r="E110">
        <v>4403</v>
      </c>
      <c r="F110">
        <v>4516</v>
      </c>
      <c r="G110">
        <v>3539</v>
      </c>
      <c r="H110">
        <v>4209</v>
      </c>
      <c r="I110">
        <v>3968</v>
      </c>
      <c r="J110">
        <v>4986</v>
      </c>
      <c r="K110">
        <v>4905</v>
      </c>
      <c r="L110">
        <v>3362</v>
      </c>
      <c r="M110">
        <v>1328</v>
      </c>
      <c r="N110">
        <v>494</v>
      </c>
      <c r="O110">
        <v>363</v>
      </c>
      <c r="P110">
        <v>293</v>
      </c>
      <c r="R110">
        <v>804</v>
      </c>
      <c r="S110">
        <v>1003</v>
      </c>
      <c r="T110">
        <v>1400</v>
      </c>
      <c r="U110">
        <v>671</v>
      </c>
      <c r="V110">
        <v>456</v>
      </c>
      <c r="W110">
        <v>971</v>
      </c>
      <c r="X110">
        <v>918</v>
      </c>
      <c r="Y110">
        <v>1153</v>
      </c>
      <c r="Z110">
        <v>2002</v>
      </c>
      <c r="AA110">
        <v>787</v>
      </c>
      <c r="AB110">
        <v>727</v>
      </c>
      <c r="AC110">
        <v>850</v>
      </c>
      <c r="AD110">
        <v>325</v>
      </c>
      <c r="AE110">
        <v>351</v>
      </c>
      <c r="AF110">
        <v>253</v>
      </c>
    </row>
    <row r="112" spans="1:32" x14ac:dyDescent="0.2">
      <c r="A112" t="s">
        <v>494</v>
      </c>
    </row>
    <row r="113" spans="1:1" x14ac:dyDescent="0.2">
      <c r="A113" t="s">
        <v>495</v>
      </c>
    </row>
    <row r="114" spans="1:1" x14ac:dyDescent="0.2">
      <c r="A114" t="s">
        <v>496</v>
      </c>
    </row>
    <row r="116" spans="1:1" x14ac:dyDescent="0.2">
      <c r="A116" t="s">
        <v>497</v>
      </c>
    </row>
    <row r="117" spans="1:1" x14ac:dyDescent="0.2">
      <c r="A117" t="s">
        <v>498</v>
      </c>
    </row>
    <row r="118" spans="1:1" x14ac:dyDescent="0.2">
      <c r="A118" t="s">
        <v>499</v>
      </c>
    </row>
    <row r="119" spans="1:1" x14ac:dyDescent="0.2">
      <c r="A119" t="s">
        <v>500</v>
      </c>
    </row>
    <row r="120" spans="1:1" x14ac:dyDescent="0.2">
      <c r="A120" t="s">
        <v>501</v>
      </c>
    </row>
    <row r="121" spans="1:1" x14ac:dyDescent="0.2">
      <c r="A121" t="s">
        <v>502</v>
      </c>
    </row>
    <row r="122" spans="1:1" x14ac:dyDescent="0.2">
      <c r="A122" t="s">
        <v>503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opLeftCell="C1" workbookViewId="0">
      <selection activeCell="D12" sqref="D12"/>
    </sheetView>
  </sheetViews>
  <sheetFormatPr baseColWidth="10" defaultColWidth="8.83203125" defaultRowHeight="15" x14ac:dyDescent="0.2"/>
  <cols>
    <col min="2" max="2" width="51" customWidth="1"/>
    <col min="3" max="3" width="13.5" customWidth="1"/>
  </cols>
  <sheetData>
    <row r="1" spans="1:25" x14ac:dyDescent="0.2">
      <c r="A1" t="s">
        <v>28</v>
      </c>
    </row>
    <row r="3" spans="1:25" x14ac:dyDescent="0.2">
      <c r="A3" t="s">
        <v>5</v>
      </c>
      <c r="B3" t="s">
        <v>5</v>
      </c>
      <c r="C3">
        <v>1994</v>
      </c>
      <c r="D3">
        <v>1995</v>
      </c>
      <c r="E3">
        <v>1996</v>
      </c>
      <c r="F3">
        <v>1997</v>
      </c>
      <c r="G3">
        <v>1998</v>
      </c>
      <c r="H3">
        <v>1999</v>
      </c>
      <c r="I3">
        <v>2000</v>
      </c>
      <c r="J3">
        <v>2001</v>
      </c>
      <c r="K3">
        <v>2002</v>
      </c>
      <c r="L3">
        <v>2003</v>
      </c>
      <c r="M3">
        <v>2004</v>
      </c>
      <c r="N3">
        <v>2005</v>
      </c>
      <c r="O3">
        <v>2006</v>
      </c>
      <c r="P3">
        <v>2007</v>
      </c>
      <c r="Q3">
        <v>2008</v>
      </c>
      <c r="R3">
        <v>2009</v>
      </c>
      <c r="S3">
        <v>2010</v>
      </c>
      <c r="T3">
        <v>2011</v>
      </c>
      <c r="U3">
        <v>2012</v>
      </c>
      <c r="V3">
        <v>2013</v>
      </c>
      <c r="W3">
        <v>2014</v>
      </c>
      <c r="X3">
        <v>2015</v>
      </c>
      <c r="Y3">
        <v>2016</v>
      </c>
    </row>
    <row r="4" spans="1:25" x14ac:dyDescent="0.2">
      <c r="A4" t="s">
        <v>41</v>
      </c>
    </row>
    <row r="5" spans="1:25" x14ac:dyDescent="0.2">
      <c r="A5" t="s">
        <v>5</v>
      </c>
      <c r="B5" s="4" t="s">
        <v>38</v>
      </c>
      <c r="C5">
        <v>1240</v>
      </c>
      <c r="D5">
        <v>903</v>
      </c>
      <c r="E5">
        <v>1053</v>
      </c>
      <c r="F5">
        <v>712</v>
      </c>
      <c r="G5">
        <v>549</v>
      </c>
      <c r="H5">
        <v>886</v>
      </c>
      <c r="I5">
        <v>860</v>
      </c>
      <c r="J5">
        <v>1166</v>
      </c>
      <c r="K5">
        <v>785</v>
      </c>
      <c r="L5">
        <v>1871</v>
      </c>
      <c r="M5">
        <v>1777</v>
      </c>
      <c r="N5">
        <v>1867</v>
      </c>
      <c r="O5">
        <v>2472</v>
      </c>
      <c r="P5">
        <v>3052</v>
      </c>
      <c r="Q5">
        <v>2087</v>
      </c>
      <c r="R5">
        <v>952</v>
      </c>
      <c r="S5">
        <v>384</v>
      </c>
      <c r="T5">
        <v>192</v>
      </c>
      <c r="U5">
        <v>175</v>
      </c>
      <c r="V5">
        <v>260</v>
      </c>
      <c r="W5">
        <v>713</v>
      </c>
      <c r="X5">
        <v>651</v>
      </c>
      <c r="Y5">
        <v>1179</v>
      </c>
    </row>
    <row r="6" spans="1:25" x14ac:dyDescent="0.2">
      <c r="A6" t="s">
        <v>5</v>
      </c>
      <c r="B6" s="4" t="s">
        <v>0</v>
      </c>
      <c r="C6">
        <v>1510</v>
      </c>
      <c r="D6">
        <v>1936</v>
      </c>
      <c r="E6">
        <v>2024</v>
      </c>
      <c r="F6">
        <v>2707</v>
      </c>
      <c r="G6">
        <v>2618</v>
      </c>
      <c r="H6">
        <v>4296</v>
      </c>
      <c r="I6">
        <v>4044</v>
      </c>
      <c r="J6">
        <v>3602</v>
      </c>
      <c r="K6">
        <v>4308</v>
      </c>
      <c r="L6">
        <v>7019</v>
      </c>
      <c r="M6">
        <v>7734</v>
      </c>
      <c r="N6">
        <v>5672</v>
      </c>
      <c r="O6">
        <v>5863</v>
      </c>
      <c r="P6">
        <v>4725</v>
      </c>
      <c r="Q6">
        <v>2149</v>
      </c>
      <c r="R6">
        <v>1309</v>
      </c>
      <c r="S6">
        <v>540</v>
      </c>
      <c r="T6">
        <v>662</v>
      </c>
      <c r="U6">
        <v>364</v>
      </c>
      <c r="V6">
        <v>395</v>
      </c>
      <c r="W6">
        <v>809</v>
      </c>
      <c r="X6">
        <v>1260</v>
      </c>
      <c r="Y6">
        <v>1561</v>
      </c>
    </row>
    <row r="7" spans="1:25" x14ac:dyDescent="0.2">
      <c r="A7" t="s">
        <v>5</v>
      </c>
      <c r="B7" s="4" t="s">
        <v>39</v>
      </c>
      <c r="C7">
        <v>1428</v>
      </c>
      <c r="D7">
        <v>1699</v>
      </c>
      <c r="E7">
        <v>2244</v>
      </c>
      <c r="F7">
        <v>2479</v>
      </c>
      <c r="G7">
        <v>2013</v>
      </c>
      <c r="H7">
        <v>2049</v>
      </c>
      <c r="I7">
        <v>2139</v>
      </c>
      <c r="J7">
        <v>1746</v>
      </c>
      <c r="K7">
        <v>3406</v>
      </c>
      <c r="L7">
        <v>2134</v>
      </c>
      <c r="M7">
        <v>2769</v>
      </c>
      <c r="N7">
        <v>3456</v>
      </c>
      <c r="O7">
        <v>3389</v>
      </c>
      <c r="P7">
        <v>3270</v>
      </c>
      <c r="Q7">
        <v>1758</v>
      </c>
      <c r="R7">
        <v>630</v>
      </c>
      <c r="S7">
        <v>405</v>
      </c>
      <c r="T7">
        <v>160</v>
      </c>
      <c r="U7">
        <v>220</v>
      </c>
      <c r="V7">
        <v>203</v>
      </c>
      <c r="W7">
        <v>832</v>
      </c>
      <c r="X7">
        <v>313</v>
      </c>
      <c r="Y7">
        <v>454</v>
      </c>
    </row>
    <row r="8" spans="1:25" x14ac:dyDescent="0.2">
      <c r="A8" t="s">
        <v>5</v>
      </c>
      <c r="B8" s="4" t="s">
        <v>6</v>
      </c>
      <c r="C8">
        <v>3713</v>
      </c>
      <c r="D8">
        <v>4285</v>
      </c>
      <c r="E8">
        <v>4125</v>
      </c>
      <c r="F8">
        <v>3427</v>
      </c>
      <c r="G8">
        <v>3777</v>
      </c>
      <c r="H8">
        <v>2804</v>
      </c>
      <c r="I8">
        <v>2362</v>
      </c>
      <c r="J8">
        <v>3091</v>
      </c>
      <c r="K8">
        <v>4124</v>
      </c>
      <c r="L8">
        <v>3370</v>
      </c>
      <c r="M8">
        <v>4530</v>
      </c>
      <c r="N8">
        <v>7024</v>
      </c>
      <c r="O8">
        <v>7746</v>
      </c>
      <c r="P8">
        <v>6678</v>
      </c>
      <c r="Q8">
        <v>5348</v>
      </c>
      <c r="R8">
        <v>2397</v>
      </c>
      <c r="S8">
        <v>911</v>
      </c>
      <c r="T8">
        <v>557</v>
      </c>
      <c r="U8">
        <v>507</v>
      </c>
      <c r="V8">
        <v>502</v>
      </c>
      <c r="W8">
        <v>914</v>
      </c>
      <c r="X8">
        <v>667</v>
      </c>
      <c r="Y8">
        <v>1040</v>
      </c>
    </row>
    <row r="9" spans="1:25" x14ac:dyDescent="0.2">
      <c r="A9" t="s">
        <v>5</v>
      </c>
      <c r="B9" s="4" t="s">
        <v>2</v>
      </c>
      <c r="C9">
        <v>1419</v>
      </c>
      <c r="D9">
        <v>1635</v>
      </c>
      <c r="E9">
        <v>1900</v>
      </c>
      <c r="F9">
        <v>2095</v>
      </c>
      <c r="G9">
        <v>2509</v>
      </c>
      <c r="H9">
        <v>2419</v>
      </c>
      <c r="I9">
        <v>2366</v>
      </c>
      <c r="J9">
        <v>2426</v>
      </c>
      <c r="K9">
        <v>3126</v>
      </c>
      <c r="L9">
        <v>2971</v>
      </c>
      <c r="M9">
        <v>3479</v>
      </c>
      <c r="N9">
        <v>3584</v>
      </c>
      <c r="O9">
        <v>4804</v>
      </c>
      <c r="P9">
        <v>3118</v>
      </c>
      <c r="Q9">
        <v>1811</v>
      </c>
      <c r="R9">
        <v>1006</v>
      </c>
      <c r="S9">
        <v>615</v>
      </c>
      <c r="T9">
        <v>407</v>
      </c>
      <c r="U9">
        <v>372</v>
      </c>
      <c r="V9">
        <v>447</v>
      </c>
      <c r="W9">
        <v>548</v>
      </c>
      <c r="X9">
        <v>767</v>
      </c>
      <c r="Y9">
        <v>815</v>
      </c>
    </row>
    <row r="10" spans="1:25" x14ac:dyDescent="0.2">
      <c r="A10" t="s">
        <v>5</v>
      </c>
      <c r="B10" s="4" t="s">
        <v>3</v>
      </c>
      <c r="C10">
        <v>670</v>
      </c>
      <c r="D10">
        <v>923</v>
      </c>
      <c r="E10">
        <v>1154</v>
      </c>
      <c r="F10">
        <v>1318</v>
      </c>
      <c r="G10">
        <v>1422</v>
      </c>
      <c r="H10">
        <v>1480</v>
      </c>
      <c r="I10">
        <v>2303</v>
      </c>
      <c r="J10">
        <v>2553</v>
      </c>
      <c r="K10">
        <v>2924</v>
      </c>
      <c r="L10">
        <v>3687</v>
      </c>
      <c r="M10">
        <v>3550</v>
      </c>
      <c r="N10">
        <v>3886</v>
      </c>
      <c r="O10">
        <v>3746</v>
      </c>
      <c r="P10">
        <v>2427</v>
      </c>
      <c r="Q10">
        <v>1946</v>
      </c>
      <c r="R10">
        <v>1062</v>
      </c>
      <c r="S10">
        <v>619</v>
      </c>
      <c r="T10">
        <v>369</v>
      </c>
      <c r="U10">
        <v>353</v>
      </c>
      <c r="V10">
        <v>286</v>
      </c>
      <c r="W10">
        <v>403</v>
      </c>
      <c r="X10">
        <v>488</v>
      </c>
      <c r="Y10">
        <v>793</v>
      </c>
    </row>
    <row r="11" spans="1:25" x14ac:dyDescent="0.2">
      <c r="A11" t="s">
        <v>5</v>
      </c>
      <c r="B11" s="4" t="s">
        <v>40</v>
      </c>
      <c r="C11">
        <v>781</v>
      </c>
      <c r="D11">
        <v>1030</v>
      </c>
      <c r="E11">
        <v>1168</v>
      </c>
      <c r="F11">
        <v>1147</v>
      </c>
      <c r="G11">
        <v>1335</v>
      </c>
      <c r="H11">
        <v>1294</v>
      </c>
      <c r="I11">
        <v>1484</v>
      </c>
      <c r="J11">
        <v>1914</v>
      </c>
      <c r="K11">
        <v>2002</v>
      </c>
      <c r="L11">
        <v>1800</v>
      </c>
      <c r="M11">
        <v>2076</v>
      </c>
      <c r="N11">
        <v>2341</v>
      </c>
      <c r="O11">
        <v>1967</v>
      </c>
      <c r="P11">
        <v>1704</v>
      </c>
      <c r="Q11">
        <v>1219</v>
      </c>
      <c r="R11">
        <v>700</v>
      </c>
      <c r="S11">
        <v>394</v>
      </c>
      <c r="T11">
        <v>284</v>
      </c>
      <c r="U11">
        <v>217</v>
      </c>
      <c r="V11">
        <v>257</v>
      </c>
      <c r="W11">
        <v>245</v>
      </c>
      <c r="X11">
        <v>439</v>
      </c>
      <c r="Y11">
        <v>447</v>
      </c>
    </row>
    <row r="12" spans="1:25" x14ac:dyDescent="0.2">
      <c r="A12" t="s">
        <v>5</v>
      </c>
      <c r="B12" s="4" t="s">
        <v>9</v>
      </c>
      <c r="C12">
        <v>26863</v>
      </c>
      <c r="D12">
        <v>30575</v>
      </c>
      <c r="E12">
        <v>33725</v>
      </c>
      <c r="F12">
        <v>38842</v>
      </c>
      <c r="G12">
        <v>42349</v>
      </c>
      <c r="H12">
        <v>46512</v>
      </c>
      <c r="I12">
        <v>49812</v>
      </c>
      <c r="J12">
        <v>52602</v>
      </c>
      <c r="K12">
        <v>57695</v>
      </c>
      <c r="L12">
        <v>68819</v>
      </c>
      <c r="M12">
        <v>76954</v>
      </c>
      <c r="N12">
        <v>80957</v>
      </c>
      <c r="O12">
        <v>93419</v>
      </c>
      <c r="P12">
        <v>78027</v>
      </c>
      <c r="Q12">
        <v>51724</v>
      </c>
      <c r="R12">
        <v>26420</v>
      </c>
      <c r="S12">
        <v>14602</v>
      </c>
      <c r="T12">
        <v>10480</v>
      </c>
      <c r="U12">
        <v>8488</v>
      </c>
      <c r="V12">
        <v>8301</v>
      </c>
      <c r="W12">
        <v>11016</v>
      </c>
      <c r="X12">
        <v>12666</v>
      </c>
      <c r="Y12">
        <v>14932</v>
      </c>
    </row>
    <row r="14" spans="1:25" x14ac:dyDescent="0.2">
      <c r="P14" s="2" t="s">
        <v>370</v>
      </c>
    </row>
    <row r="15" spans="1:25" x14ac:dyDescent="0.2">
      <c r="C15">
        <v>1240</v>
      </c>
      <c r="D15">
        <v>903</v>
      </c>
      <c r="E15">
        <v>1053</v>
      </c>
      <c r="F15">
        <v>712</v>
      </c>
      <c r="G15">
        <v>549</v>
      </c>
      <c r="H15">
        <v>886</v>
      </c>
      <c r="I15">
        <v>860</v>
      </c>
      <c r="J15">
        <v>1166</v>
      </c>
      <c r="K15">
        <v>785</v>
      </c>
      <c r="L15">
        <v>1871</v>
      </c>
      <c r="M15">
        <v>1777</v>
      </c>
      <c r="N15">
        <v>1867</v>
      </c>
      <c r="O15">
        <v>2472</v>
      </c>
      <c r="P15" s="2">
        <f>SUM(C15:O15)</f>
        <v>16141</v>
      </c>
    </row>
    <row r="16" spans="1:25" x14ac:dyDescent="0.2">
      <c r="C16">
        <v>1510</v>
      </c>
      <c r="D16">
        <v>1936</v>
      </c>
      <c r="E16">
        <v>2024</v>
      </c>
      <c r="F16">
        <v>2707</v>
      </c>
      <c r="G16">
        <v>2618</v>
      </c>
      <c r="H16">
        <v>4296</v>
      </c>
      <c r="I16">
        <v>4044</v>
      </c>
      <c r="J16">
        <v>3602</v>
      </c>
      <c r="K16">
        <v>4308</v>
      </c>
      <c r="L16">
        <v>7019</v>
      </c>
      <c r="M16">
        <v>7734</v>
      </c>
      <c r="N16">
        <v>5672</v>
      </c>
      <c r="O16">
        <v>5863</v>
      </c>
      <c r="P16" s="2">
        <f t="shared" ref="P16:P22" si="0">SUM(C16:O16)</f>
        <v>53333</v>
      </c>
    </row>
    <row r="17" spans="3:17" x14ac:dyDescent="0.2">
      <c r="C17">
        <v>1428</v>
      </c>
      <c r="D17">
        <v>1699</v>
      </c>
      <c r="E17">
        <v>2244</v>
      </c>
      <c r="F17">
        <v>2479</v>
      </c>
      <c r="G17">
        <v>2013</v>
      </c>
      <c r="H17">
        <v>2049</v>
      </c>
      <c r="I17">
        <v>2139</v>
      </c>
      <c r="J17">
        <v>1746</v>
      </c>
      <c r="K17">
        <v>3406</v>
      </c>
      <c r="L17">
        <v>2134</v>
      </c>
      <c r="M17">
        <v>2769</v>
      </c>
      <c r="N17">
        <v>3456</v>
      </c>
      <c r="O17">
        <v>3389</v>
      </c>
      <c r="P17" s="2">
        <f t="shared" si="0"/>
        <v>30951</v>
      </c>
    </row>
    <row r="18" spans="3:17" x14ac:dyDescent="0.2">
      <c r="C18">
        <v>3713</v>
      </c>
      <c r="D18">
        <v>4285</v>
      </c>
      <c r="E18">
        <v>4125</v>
      </c>
      <c r="F18">
        <v>3427</v>
      </c>
      <c r="G18">
        <v>3777</v>
      </c>
      <c r="H18">
        <v>2804</v>
      </c>
      <c r="I18">
        <v>2362</v>
      </c>
      <c r="J18">
        <v>3091</v>
      </c>
      <c r="K18">
        <v>4124</v>
      </c>
      <c r="L18">
        <v>3370</v>
      </c>
      <c r="M18">
        <v>4530</v>
      </c>
      <c r="N18">
        <v>7024</v>
      </c>
      <c r="O18">
        <v>7746</v>
      </c>
      <c r="P18" s="2">
        <f t="shared" si="0"/>
        <v>54378</v>
      </c>
      <c r="Q18">
        <f>P15+P16+P17+P18</f>
        <v>154803</v>
      </c>
    </row>
    <row r="19" spans="3:17" x14ac:dyDescent="0.2">
      <c r="C19">
        <v>1419</v>
      </c>
      <c r="D19">
        <v>1635</v>
      </c>
      <c r="E19">
        <v>1900</v>
      </c>
      <c r="F19">
        <v>2095</v>
      </c>
      <c r="G19">
        <v>2509</v>
      </c>
      <c r="H19">
        <v>2419</v>
      </c>
      <c r="I19">
        <v>2366</v>
      </c>
      <c r="J19">
        <v>2426</v>
      </c>
      <c r="K19">
        <v>3126</v>
      </c>
      <c r="L19">
        <v>2971</v>
      </c>
      <c r="M19">
        <v>3479</v>
      </c>
      <c r="N19">
        <v>3584</v>
      </c>
      <c r="O19">
        <v>4804</v>
      </c>
      <c r="P19" s="2">
        <f t="shared" si="0"/>
        <v>34733</v>
      </c>
    </row>
    <row r="20" spans="3:17" x14ac:dyDescent="0.2">
      <c r="C20">
        <v>670</v>
      </c>
      <c r="D20">
        <v>923</v>
      </c>
      <c r="E20">
        <v>1154</v>
      </c>
      <c r="F20">
        <v>1318</v>
      </c>
      <c r="G20">
        <v>1422</v>
      </c>
      <c r="H20">
        <v>1480</v>
      </c>
      <c r="I20">
        <v>2303</v>
      </c>
      <c r="J20">
        <v>2553</v>
      </c>
      <c r="K20">
        <v>2924</v>
      </c>
      <c r="L20">
        <v>3687</v>
      </c>
      <c r="M20">
        <v>3550</v>
      </c>
      <c r="N20">
        <v>3886</v>
      </c>
      <c r="O20">
        <v>3746</v>
      </c>
      <c r="P20" s="2">
        <f t="shared" si="0"/>
        <v>29616</v>
      </c>
    </row>
    <row r="21" spans="3:17" x14ac:dyDescent="0.2">
      <c r="C21">
        <v>781</v>
      </c>
      <c r="D21">
        <v>1030</v>
      </c>
      <c r="E21">
        <v>1168</v>
      </c>
      <c r="F21">
        <v>1147</v>
      </c>
      <c r="G21">
        <v>1335</v>
      </c>
      <c r="H21">
        <v>1294</v>
      </c>
      <c r="I21">
        <v>1484</v>
      </c>
      <c r="J21">
        <v>1914</v>
      </c>
      <c r="K21">
        <v>2002</v>
      </c>
      <c r="L21">
        <v>1800</v>
      </c>
      <c r="M21">
        <v>2076</v>
      </c>
      <c r="N21">
        <v>2341</v>
      </c>
      <c r="O21">
        <v>1967</v>
      </c>
      <c r="P21" s="2">
        <f t="shared" si="0"/>
        <v>20339</v>
      </c>
      <c r="Q21">
        <f>P19+P20+P21</f>
        <v>84688</v>
      </c>
    </row>
    <row r="22" spans="3:17" x14ac:dyDescent="0.2">
      <c r="C22">
        <v>26863</v>
      </c>
      <c r="D22">
        <v>30575</v>
      </c>
      <c r="E22">
        <v>33725</v>
      </c>
      <c r="F22">
        <v>38842</v>
      </c>
      <c r="G22">
        <v>42349</v>
      </c>
      <c r="H22">
        <v>46512</v>
      </c>
      <c r="I22">
        <v>49812</v>
      </c>
      <c r="J22">
        <v>52602</v>
      </c>
      <c r="K22">
        <v>57695</v>
      </c>
      <c r="L22">
        <v>68819</v>
      </c>
      <c r="M22">
        <v>76954</v>
      </c>
      <c r="N22">
        <v>80957</v>
      </c>
      <c r="O22">
        <v>93419</v>
      </c>
      <c r="P22" s="2">
        <f t="shared" si="0"/>
        <v>699124</v>
      </c>
    </row>
    <row r="24" spans="3:17" x14ac:dyDescent="0.2">
      <c r="G24">
        <f>(57695/12)*8</f>
        <v>38463.333333333336</v>
      </c>
      <c r="H24">
        <v>68819</v>
      </c>
      <c r="I24">
        <v>76954</v>
      </c>
      <c r="J24">
        <v>80957</v>
      </c>
      <c r="K24">
        <f>(93419/12)*4</f>
        <v>31139.666666666668</v>
      </c>
      <c r="L24">
        <f>SUM(G24:K24)</f>
        <v>296333.00000000006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="150" zoomScaleNormal="150" workbookViewId="0">
      <selection activeCell="D2" sqref="D2"/>
    </sheetView>
  </sheetViews>
  <sheetFormatPr baseColWidth="10" defaultRowHeight="15" x14ac:dyDescent="0.2"/>
  <cols>
    <col min="1" max="1" width="43.5" style="142" customWidth="1"/>
    <col min="2" max="2" width="32.83203125" style="142" customWidth="1"/>
    <col min="3" max="4" width="22.5" style="142" customWidth="1"/>
    <col min="5" max="5" width="20.5" style="142" customWidth="1"/>
    <col min="6" max="6" width="38.1640625" style="142" customWidth="1"/>
    <col min="7" max="7" width="45" style="142" customWidth="1"/>
    <col min="8" max="16384" width="10.83203125" style="142"/>
  </cols>
  <sheetData>
    <row r="1" spans="1:7" x14ac:dyDescent="0.2">
      <c r="A1" s="150" t="s">
        <v>547</v>
      </c>
      <c r="B1" s="150" t="s">
        <v>548</v>
      </c>
      <c r="C1" s="150" t="s">
        <v>520</v>
      </c>
      <c r="D1" s="150" t="s">
        <v>545</v>
      </c>
      <c r="E1" s="150" t="s">
        <v>521</v>
      </c>
      <c r="F1" s="150" t="s">
        <v>522</v>
      </c>
      <c r="G1" s="142" t="s">
        <v>525</v>
      </c>
    </row>
    <row r="2" spans="1:7" ht="45" x14ac:dyDescent="0.2">
      <c r="A2" s="142" t="s">
        <v>568</v>
      </c>
      <c r="B2" s="142" t="s">
        <v>523</v>
      </c>
      <c r="C2" s="142" t="s">
        <v>524</v>
      </c>
      <c r="D2" s="137" t="s">
        <v>569</v>
      </c>
      <c r="E2" s="142" t="s">
        <v>526</v>
      </c>
      <c r="F2" s="143" t="s">
        <v>528</v>
      </c>
      <c r="G2" s="142" t="s">
        <v>527</v>
      </c>
    </row>
    <row r="4" spans="1:7" ht="64" x14ac:dyDescent="0.2">
      <c r="A4" s="144" t="s">
        <v>540</v>
      </c>
      <c r="B4" s="142" t="s">
        <v>529</v>
      </c>
      <c r="C4" s="142" t="s">
        <v>531</v>
      </c>
      <c r="D4" s="145" t="s">
        <v>541</v>
      </c>
    </row>
    <row r="6" spans="1:7" ht="32" x14ac:dyDescent="0.2">
      <c r="A6" s="146" t="s">
        <v>542</v>
      </c>
      <c r="B6" s="142" t="s">
        <v>530</v>
      </c>
      <c r="C6" s="142" t="s">
        <v>532</v>
      </c>
      <c r="D6" s="149" t="s">
        <v>544</v>
      </c>
      <c r="G6" s="147" t="s">
        <v>543</v>
      </c>
    </row>
    <row r="8" spans="1:7" ht="48" x14ac:dyDescent="0.2">
      <c r="A8" s="139" t="s">
        <v>546</v>
      </c>
      <c r="B8" s="141" t="s">
        <v>534</v>
      </c>
      <c r="D8" s="140" t="s">
        <v>549</v>
      </c>
    </row>
    <row r="9" spans="1:7" ht="30" x14ac:dyDescent="0.2">
      <c r="B9" s="141" t="s">
        <v>89</v>
      </c>
      <c r="C9" s="142" t="s">
        <v>535</v>
      </c>
    </row>
    <row r="10" spans="1:7" ht="30" x14ac:dyDescent="0.2">
      <c r="B10" s="141" t="s">
        <v>90</v>
      </c>
      <c r="C10" s="142" t="s">
        <v>536</v>
      </c>
    </row>
    <row r="11" spans="1:7" ht="16" x14ac:dyDescent="0.2">
      <c r="A11" s="136" t="s">
        <v>550</v>
      </c>
      <c r="C11" s="142" t="s">
        <v>552</v>
      </c>
      <c r="D11" s="142" t="s">
        <v>551</v>
      </c>
    </row>
    <row r="13" spans="1:7" ht="45" x14ac:dyDescent="0.2">
      <c r="A13" s="139" t="s">
        <v>537</v>
      </c>
      <c r="B13" s="141" t="s">
        <v>553</v>
      </c>
      <c r="C13" s="142" t="s">
        <v>538</v>
      </c>
      <c r="D13" s="138" t="s">
        <v>554</v>
      </c>
      <c r="F13" s="143" t="s">
        <v>61</v>
      </c>
    </row>
    <row r="15" spans="1:7" ht="45" x14ac:dyDescent="0.2">
      <c r="A15" s="139" t="s">
        <v>539</v>
      </c>
      <c r="B15" s="145" t="s">
        <v>555</v>
      </c>
      <c r="C15" s="142" t="s">
        <v>533</v>
      </c>
      <c r="F15" s="143" t="s">
        <v>61</v>
      </c>
    </row>
    <row r="17" spans="1:4" ht="16" x14ac:dyDescent="0.2">
      <c r="A17" s="136" t="s">
        <v>556</v>
      </c>
      <c r="C17" s="142" t="s">
        <v>564</v>
      </c>
      <c r="D17" s="137" t="s">
        <v>557</v>
      </c>
    </row>
    <row r="19" spans="1:4" ht="96" x14ac:dyDescent="0.2">
      <c r="A19" s="136" t="s">
        <v>558</v>
      </c>
      <c r="C19" s="142" t="s">
        <v>565</v>
      </c>
      <c r="D19" s="148" t="s">
        <v>559</v>
      </c>
    </row>
    <row r="21" spans="1:4" ht="16" x14ac:dyDescent="0.2">
      <c r="A21" s="136" t="s">
        <v>560</v>
      </c>
      <c r="C21" s="142" t="s">
        <v>566</v>
      </c>
      <c r="D21" s="137" t="s">
        <v>561</v>
      </c>
    </row>
    <row r="23" spans="1:4" ht="30" x14ac:dyDescent="0.2">
      <c r="A23" s="136" t="s">
        <v>562</v>
      </c>
      <c r="C23" s="142" t="s">
        <v>567</v>
      </c>
      <c r="D23" s="137" t="s">
        <v>563</v>
      </c>
    </row>
  </sheetData>
  <hyperlinks>
    <hyperlink ref="F2" r:id="rId1"/>
    <hyperlink ref="F13" r:id="rId2"/>
    <hyperlink ref="F15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workbookViewId="0">
      <selection activeCell="C12" sqref="C12"/>
    </sheetView>
  </sheetViews>
  <sheetFormatPr baseColWidth="10" defaultColWidth="8.83203125" defaultRowHeight="15" x14ac:dyDescent="0.2"/>
  <cols>
    <col min="2" max="2" width="30.1640625" customWidth="1"/>
  </cols>
  <sheetData>
    <row r="1" spans="1:25" x14ac:dyDescent="0.2">
      <c r="A1" t="s">
        <v>28</v>
      </c>
    </row>
    <row r="2" spans="1:25" x14ac:dyDescent="0.2">
      <c r="B2" s="2" t="s">
        <v>37</v>
      </c>
    </row>
    <row r="3" spans="1:25" x14ac:dyDescent="0.2">
      <c r="A3" t="s">
        <v>5</v>
      </c>
      <c r="B3" t="s">
        <v>5</v>
      </c>
      <c r="C3">
        <v>1994</v>
      </c>
      <c r="D3">
        <v>1995</v>
      </c>
      <c r="E3">
        <v>1996</v>
      </c>
      <c r="F3">
        <v>1997</v>
      </c>
      <c r="G3">
        <v>1998</v>
      </c>
      <c r="H3">
        <v>1999</v>
      </c>
      <c r="I3">
        <v>2000</v>
      </c>
      <c r="J3">
        <v>2001</v>
      </c>
      <c r="K3">
        <v>2002</v>
      </c>
      <c r="L3">
        <v>2003</v>
      </c>
      <c r="M3">
        <v>2004</v>
      </c>
      <c r="N3">
        <v>2005</v>
      </c>
      <c r="O3">
        <v>2006</v>
      </c>
      <c r="P3">
        <v>2007</v>
      </c>
      <c r="Q3">
        <v>2008</v>
      </c>
      <c r="R3">
        <v>2009</v>
      </c>
      <c r="S3">
        <v>2010</v>
      </c>
      <c r="T3">
        <v>2011</v>
      </c>
      <c r="U3">
        <v>2012</v>
      </c>
      <c r="V3">
        <v>2013</v>
      </c>
      <c r="W3">
        <v>2014</v>
      </c>
      <c r="X3">
        <v>2015</v>
      </c>
      <c r="Y3">
        <v>2016</v>
      </c>
    </row>
    <row r="5" spans="1:25" x14ac:dyDescent="0.2">
      <c r="B5" s="4" t="s">
        <v>38</v>
      </c>
      <c r="C5" s="4">
        <v>91</v>
      </c>
      <c r="D5" s="4">
        <v>124</v>
      </c>
      <c r="E5" s="4">
        <v>114</v>
      </c>
      <c r="F5" s="4">
        <v>168</v>
      </c>
      <c r="G5" s="4">
        <v>117</v>
      </c>
      <c r="H5" s="4">
        <v>38</v>
      </c>
      <c r="I5" s="4">
        <v>17</v>
      </c>
      <c r="J5" s="4">
        <v>89</v>
      </c>
      <c r="K5" s="4">
        <v>82</v>
      </c>
      <c r="L5" s="4">
        <v>209</v>
      </c>
      <c r="M5" s="4">
        <v>178</v>
      </c>
      <c r="N5" s="4">
        <v>63</v>
      </c>
      <c r="O5" s="4">
        <v>68</v>
      </c>
      <c r="P5" s="4">
        <v>241</v>
      </c>
      <c r="Q5" s="4">
        <v>199</v>
      </c>
      <c r="R5" s="4">
        <v>258</v>
      </c>
      <c r="S5" s="4">
        <v>79</v>
      </c>
      <c r="T5" s="4">
        <v>100</v>
      </c>
      <c r="U5" s="4">
        <v>0</v>
      </c>
      <c r="V5" s="4">
        <v>26</v>
      </c>
      <c r="W5" s="4">
        <v>5</v>
      </c>
      <c r="X5" s="4">
        <v>1</v>
      </c>
      <c r="Y5" s="4">
        <v>82</v>
      </c>
    </row>
    <row r="6" spans="1:25" x14ac:dyDescent="0.2">
      <c r="B6" s="4" t="s">
        <v>0</v>
      </c>
      <c r="C6" s="4">
        <v>143</v>
      </c>
      <c r="D6" s="4">
        <v>73</v>
      </c>
      <c r="E6" s="4">
        <v>112</v>
      </c>
      <c r="F6" s="4">
        <v>107</v>
      </c>
      <c r="G6" s="4">
        <v>42</v>
      </c>
      <c r="H6" s="4">
        <v>83</v>
      </c>
      <c r="I6" s="4">
        <v>68</v>
      </c>
      <c r="J6" s="4">
        <v>107</v>
      </c>
      <c r="K6" s="4">
        <v>153</v>
      </c>
      <c r="L6" s="4">
        <v>275</v>
      </c>
      <c r="M6" s="4">
        <v>333</v>
      </c>
      <c r="N6" s="4">
        <v>116</v>
      </c>
      <c r="O6" s="4">
        <v>288</v>
      </c>
      <c r="P6" s="4">
        <v>206</v>
      </c>
      <c r="Q6" s="4">
        <v>325</v>
      </c>
      <c r="R6" s="4">
        <v>199</v>
      </c>
      <c r="S6" s="4">
        <v>12</v>
      </c>
      <c r="T6" s="4">
        <v>7</v>
      </c>
      <c r="U6" s="4">
        <v>196</v>
      </c>
      <c r="V6" s="4">
        <v>0</v>
      </c>
      <c r="W6" s="4">
        <v>0</v>
      </c>
      <c r="X6" s="4">
        <v>15</v>
      </c>
      <c r="Y6" s="4">
        <v>71</v>
      </c>
    </row>
    <row r="7" spans="1:25" x14ac:dyDescent="0.2">
      <c r="B7" s="4" t="s">
        <v>39</v>
      </c>
      <c r="C7" s="4">
        <v>61</v>
      </c>
      <c r="D7" s="4">
        <v>128</v>
      </c>
      <c r="E7" s="4">
        <v>122</v>
      </c>
      <c r="F7" s="4">
        <v>76</v>
      </c>
      <c r="G7" s="4">
        <v>166</v>
      </c>
      <c r="H7" s="4">
        <v>147</v>
      </c>
      <c r="I7" s="4">
        <v>233</v>
      </c>
      <c r="J7" s="4">
        <v>256</v>
      </c>
      <c r="K7" s="4">
        <v>113</v>
      </c>
      <c r="L7" s="4">
        <v>92</v>
      </c>
      <c r="M7" s="4">
        <v>300</v>
      </c>
      <c r="N7" s="4">
        <v>331</v>
      </c>
      <c r="O7" s="4">
        <v>577</v>
      </c>
      <c r="P7" s="4">
        <v>290</v>
      </c>
      <c r="Q7" s="4">
        <v>372</v>
      </c>
      <c r="R7" s="4">
        <v>367</v>
      </c>
      <c r="S7" s="4">
        <v>110</v>
      </c>
      <c r="T7" s="4">
        <v>191</v>
      </c>
      <c r="U7" s="4">
        <v>33</v>
      </c>
      <c r="V7" s="4">
        <v>11</v>
      </c>
      <c r="W7" s="4">
        <v>10</v>
      </c>
      <c r="X7" s="4">
        <v>5</v>
      </c>
      <c r="Y7" s="4">
        <v>30</v>
      </c>
    </row>
    <row r="8" spans="1:25" x14ac:dyDescent="0.2">
      <c r="B8" s="4" t="s">
        <v>6</v>
      </c>
      <c r="C8" s="4">
        <v>479</v>
      </c>
      <c r="D8" s="4">
        <v>692</v>
      </c>
      <c r="E8" s="4">
        <v>611</v>
      </c>
      <c r="F8" s="4">
        <v>240</v>
      </c>
      <c r="G8" s="4">
        <v>357</v>
      </c>
      <c r="H8" s="4">
        <v>277</v>
      </c>
      <c r="I8" s="4">
        <v>184</v>
      </c>
      <c r="J8" s="4">
        <v>453</v>
      </c>
      <c r="K8" s="4">
        <v>844</v>
      </c>
      <c r="L8" s="4">
        <v>852</v>
      </c>
      <c r="M8" s="4">
        <v>493</v>
      </c>
      <c r="N8" s="4">
        <v>914</v>
      </c>
      <c r="O8" s="4">
        <v>523</v>
      </c>
      <c r="P8" s="4">
        <v>930</v>
      </c>
      <c r="Q8" s="4">
        <v>787</v>
      </c>
      <c r="R8" s="4">
        <v>860</v>
      </c>
      <c r="S8" s="4">
        <v>249</v>
      </c>
      <c r="T8" s="4">
        <v>109</v>
      </c>
      <c r="U8" s="4">
        <v>132</v>
      </c>
      <c r="V8" s="4">
        <v>193</v>
      </c>
      <c r="W8" s="4">
        <v>172</v>
      </c>
      <c r="X8" s="4">
        <v>187</v>
      </c>
      <c r="Y8" s="4">
        <v>68</v>
      </c>
    </row>
    <row r="9" spans="1:25" x14ac:dyDescent="0.2">
      <c r="B9" s="4" t="s">
        <v>2</v>
      </c>
      <c r="C9" s="4">
        <v>119</v>
      </c>
      <c r="D9" s="4">
        <v>111</v>
      </c>
      <c r="E9" s="4">
        <v>135</v>
      </c>
      <c r="F9" s="4">
        <v>166</v>
      </c>
      <c r="G9" s="4">
        <v>104</v>
      </c>
      <c r="H9" s="4">
        <v>136</v>
      </c>
      <c r="I9" s="4">
        <v>61</v>
      </c>
      <c r="J9" s="4">
        <v>261</v>
      </c>
      <c r="K9" s="4">
        <v>192</v>
      </c>
      <c r="L9" s="4">
        <v>147</v>
      </c>
      <c r="M9" s="4">
        <v>184</v>
      </c>
      <c r="N9" s="4">
        <v>214</v>
      </c>
      <c r="O9" s="4">
        <v>282</v>
      </c>
      <c r="P9" s="4">
        <v>253</v>
      </c>
      <c r="Q9" s="4">
        <v>413</v>
      </c>
      <c r="R9" s="4">
        <v>245</v>
      </c>
      <c r="S9" s="4">
        <v>51</v>
      </c>
      <c r="T9" s="4">
        <v>57</v>
      </c>
      <c r="U9" s="4">
        <v>10</v>
      </c>
      <c r="V9" s="4">
        <v>11</v>
      </c>
      <c r="W9" s="4">
        <v>4</v>
      </c>
      <c r="X9" s="4">
        <v>8</v>
      </c>
      <c r="Y9" s="4">
        <v>34</v>
      </c>
    </row>
    <row r="10" spans="1:25" x14ac:dyDescent="0.2">
      <c r="B10" s="4" t="s">
        <v>3</v>
      </c>
      <c r="C10" s="4">
        <v>71</v>
      </c>
      <c r="D10" s="4">
        <v>70</v>
      </c>
      <c r="E10" s="4">
        <v>119</v>
      </c>
      <c r="F10" s="4">
        <v>95</v>
      </c>
      <c r="G10" s="4">
        <v>91</v>
      </c>
      <c r="H10" s="4">
        <v>144</v>
      </c>
      <c r="I10" s="4">
        <v>76</v>
      </c>
      <c r="J10" s="4">
        <v>172</v>
      </c>
      <c r="K10" s="4">
        <v>228</v>
      </c>
      <c r="L10" s="4">
        <v>168</v>
      </c>
      <c r="M10" s="4">
        <v>110</v>
      </c>
      <c r="N10" s="4">
        <v>183</v>
      </c>
      <c r="O10" s="4">
        <v>82</v>
      </c>
      <c r="P10" s="4">
        <v>275</v>
      </c>
      <c r="Q10" s="4">
        <v>147</v>
      </c>
      <c r="R10" s="4">
        <v>101</v>
      </c>
      <c r="S10" s="4">
        <v>30</v>
      </c>
      <c r="T10" s="4">
        <v>0</v>
      </c>
      <c r="U10" s="4">
        <v>36</v>
      </c>
      <c r="V10" s="4">
        <v>0</v>
      </c>
      <c r="W10" s="4">
        <v>12</v>
      </c>
      <c r="X10" s="4">
        <v>4</v>
      </c>
      <c r="Y10" s="4">
        <v>8</v>
      </c>
    </row>
    <row r="11" spans="1:25" x14ac:dyDescent="0.2">
      <c r="B11" s="4" t="s">
        <v>40</v>
      </c>
      <c r="C11" s="4">
        <v>113</v>
      </c>
      <c r="D11" s="4">
        <v>117</v>
      </c>
      <c r="E11" s="4">
        <v>124</v>
      </c>
      <c r="F11" s="4">
        <v>239</v>
      </c>
      <c r="G11" s="4">
        <v>162</v>
      </c>
      <c r="H11" s="4">
        <v>123</v>
      </c>
      <c r="I11" s="4">
        <v>76</v>
      </c>
      <c r="J11" s="4">
        <v>122</v>
      </c>
      <c r="K11" s="4">
        <v>196</v>
      </c>
      <c r="L11" s="4">
        <v>130</v>
      </c>
      <c r="M11" s="4">
        <v>88</v>
      </c>
      <c r="N11" s="4">
        <v>193</v>
      </c>
      <c r="O11" s="4">
        <v>141</v>
      </c>
      <c r="P11" s="4">
        <v>154</v>
      </c>
      <c r="Q11" s="4">
        <v>220</v>
      </c>
      <c r="R11" s="4">
        <v>170</v>
      </c>
      <c r="S11" s="4">
        <v>31</v>
      </c>
      <c r="T11" s="4">
        <v>8</v>
      </c>
      <c r="U11" s="4">
        <v>29</v>
      </c>
      <c r="V11" s="4">
        <v>23</v>
      </c>
      <c r="W11" s="4">
        <v>0</v>
      </c>
      <c r="X11" s="4">
        <v>34</v>
      </c>
      <c r="Y11" s="4">
        <v>5</v>
      </c>
    </row>
    <row r="12" spans="1:25" x14ac:dyDescent="0.2">
      <c r="B12" s="4" t="s">
        <v>9</v>
      </c>
      <c r="C12" s="5">
        <v>3275</v>
      </c>
      <c r="D12" s="5">
        <v>3971</v>
      </c>
      <c r="E12" s="5">
        <v>3593</v>
      </c>
      <c r="F12" s="5">
        <v>3388</v>
      </c>
      <c r="G12" s="5">
        <v>3256</v>
      </c>
      <c r="H12" s="5">
        <v>3488</v>
      </c>
      <c r="I12" s="5">
        <v>3155</v>
      </c>
      <c r="J12" s="5">
        <v>4875</v>
      </c>
      <c r="K12" s="5">
        <v>5763</v>
      </c>
      <c r="L12" s="5">
        <v>6133</v>
      </c>
      <c r="M12" s="5">
        <v>5146</v>
      </c>
      <c r="N12" s="5">
        <v>5559</v>
      </c>
      <c r="O12" s="5">
        <v>5208</v>
      </c>
      <c r="P12" s="5">
        <v>6671</v>
      </c>
      <c r="Q12" s="5">
        <v>6801</v>
      </c>
      <c r="R12" s="5">
        <v>5373</v>
      </c>
      <c r="S12" s="5">
        <v>2081</v>
      </c>
      <c r="T12" s="5">
        <v>1231</v>
      </c>
      <c r="U12" s="5">
        <v>1016</v>
      </c>
      <c r="V12" s="4">
        <v>504</v>
      </c>
      <c r="W12" s="4">
        <v>515</v>
      </c>
      <c r="X12" s="4">
        <v>476</v>
      </c>
      <c r="Y12" s="4">
        <v>578</v>
      </c>
    </row>
    <row r="14" spans="1:25" x14ac:dyDescent="0.2"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5"/>
  <sheetViews>
    <sheetView workbookViewId="0">
      <selection activeCell="AL8" sqref="AL8"/>
    </sheetView>
  </sheetViews>
  <sheetFormatPr baseColWidth="10" defaultColWidth="8.83203125" defaultRowHeight="15" x14ac:dyDescent="0.2"/>
  <cols>
    <col min="2" max="2" width="32.6640625" customWidth="1"/>
  </cols>
  <sheetData>
    <row r="1" spans="1:44" x14ac:dyDescent="0.2">
      <c r="A1" t="s">
        <v>42</v>
      </c>
    </row>
    <row r="2" spans="1:44" x14ac:dyDescent="0.2">
      <c r="A2" t="s">
        <v>62</v>
      </c>
    </row>
    <row r="3" spans="1:44" x14ac:dyDescent="0.2">
      <c r="A3" t="s">
        <v>5</v>
      </c>
      <c r="B3" t="s">
        <v>5</v>
      </c>
      <c r="C3">
        <v>1975</v>
      </c>
      <c r="D3">
        <v>1976</v>
      </c>
      <c r="E3">
        <v>1977</v>
      </c>
      <c r="F3">
        <v>1978</v>
      </c>
      <c r="G3">
        <v>1979</v>
      </c>
      <c r="H3">
        <v>1980</v>
      </c>
      <c r="I3">
        <v>1981</v>
      </c>
      <c r="J3">
        <v>1982</v>
      </c>
      <c r="K3">
        <v>1983</v>
      </c>
      <c r="L3">
        <v>1984</v>
      </c>
      <c r="M3">
        <v>1985</v>
      </c>
      <c r="N3">
        <v>1986</v>
      </c>
      <c r="O3">
        <v>1987</v>
      </c>
      <c r="P3">
        <v>1988</v>
      </c>
      <c r="Q3">
        <v>1989</v>
      </c>
      <c r="R3">
        <v>1990</v>
      </c>
      <c r="S3">
        <v>1991</v>
      </c>
      <c r="T3">
        <v>1992</v>
      </c>
      <c r="U3">
        <v>1993</v>
      </c>
      <c r="V3">
        <v>1994</v>
      </c>
      <c r="W3">
        <v>1995</v>
      </c>
      <c r="X3">
        <v>1996</v>
      </c>
      <c r="Y3">
        <v>1997</v>
      </c>
      <c r="Z3">
        <v>1998</v>
      </c>
      <c r="AA3">
        <v>1999</v>
      </c>
      <c r="AB3">
        <v>2000</v>
      </c>
      <c r="AC3">
        <v>2001</v>
      </c>
      <c r="AD3">
        <v>2002</v>
      </c>
      <c r="AE3">
        <v>2003</v>
      </c>
      <c r="AF3">
        <v>2004</v>
      </c>
      <c r="AG3">
        <v>2005</v>
      </c>
      <c r="AH3">
        <v>2006</v>
      </c>
      <c r="AI3">
        <v>2007</v>
      </c>
      <c r="AJ3">
        <v>2008</v>
      </c>
      <c r="AK3">
        <v>2009</v>
      </c>
      <c r="AL3">
        <v>2010</v>
      </c>
      <c r="AM3">
        <v>2011</v>
      </c>
      <c r="AN3">
        <v>2012</v>
      </c>
      <c r="AO3">
        <v>2013</v>
      </c>
      <c r="AP3">
        <v>2014</v>
      </c>
      <c r="AQ3">
        <v>2015</v>
      </c>
      <c r="AR3">
        <v>2016</v>
      </c>
    </row>
    <row r="4" spans="1:44" x14ac:dyDescent="0.2">
      <c r="A4" t="s">
        <v>43</v>
      </c>
    </row>
    <row r="5" spans="1:44" x14ac:dyDescent="0.2">
      <c r="A5" t="s">
        <v>5</v>
      </c>
      <c r="B5" t="s">
        <v>44</v>
      </c>
      <c r="C5">
        <v>13254</v>
      </c>
      <c r="D5">
        <v>15564</v>
      </c>
      <c r="E5">
        <v>18754</v>
      </c>
      <c r="F5">
        <v>24082</v>
      </c>
      <c r="G5">
        <v>29387</v>
      </c>
      <c r="H5">
        <v>34967</v>
      </c>
      <c r="I5">
        <v>40167</v>
      </c>
      <c r="J5">
        <v>44060</v>
      </c>
      <c r="K5">
        <v>44448</v>
      </c>
      <c r="L5">
        <v>45419</v>
      </c>
      <c r="M5">
        <v>46542</v>
      </c>
      <c r="N5">
        <v>48256</v>
      </c>
      <c r="O5">
        <v>48151</v>
      </c>
      <c r="P5">
        <v>52450</v>
      </c>
      <c r="Q5">
        <v>58178</v>
      </c>
      <c r="R5">
        <v>65541</v>
      </c>
      <c r="S5">
        <v>66914</v>
      </c>
      <c r="T5">
        <v>69264</v>
      </c>
      <c r="U5">
        <v>69883</v>
      </c>
      <c r="V5">
        <v>72732</v>
      </c>
      <c r="W5">
        <v>77994</v>
      </c>
      <c r="X5">
        <v>87202</v>
      </c>
      <c r="Y5">
        <v>102222</v>
      </c>
      <c r="Z5">
        <v>125302</v>
      </c>
      <c r="AA5">
        <v>148521</v>
      </c>
      <c r="AB5">
        <v>169191</v>
      </c>
      <c r="AC5">
        <v>182863</v>
      </c>
      <c r="AD5">
        <v>198087</v>
      </c>
      <c r="AE5">
        <v>224567</v>
      </c>
      <c r="AF5">
        <v>249191</v>
      </c>
      <c r="AG5">
        <v>276221</v>
      </c>
      <c r="AH5">
        <v>305637</v>
      </c>
      <c r="AI5">
        <v>322634</v>
      </c>
      <c r="AJ5">
        <v>305269</v>
      </c>
      <c r="AK5">
        <v>242033</v>
      </c>
      <c r="AL5">
        <v>228268</v>
      </c>
      <c r="AM5">
        <v>230303</v>
      </c>
      <c r="AN5">
        <v>220415</v>
      </c>
      <c r="AO5">
        <v>228216</v>
      </c>
      <c r="AP5">
        <v>246378</v>
      </c>
      <c r="AQ5">
        <v>281432</v>
      </c>
      <c r="AR5">
        <v>313483</v>
      </c>
    </row>
    <row r="6" spans="1:44" x14ac:dyDescent="0.2">
      <c r="A6" t="s">
        <v>5</v>
      </c>
      <c r="B6" t="s">
        <v>45</v>
      </c>
      <c r="C6">
        <v>12478</v>
      </c>
      <c r="D6">
        <v>15303</v>
      </c>
      <c r="E6">
        <v>17925</v>
      </c>
      <c r="F6">
        <v>21895</v>
      </c>
      <c r="G6">
        <v>27598</v>
      </c>
      <c r="H6">
        <v>30927</v>
      </c>
      <c r="I6">
        <v>37394</v>
      </c>
      <c r="J6">
        <v>40308</v>
      </c>
      <c r="K6">
        <v>43204</v>
      </c>
      <c r="L6">
        <v>45208</v>
      </c>
      <c r="M6">
        <v>45608</v>
      </c>
      <c r="N6">
        <v>47082</v>
      </c>
      <c r="O6">
        <v>46330</v>
      </c>
      <c r="P6">
        <v>50501</v>
      </c>
      <c r="Q6">
        <v>54586</v>
      </c>
      <c r="R6">
        <v>62387</v>
      </c>
      <c r="S6">
        <v>64122</v>
      </c>
      <c r="T6">
        <v>65331</v>
      </c>
      <c r="U6">
        <v>66736</v>
      </c>
      <c r="V6">
        <v>69877</v>
      </c>
      <c r="W6">
        <v>74313</v>
      </c>
      <c r="X6">
        <v>85629</v>
      </c>
      <c r="Y6">
        <v>102712</v>
      </c>
      <c r="Z6">
        <v>134529</v>
      </c>
      <c r="AA6">
        <v>163316</v>
      </c>
      <c r="AB6">
        <v>190550</v>
      </c>
      <c r="AC6">
        <v>206117</v>
      </c>
      <c r="AD6">
        <v>227799</v>
      </c>
      <c r="AE6">
        <v>264898</v>
      </c>
      <c r="AF6">
        <v>294667</v>
      </c>
      <c r="AG6">
        <v>330399</v>
      </c>
      <c r="AH6">
        <v>371447</v>
      </c>
      <c r="AI6">
        <v>377850</v>
      </c>
      <c r="AJ6">
        <v>348804</v>
      </c>
      <c r="AK6">
        <v>275250</v>
      </c>
      <c r="AL6">
        <v>274125</v>
      </c>
      <c r="AM6">
        <v>260387</v>
      </c>
      <c r="AN6">
        <v>249132</v>
      </c>
      <c r="AO6">
        <v>255912</v>
      </c>
      <c r="AP6">
        <v>261634</v>
      </c>
      <c r="AQ6">
        <v>264565</v>
      </c>
      <c r="AR6">
        <v>276272</v>
      </c>
    </row>
    <row r="7" spans="1:44" x14ac:dyDescent="0.2">
      <c r="A7" t="s">
        <v>46</v>
      </c>
    </row>
    <row r="8" spans="1:44" x14ac:dyDescent="0.2">
      <c r="A8" t="s">
        <v>5</v>
      </c>
      <c r="B8" t="s">
        <v>44</v>
      </c>
      <c r="C8">
        <v>13137</v>
      </c>
      <c r="D8">
        <v>15342</v>
      </c>
      <c r="E8">
        <v>19055</v>
      </c>
      <c r="F8">
        <v>25745</v>
      </c>
      <c r="G8">
        <v>32005</v>
      </c>
      <c r="H8">
        <v>37822</v>
      </c>
      <c r="I8">
        <v>44456</v>
      </c>
      <c r="J8">
        <v>48886</v>
      </c>
      <c r="K8">
        <v>48169</v>
      </c>
      <c r="L8">
        <v>48819</v>
      </c>
      <c r="M8">
        <v>49166</v>
      </c>
      <c r="N8">
        <v>50891</v>
      </c>
      <c r="O8">
        <v>50864</v>
      </c>
      <c r="P8">
        <v>57994</v>
      </c>
      <c r="Q8">
        <v>68393</v>
      </c>
      <c r="R8">
        <v>80749</v>
      </c>
      <c r="S8">
        <v>78715</v>
      </c>
      <c r="T8">
        <v>79200</v>
      </c>
      <c r="U8">
        <v>75539</v>
      </c>
      <c r="V8">
        <v>81993</v>
      </c>
      <c r="W8">
        <v>86671</v>
      </c>
      <c r="X8">
        <v>97058</v>
      </c>
      <c r="Y8">
        <v>122036</v>
      </c>
      <c r="Z8">
        <v>160699</v>
      </c>
      <c r="AA8">
        <v>193526</v>
      </c>
      <c r="AB8">
        <v>221724</v>
      </c>
      <c r="AC8">
        <v>243095</v>
      </c>
      <c r="AD8">
        <v>256109</v>
      </c>
      <c r="AE8">
        <v>291646</v>
      </c>
      <c r="AF8">
        <v>322628</v>
      </c>
      <c r="AG8">
        <v>350891</v>
      </c>
      <c r="AH8">
        <v>405957</v>
      </c>
      <c r="AI8">
        <v>416225</v>
      </c>
      <c r="AJ8">
        <v>370495</v>
      </c>
      <c r="AK8">
        <v>260170</v>
      </c>
      <c r="AL8">
        <v>251629</v>
      </c>
      <c r="AM8">
        <v>290668</v>
      </c>
      <c r="AN8">
        <v>265633</v>
      </c>
      <c r="AO8">
        <v>300466</v>
      </c>
      <c r="AP8">
        <v>333720</v>
      </c>
      <c r="AQ8">
        <v>377741</v>
      </c>
      <c r="AR8">
        <v>397676</v>
      </c>
    </row>
    <row r="9" spans="1:44" x14ac:dyDescent="0.2">
      <c r="A9" t="s">
        <v>5</v>
      </c>
      <c r="B9" t="s">
        <v>45</v>
      </c>
      <c r="C9">
        <v>12774</v>
      </c>
      <c r="D9">
        <v>15850</v>
      </c>
      <c r="E9">
        <v>18778</v>
      </c>
      <c r="F9">
        <v>22920</v>
      </c>
      <c r="G9">
        <v>30092</v>
      </c>
      <c r="H9">
        <v>34129</v>
      </c>
      <c r="I9">
        <v>42193</v>
      </c>
      <c r="J9">
        <v>45912</v>
      </c>
      <c r="K9">
        <v>48249</v>
      </c>
      <c r="L9">
        <v>50936</v>
      </c>
      <c r="M9">
        <v>50382</v>
      </c>
      <c r="N9">
        <v>51450</v>
      </c>
      <c r="O9">
        <v>49139</v>
      </c>
      <c r="P9">
        <v>54077</v>
      </c>
      <c r="Q9">
        <v>63148</v>
      </c>
      <c r="R9">
        <v>74833</v>
      </c>
      <c r="S9">
        <v>76075</v>
      </c>
      <c r="T9">
        <v>77490</v>
      </c>
      <c r="U9">
        <v>76814</v>
      </c>
      <c r="V9">
        <v>82772</v>
      </c>
      <c r="W9">
        <v>88939</v>
      </c>
      <c r="X9">
        <v>104431</v>
      </c>
      <c r="Y9">
        <v>131258</v>
      </c>
      <c r="Z9">
        <v>176420</v>
      </c>
      <c r="AA9">
        <v>210610</v>
      </c>
      <c r="AB9">
        <v>247039</v>
      </c>
      <c r="AC9">
        <v>267939</v>
      </c>
      <c r="AD9">
        <v>297424</v>
      </c>
      <c r="AE9">
        <v>355451</v>
      </c>
      <c r="AF9">
        <v>389791</v>
      </c>
      <c r="AG9">
        <v>438790</v>
      </c>
      <c r="AH9">
        <v>512461</v>
      </c>
      <c r="AI9">
        <v>495576</v>
      </c>
      <c r="AJ9">
        <v>444207</v>
      </c>
      <c r="AK9">
        <v>345444</v>
      </c>
      <c r="AL9">
        <v>344891</v>
      </c>
      <c r="AM9">
        <v>330894</v>
      </c>
      <c r="AN9">
        <v>320947</v>
      </c>
      <c r="AO9">
        <v>350239</v>
      </c>
      <c r="AP9">
        <v>347700</v>
      </c>
      <c r="AQ9">
        <v>335013</v>
      </c>
      <c r="AR9">
        <v>351354</v>
      </c>
    </row>
    <row r="11" spans="1:44" x14ac:dyDescent="0.2">
      <c r="A11" t="s">
        <v>47</v>
      </c>
    </row>
    <row r="12" spans="1:44" x14ac:dyDescent="0.2">
      <c r="A12" t="s">
        <v>48</v>
      </c>
    </row>
    <row r="13" spans="1:44" x14ac:dyDescent="0.2">
      <c r="A13" t="s">
        <v>49</v>
      </c>
    </row>
    <row r="14" spans="1:44" x14ac:dyDescent="0.2">
      <c r="A14" t="s">
        <v>50</v>
      </c>
    </row>
    <row r="15" spans="1:44" x14ac:dyDescent="0.2">
      <c r="A15" t="s"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8"/>
  <sheetViews>
    <sheetView topLeftCell="A4" workbookViewId="0">
      <selection activeCell="A5" sqref="A5"/>
    </sheetView>
  </sheetViews>
  <sheetFormatPr baseColWidth="10" defaultColWidth="8.83203125" defaultRowHeight="15" x14ac:dyDescent="0.2"/>
  <cols>
    <col min="2" max="2" width="18" customWidth="1"/>
    <col min="3" max="3" width="13.83203125" customWidth="1"/>
    <col min="4" max="4" width="15.33203125" customWidth="1"/>
    <col min="5" max="5" width="19" customWidth="1"/>
    <col min="7" max="7" width="14" customWidth="1"/>
  </cols>
  <sheetData>
    <row r="1" spans="1:8" x14ac:dyDescent="0.2">
      <c r="A1" t="s">
        <v>117</v>
      </c>
      <c r="G1" s="117" t="s">
        <v>505</v>
      </c>
    </row>
    <row r="2" spans="1:8" x14ac:dyDescent="0.2">
      <c r="A2" t="s">
        <v>118</v>
      </c>
    </row>
    <row r="4" spans="1:8" ht="30" x14ac:dyDescent="0.2">
      <c r="A4" t="s">
        <v>5</v>
      </c>
      <c r="B4" s="6" t="s">
        <v>119</v>
      </c>
      <c r="C4" s="6" t="s">
        <v>120</v>
      </c>
      <c r="D4" s="6" t="s">
        <v>121</v>
      </c>
      <c r="E4" s="6" t="s">
        <v>122</v>
      </c>
      <c r="F4" s="6" t="s">
        <v>123</v>
      </c>
      <c r="G4" s="6" t="s">
        <v>124</v>
      </c>
      <c r="H4" s="6"/>
    </row>
    <row r="5" spans="1:8" x14ac:dyDescent="0.2">
      <c r="A5" t="s">
        <v>125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</row>
    <row r="6" spans="1:8" x14ac:dyDescent="0.2">
      <c r="A6" t="s">
        <v>126</v>
      </c>
      <c r="B6">
        <v>100.8</v>
      </c>
      <c r="C6">
        <v>100.9</v>
      </c>
      <c r="D6">
        <v>100.2</v>
      </c>
      <c r="E6">
        <v>102.1</v>
      </c>
      <c r="F6">
        <v>101.7</v>
      </c>
      <c r="G6">
        <v>103.3</v>
      </c>
    </row>
    <row r="7" spans="1:8" x14ac:dyDescent="0.2">
      <c r="A7" t="s">
        <v>127</v>
      </c>
      <c r="B7">
        <v>101.4</v>
      </c>
      <c r="C7">
        <v>101.6</v>
      </c>
      <c r="D7">
        <v>100.2</v>
      </c>
      <c r="E7">
        <v>102.9</v>
      </c>
      <c r="F7">
        <v>102.6</v>
      </c>
      <c r="G7">
        <v>104.2</v>
      </c>
    </row>
    <row r="8" spans="1:8" x14ac:dyDescent="0.2">
      <c r="A8" t="s">
        <v>128</v>
      </c>
      <c r="B8">
        <v>102.1</v>
      </c>
      <c r="C8">
        <v>102.4</v>
      </c>
      <c r="D8">
        <v>100</v>
      </c>
      <c r="E8">
        <v>103.6</v>
      </c>
      <c r="F8">
        <v>103.7</v>
      </c>
      <c r="G8">
        <v>104.2</v>
      </c>
    </row>
    <row r="9" spans="1:8" x14ac:dyDescent="0.2">
      <c r="A9" t="s">
        <v>129</v>
      </c>
      <c r="B9">
        <v>102.8</v>
      </c>
      <c r="C9">
        <v>103.2</v>
      </c>
      <c r="D9">
        <v>100.2</v>
      </c>
      <c r="E9">
        <v>104.4</v>
      </c>
      <c r="F9">
        <v>104.8</v>
      </c>
      <c r="G9">
        <v>104.2</v>
      </c>
    </row>
    <row r="10" spans="1:8" x14ac:dyDescent="0.2">
      <c r="A10" t="s">
        <v>130</v>
      </c>
      <c r="B10">
        <v>103.7</v>
      </c>
      <c r="C10">
        <v>104.3</v>
      </c>
      <c r="D10">
        <v>99.9</v>
      </c>
      <c r="E10">
        <v>104.5</v>
      </c>
      <c r="F10">
        <v>105.1</v>
      </c>
      <c r="G10">
        <v>103.7</v>
      </c>
    </row>
    <row r="11" spans="1:8" x14ac:dyDescent="0.2">
      <c r="A11" t="s">
        <v>131</v>
      </c>
      <c r="B11">
        <v>105.3</v>
      </c>
      <c r="C11">
        <v>106.2</v>
      </c>
      <c r="D11">
        <v>100.1</v>
      </c>
      <c r="E11">
        <v>105.7</v>
      </c>
      <c r="F11">
        <v>106.9</v>
      </c>
      <c r="G11">
        <v>103.3</v>
      </c>
    </row>
    <row r="12" spans="1:8" x14ac:dyDescent="0.2">
      <c r="A12" t="s">
        <v>132</v>
      </c>
      <c r="B12">
        <v>107.1</v>
      </c>
      <c r="C12">
        <v>107.8</v>
      </c>
      <c r="D12">
        <v>101.5</v>
      </c>
      <c r="E12">
        <v>107.8</v>
      </c>
      <c r="F12">
        <v>108.9</v>
      </c>
      <c r="G12">
        <v>104.6</v>
      </c>
    </row>
    <row r="13" spans="1:8" x14ac:dyDescent="0.2">
      <c r="A13" t="s">
        <v>133</v>
      </c>
      <c r="B13">
        <v>108.2</v>
      </c>
      <c r="C13">
        <v>108.8</v>
      </c>
      <c r="D13">
        <v>103.1</v>
      </c>
      <c r="E13">
        <v>109.7</v>
      </c>
      <c r="F13">
        <v>110.5</v>
      </c>
      <c r="G13">
        <v>106.8</v>
      </c>
    </row>
    <row r="14" spans="1:8" x14ac:dyDescent="0.2">
      <c r="A14" t="s">
        <v>134</v>
      </c>
      <c r="B14">
        <v>110.6</v>
      </c>
      <c r="C14">
        <v>111.1</v>
      </c>
      <c r="D14">
        <v>105.2</v>
      </c>
      <c r="E14">
        <v>112.8</v>
      </c>
      <c r="F14">
        <v>114</v>
      </c>
      <c r="G14">
        <v>108.4</v>
      </c>
    </row>
    <row r="15" spans="1:8" x14ac:dyDescent="0.2">
      <c r="A15" t="s">
        <v>135</v>
      </c>
      <c r="B15">
        <v>111.5</v>
      </c>
      <c r="C15">
        <v>112</v>
      </c>
      <c r="D15">
        <v>106.5</v>
      </c>
      <c r="E15">
        <v>114.3</v>
      </c>
      <c r="F15">
        <v>115.6</v>
      </c>
      <c r="G15">
        <v>109.6</v>
      </c>
    </row>
    <row r="16" spans="1:8" x14ac:dyDescent="0.2">
      <c r="A16" t="s">
        <v>136</v>
      </c>
      <c r="B16">
        <v>112.6</v>
      </c>
      <c r="C16">
        <v>113</v>
      </c>
      <c r="D16">
        <v>108.4</v>
      </c>
      <c r="E16">
        <v>114.9</v>
      </c>
      <c r="F16">
        <v>116</v>
      </c>
      <c r="G16">
        <v>111.2</v>
      </c>
    </row>
    <row r="17" spans="1:7" x14ac:dyDescent="0.2">
      <c r="A17" t="s">
        <v>137</v>
      </c>
      <c r="B17">
        <v>113.2</v>
      </c>
      <c r="C17">
        <v>113.7</v>
      </c>
      <c r="D17">
        <v>109.3</v>
      </c>
      <c r="E17">
        <v>115.4</v>
      </c>
      <c r="F17">
        <v>116.9</v>
      </c>
      <c r="G17">
        <v>111</v>
      </c>
    </row>
    <row r="18" spans="1:7" x14ac:dyDescent="0.2">
      <c r="A18" t="s">
        <v>138</v>
      </c>
      <c r="B18">
        <v>113.5</v>
      </c>
      <c r="C18">
        <v>114</v>
      </c>
      <c r="D18">
        <v>110.2</v>
      </c>
      <c r="E18">
        <v>116.4</v>
      </c>
      <c r="F18">
        <v>118.1</v>
      </c>
      <c r="G18">
        <v>111.6</v>
      </c>
    </row>
    <row r="19" spans="1:7" x14ac:dyDescent="0.2">
      <c r="A19" t="s">
        <v>139</v>
      </c>
      <c r="B19">
        <v>114.1</v>
      </c>
      <c r="C19">
        <v>114.7</v>
      </c>
      <c r="D19">
        <v>110.9</v>
      </c>
      <c r="E19">
        <v>117.1</v>
      </c>
      <c r="F19">
        <v>118.8</v>
      </c>
      <c r="G19">
        <v>112.1</v>
      </c>
    </row>
    <row r="20" spans="1:7" x14ac:dyDescent="0.2">
      <c r="A20" t="s">
        <v>140</v>
      </c>
      <c r="B20">
        <v>115.8</v>
      </c>
      <c r="C20">
        <v>116.3</v>
      </c>
      <c r="D20">
        <v>112.5</v>
      </c>
      <c r="E20">
        <v>119.2</v>
      </c>
      <c r="F20">
        <v>120.7</v>
      </c>
      <c r="G20">
        <v>114.4</v>
      </c>
    </row>
    <row r="21" spans="1:7" x14ac:dyDescent="0.2">
      <c r="A21" t="s">
        <v>141</v>
      </c>
      <c r="B21">
        <v>118.2</v>
      </c>
      <c r="C21">
        <v>118.8</v>
      </c>
      <c r="D21">
        <v>114</v>
      </c>
      <c r="E21">
        <v>122.3</v>
      </c>
      <c r="F21">
        <v>124.2</v>
      </c>
      <c r="G21">
        <v>116.3</v>
      </c>
    </row>
    <row r="22" spans="1:7" x14ac:dyDescent="0.2">
      <c r="A22" t="s">
        <v>142</v>
      </c>
      <c r="B22">
        <v>120.3</v>
      </c>
      <c r="C22">
        <v>121.1</v>
      </c>
      <c r="D22">
        <v>115.3</v>
      </c>
      <c r="E22">
        <v>125.5</v>
      </c>
      <c r="F22">
        <v>127.8</v>
      </c>
      <c r="G22">
        <v>118</v>
      </c>
    </row>
    <row r="23" spans="1:7" x14ac:dyDescent="0.2">
      <c r="A23" t="s">
        <v>143</v>
      </c>
      <c r="B23">
        <v>123</v>
      </c>
      <c r="C23">
        <v>124</v>
      </c>
      <c r="D23">
        <v>116.7</v>
      </c>
      <c r="E23">
        <v>129.5</v>
      </c>
      <c r="F23">
        <v>132.69999999999999</v>
      </c>
      <c r="G23">
        <v>119.5</v>
      </c>
    </row>
    <row r="24" spans="1:7" x14ac:dyDescent="0.2">
      <c r="A24" t="s">
        <v>144</v>
      </c>
      <c r="B24">
        <v>125.8</v>
      </c>
      <c r="C24">
        <v>126.7</v>
      </c>
      <c r="D24">
        <v>119</v>
      </c>
      <c r="E24">
        <v>133.30000000000001</v>
      </c>
      <c r="F24">
        <v>136.6</v>
      </c>
      <c r="G24">
        <v>122.7</v>
      </c>
    </row>
    <row r="25" spans="1:7" x14ac:dyDescent="0.2">
      <c r="A25" t="s">
        <v>145</v>
      </c>
      <c r="B25">
        <v>126.8</v>
      </c>
      <c r="C25">
        <v>127.6</v>
      </c>
      <c r="D25">
        <v>120.9</v>
      </c>
      <c r="E25">
        <v>133.5</v>
      </c>
      <c r="F25">
        <v>136.30000000000001</v>
      </c>
      <c r="G25">
        <v>124.8</v>
      </c>
    </row>
    <row r="26" spans="1:7" x14ac:dyDescent="0.2">
      <c r="A26" t="s">
        <v>146</v>
      </c>
      <c r="B26">
        <v>127.6</v>
      </c>
      <c r="C26">
        <v>128.5</v>
      </c>
      <c r="D26">
        <v>121.8</v>
      </c>
      <c r="E26">
        <v>134.4</v>
      </c>
      <c r="F26">
        <v>137.69999999999999</v>
      </c>
      <c r="G26">
        <v>124.7</v>
      </c>
    </row>
    <row r="27" spans="1:7" x14ac:dyDescent="0.2">
      <c r="A27" t="s">
        <v>147</v>
      </c>
      <c r="B27">
        <v>127.6</v>
      </c>
      <c r="C27">
        <v>128.5</v>
      </c>
      <c r="D27">
        <v>122.4</v>
      </c>
      <c r="E27">
        <v>133.9</v>
      </c>
      <c r="F27">
        <v>137</v>
      </c>
      <c r="G27">
        <v>125.3</v>
      </c>
    </row>
    <row r="28" spans="1:7" x14ac:dyDescent="0.2">
      <c r="A28" t="s">
        <v>148</v>
      </c>
      <c r="B28">
        <v>128.6</v>
      </c>
      <c r="C28">
        <v>129.6</v>
      </c>
      <c r="D28">
        <v>123.1</v>
      </c>
      <c r="E28">
        <v>134.1</v>
      </c>
      <c r="F28">
        <v>137</v>
      </c>
      <c r="G28">
        <v>125.9</v>
      </c>
    </row>
    <row r="29" spans="1:7" x14ac:dyDescent="0.2">
      <c r="A29" t="s">
        <v>149</v>
      </c>
      <c r="B29">
        <v>129.69999999999999</v>
      </c>
      <c r="C29">
        <v>130.6</v>
      </c>
      <c r="D29">
        <v>124.4</v>
      </c>
      <c r="E29">
        <v>134.30000000000001</v>
      </c>
      <c r="F29">
        <v>136.6</v>
      </c>
      <c r="G29">
        <v>127.3</v>
      </c>
    </row>
    <row r="30" spans="1:7" x14ac:dyDescent="0.2">
      <c r="A30" t="s">
        <v>150</v>
      </c>
      <c r="B30">
        <v>130.30000000000001</v>
      </c>
      <c r="C30">
        <v>131.1</v>
      </c>
      <c r="D30">
        <v>125.3</v>
      </c>
      <c r="E30">
        <v>135</v>
      </c>
      <c r="F30">
        <v>137</v>
      </c>
      <c r="G30">
        <v>128.5</v>
      </c>
    </row>
    <row r="31" spans="1:7" x14ac:dyDescent="0.2">
      <c r="A31" t="s">
        <v>151</v>
      </c>
      <c r="B31">
        <v>130.5</v>
      </c>
      <c r="C31">
        <v>131.6</v>
      </c>
      <c r="D31">
        <v>124.4</v>
      </c>
      <c r="E31">
        <v>133.69999999999999</v>
      </c>
      <c r="F31">
        <v>136.5</v>
      </c>
      <c r="G31">
        <v>126.2</v>
      </c>
    </row>
    <row r="32" spans="1:7" x14ac:dyDescent="0.2">
      <c r="A32" t="s">
        <v>152</v>
      </c>
      <c r="B32">
        <v>131</v>
      </c>
      <c r="C32">
        <v>132.5</v>
      </c>
      <c r="D32">
        <v>123.4</v>
      </c>
      <c r="E32">
        <v>134</v>
      </c>
      <c r="F32">
        <v>138.19999999999999</v>
      </c>
      <c r="G32">
        <v>123.6</v>
      </c>
    </row>
    <row r="33" spans="1:7" x14ac:dyDescent="0.2">
      <c r="A33" t="s">
        <v>153</v>
      </c>
      <c r="B33">
        <v>130.6</v>
      </c>
      <c r="C33">
        <v>131.80000000000001</v>
      </c>
      <c r="D33">
        <v>124</v>
      </c>
      <c r="E33">
        <v>132.69999999999999</v>
      </c>
      <c r="F33">
        <v>135.5</v>
      </c>
      <c r="G33">
        <v>124.7</v>
      </c>
    </row>
    <row r="34" spans="1:7" x14ac:dyDescent="0.2">
      <c r="A34" t="s">
        <v>154</v>
      </c>
      <c r="B34">
        <v>130.30000000000001</v>
      </c>
      <c r="C34">
        <v>131.5</v>
      </c>
      <c r="D34">
        <v>123.6</v>
      </c>
      <c r="E34">
        <v>133</v>
      </c>
      <c r="F34">
        <v>136</v>
      </c>
      <c r="G34">
        <v>124.1</v>
      </c>
    </row>
    <row r="35" spans="1:7" x14ac:dyDescent="0.2">
      <c r="A35" t="s">
        <v>155</v>
      </c>
      <c r="B35">
        <v>130.6</v>
      </c>
      <c r="C35">
        <v>132</v>
      </c>
      <c r="D35">
        <v>123</v>
      </c>
      <c r="E35">
        <v>133.69999999999999</v>
      </c>
      <c r="F35">
        <v>137</v>
      </c>
      <c r="G35">
        <v>124</v>
      </c>
    </row>
    <row r="36" spans="1:7" x14ac:dyDescent="0.2">
      <c r="A36" t="s">
        <v>156</v>
      </c>
      <c r="B36">
        <v>130.4</v>
      </c>
      <c r="C36">
        <v>131.69999999999999</v>
      </c>
      <c r="D36">
        <v>122.7</v>
      </c>
      <c r="E36">
        <v>133</v>
      </c>
      <c r="F36">
        <v>136</v>
      </c>
      <c r="G36">
        <v>124</v>
      </c>
    </row>
    <row r="37" spans="1:7" x14ac:dyDescent="0.2">
      <c r="A37" t="s">
        <v>157</v>
      </c>
      <c r="B37">
        <v>130.4</v>
      </c>
      <c r="C37">
        <v>131.9</v>
      </c>
      <c r="D37">
        <v>121.9</v>
      </c>
      <c r="E37">
        <v>133.30000000000001</v>
      </c>
      <c r="F37">
        <v>136.9</v>
      </c>
      <c r="G37">
        <v>122.8</v>
      </c>
    </row>
    <row r="38" spans="1:7" x14ac:dyDescent="0.2">
      <c r="A38" t="s">
        <v>158</v>
      </c>
      <c r="B38">
        <v>130</v>
      </c>
      <c r="C38">
        <v>131.4</v>
      </c>
      <c r="D38">
        <v>121.5</v>
      </c>
      <c r="E38">
        <v>133.30000000000001</v>
      </c>
      <c r="F38">
        <v>137.19999999999999</v>
      </c>
      <c r="G38">
        <v>122.3</v>
      </c>
    </row>
    <row r="39" spans="1:7" x14ac:dyDescent="0.2">
      <c r="A39" t="s">
        <v>159</v>
      </c>
      <c r="B39">
        <v>130</v>
      </c>
      <c r="C39">
        <v>131.5</v>
      </c>
      <c r="D39">
        <v>120.9</v>
      </c>
      <c r="E39">
        <v>132.19999999999999</v>
      </c>
      <c r="F39">
        <v>136.1</v>
      </c>
      <c r="G39">
        <v>121.1</v>
      </c>
    </row>
    <row r="40" spans="1:7" x14ac:dyDescent="0.2">
      <c r="A40" t="s">
        <v>160</v>
      </c>
      <c r="B40">
        <v>129.19999999999999</v>
      </c>
      <c r="C40">
        <v>130.5</v>
      </c>
      <c r="D40">
        <v>120.9</v>
      </c>
      <c r="E40">
        <v>130.5</v>
      </c>
      <c r="F40">
        <v>133.1</v>
      </c>
      <c r="G40">
        <v>122.3</v>
      </c>
    </row>
    <row r="41" spans="1:7" x14ac:dyDescent="0.2">
      <c r="A41" t="s">
        <v>161</v>
      </c>
      <c r="B41">
        <v>128.1</v>
      </c>
      <c r="C41">
        <v>129.5</v>
      </c>
      <c r="D41">
        <v>120</v>
      </c>
      <c r="E41">
        <v>127.5</v>
      </c>
      <c r="F41">
        <v>129</v>
      </c>
      <c r="G41">
        <v>121.9</v>
      </c>
    </row>
    <row r="42" spans="1:7" x14ac:dyDescent="0.2">
      <c r="A42" t="s">
        <v>162</v>
      </c>
      <c r="B42">
        <v>127</v>
      </c>
      <c r="C42">
        <v>128.19999999999999</v>
      </c>
      <c r="D42">
        <v>119.5</v>
      </c>
      <c r="E42">
        <v>126.8</v>
      </c>
      <c r="F42">
        <v>127.8</v>
      </c>
      <c r="G42">
        <v>122.5</v>
      </c>
    </row>
    <row r="43" spans="1:7" x14ac:dyDescent="0.2">
      <c r="A43" t="s">
        <v>163</v>
      </c>
      <c r="B43">
        <v>125.9</v>
      </c>
      <c r="C43">
        <v>126.9</v>
      </c>
      <c r="D43">
        <v>119.5</v>
      </c>
      <c r="E43">
        <v>126.1</v>
      </c>
      <c r="F43">
        <v>127.1</v>
      </c>
      <c r="G43">
        <v>122.2</v>
      </c>
    </row>
    <row r="44" spans="1:7" x14ac:dyDescent="0.2">
      <c r="A44" t="s">
        <v>164</v>
      </c>
      <c r="B44">
        <v>124.8</v>
      </c>
      <c r="C44">
        <v>126</v>
      </c>
      <c r="D44">
        <v>118</v>
      </c>
      <c r="E44">
        <v>126.1</v>
      </c>
      <c r="F44">
        <v>128.30000000000001</v>
      </c>
      <c r="G44">
        <v>120.5</v>
      </c>
    </row>
    <row r="45" spans="1:7" x14ac:dyDescent="0.2">
      <c r="A45" t="s">
        <v>165</v>
      </c>
      <c r="B45">
        <v>123.5</v>
      </c>
      <c r="C45">
        <v>125.1</v>
      </c>
      <c r="D45">
        <v>115.7</v>
      </c>
      <c r="E45">
        <v>126.2</v>
      </c>
      <c r="F45">
        <v>130.30000000000001</v>
      </c>
      <c r="G45">
        <v>117.4</v>
      </c>
    </row>
    <row r="46" spans="1:7" x14ac:dyDescent="0.2">
      <c r="A46" t="s">
        <v>166</v>
      </c>
      <c r="B46">
        <v>122.3</v>
      </c>
      <c r="C46">
        <v>124</v>
      </c>
      <c r="D46">
        <v>114.1</v>
      </c>
      <c r="E46">
        <v>124.9</v>
      </c>
      <c r="F46">
        <v>130</v>
      </c>
      <c r="G46">
        <v>114.4</v>
      </c>
    </row>
    <row r="47" spans="1:7" x14ac:dyDescent="0.2">
      <c r="A47" t="s">
        <v>167</v>
      </c>
      <c r="B47">
        <v>121.6</v>
      </c>
      <c r="C47">
        <v>123.3</v>
      </c>
      <c r="D47">
        <v>112.7</v>
      </c>
      <c r="E47">
        <v>123.4</v>
      </c>
      <c r="F47">
        <v>128.6</v>
      </c>
      <c r="G47">
        <v>112.4</v>
      </c>
    </row>
    <row r="48" spans="1:7" x14ac:dyDescent="0.2">
      <c r="A48" t="s">
        <v>168</v>
      </c>
      <c r="B48">
        <v>120.3</v>
      </c>
      <c r="C48">
        <v>122.2</v>
      </c>
      <c r="D48">
        <v>110.8</v>
      </c>
      <c r="E48">
        <v>121.7</v>
      </c>
      <c r="F48">
        <v>126.8</v>
      </c>
      <c r="G48">
        <v>110.2</v>
      </c>
    </row>
    <row r="49" spans="1:7" x14ac:dyDescent="0.2">
      <c r="A49" t="s">
        <v>169</v>
      </c>
      <c r="B49">
        <v>118.8</v>
      </c>
      <c r="C49">
        <v>120.7</v>
      </c>
      <c r="D49">
        <v>108.8</v>
      </c>
      <c r="E49">
        <v>117.5</v>
      </c>
      <c r="F49">
        <v>122.4</v>
      </c>
      <c r="G49">
        <v>106.7</v>
      </c>
    </row>
    <row r="50" spans="1:7" x14ac:dyDescent="0.2">
      <c r="A50" t="s">
        <v>170</v>
      </c>
      <c r="B50">
        <v>116.2</v>
      </c>
      <c r="C50">
        <v>118.7</v>
      </c>
      <c r="D50">
        <v>104.6</v>
      </c>
      <c r="E50">
        <v>113.4</v>
      </c>
      <c r="F50">
        <v>119.6</v>
      </c>
      <c r="G50">
        <v>100.9</v>
      </c>
    </row>
    <row r="51" spans="1:7" x14ac:dyDescent="0.2">
      <c r="A51" t="s">
        <v>171</v>
      </c>
      <c r="B51">
        <v>114.1</v>
      </c>
      <c r="C51">
        <v>116.8</v>
      </c>
      <c r="D51">
        <v>101.5</v>
      </c>
      <c r="E51">
        <v>110.2</v>
      </c>
      <c r="F51">
        <v>116.5</v>
      </c>
      <c r="G51">
        <v>97.2</v>
      </c>
    </row>
    <row r="52" spans="1:7" x14ac:dyDescent="0.2">
      <c r="A52" t="s">
        <v>172</v>
      </c>
      <c r="B52">
        <v>111.9</v>
      </c>
      <c r="C52">
        <v>114.5</v>
      </c>
      <c r="D52">
        <v>99</v>
      </c>
      <c r="E52">
        <v>108</v>
      </c>
      <c r="F52">
        <v>114</v>
      </c>
      <c r="G52">
        <v>94.8</v>
      </c>
    </row>
    <row r="53" spans="1:7" x14ac:dyDescent="0.2">
      <c r="A53" t="s">
        <v>173</v>
      </c>
      <c r="B53">
        <v>109</v>
      </c>
      <c r="C53">
        <v>111.7</v>
      </c>
      <c r="D53">
        <v>95.8</v>
      </c>
      <c r="E53">
        <v>105</v>
      </c>
      <c r="F53">
        <v>110.1</v>
      </c>
      <c r="G53">
        <v>92.9</v>
      </c>
    </row>
    <row r="54" spans="1:7" x14ac:dyDescent="0.2">
      <c r="A54" t="s">
        <v>174</v>
      </c>
      <c r="B54">
        <v>106</v>
      </c>
      <c r="C54">
        <v>108.7</v>
      </c>
      <c r="D54">
        <v>92.3</v>
      </c>
      <c r="E54">
        <v>100.3</v>
      </c>
      <c r="F54">
        <v>105.1</v>
      </c>
      <c r="G54">
        <v>89.1</v>
      </c>
    </row>
    <row r="55" spans="1:7" x14ac:dyDescent="0.2">
      <c r="A55" t="s">
        <v>175</v>
      </c>
      <c r="B55">
        <v>103.2</v>
      </c>
      <c r="C55">
        <v>105.8</v>
      </c>
      <c r="D55">
        <v>89.8</v>
      </c>
      <c r="E55">
        <v>96.6</v>
      </c>
      <c r="F55">
        <v>100.9</v>
      </c>
      <c r="G55">
        <v>86.5</v>
      </c>
    </row>
    <row r="56" spans="1:7" x14ac:dyDescent="0.2">
      <c r="A56" t="s">
        <v>176</v>
      </c>
      <c r="B56">
        <v>100.9</v>
      </c>
      <c r="C56">
        <v>103.6</v>
      </c>
      <c r="D56">
        <v>86.5</v>
      </c>
      <c r="E56">
        <v>92.9</v>
      </c>
      <c r="F56">
        <v>96.6</v>
      </c>
      <c r="G56">
        <v>84</v>
      </c>
    </row>
    <row r="57" spans="1:7" x14ac:dyDescent="0.2">
      <c r="A57" t="s">
        <v>177</v>
      </c>
      <c r="B57">
        <v>98.5</v>
      </c>
      <c r="C57">
        <v>101.1</v>
      </c>
      <c r="D57">
        <v>84.3</v>
      </c>
      <c r="E57">
        <v>90.9</v>
      </c>
      <c r="F57">
        <v>93.8</v>
      </c>
      <c r="G57">
        <v>83</v>
      </c>
    </row>
    <row r="58" spans="1:7" x14ac:dyDescent="0.2">
      <c r="A58" t="s">
        <v>178</v>
      </c>
      <c r="B58">
        <v>96.9</v>
      </c>
      <c r="C58">
        <v>99.5</v>
      </c>
      <c r="D58">
        <v>82.1</v>
      </c>
      <c r="E58">
        <v>89.8</v>
      </c>
      <c r="F58">
        <v>92.7</v>
      </c>
      <c r="G58">
        <v>81.900000000000006</v>
      </c>
    </row>
    <row r="59" spans="1:7" x14ac:dyDescent="0.2">
      <c r="A59" t="s">
        <v>179</v>
      </c>
      <c r="B59">
        <v>95.5</v>
      </c>
      <c r="C59">
        <v>98.1</v>
      </c>
      <c r="D59">
        <v>80.3</v>
      </c>
      <c r="E59">
        <v>88.9</v>
      </c>
      <c r="F59">
        <v>92.2</v>
      </c>
      <c r="G59">
        <v>80.400000000000006</v>
      </c>
    </row>
    <row r="60" spans="1:7" x14ac:dyDescent="0.2">
      <c r="A60" t="s">
        <v>180</v>
      </c>
      <c r="B60">
        <v>94.3</v>
      </c>
      <c r="C60">
        <v>97.1</v>
      </c>
      <c r="D60">
        <v>78.2</v>
      </c>
      <c r="E60">
        <v>89</v>
      </c>
      <c r="F60">
        <v>93.5</v>
      </c>
      <c r="G60">
        <v>78.8</v>
      </c>
    </row>
    <row r="61" spans="1:7" x14ac:dyDescent="0.2">
      <c r="A61" t="s">
        <v>181</v>
      </c>
      <c r="B61">
        <v>94.2</v>
      </c>
      <c r="C61">
        <v>97.6</v>
      </c>
      <c r="D61">
        <v>76</v>
      </c>
      <c r="E61">
        <v>88.6</v>
      </c>
      <c r="F61">
        <v>94.4</v>
      </c>
      <c r="G61">
        <v>76.3</v>
      </c>
    </row>
    <row r="62" spans="1:7" x14ac:dyDescent="0.2">
      <c r="A62" t="s">
        <v>182</v>
      </c>
      <c r="B62">
        <v>93.1</v>
      </c>
      <c r="C62">
        <v>96.5</v>
      </c>
      <c r="D62">
        <v>74.599999999999994</v>
      </c>
      <c r="E62">
        <v>86.6</v>
      </c>
      <c r="F62">
        <v>92.1</v>
      </c>
      <c r="G62">
        <v>74.8</v>
      </c>
    </row>
    <row r="63" spans="1:7" x14ac:dyDescent="0.2">
      <c r="A63" t="s">
        <v>183</v>
      </c>
      <c r="B63">
        <v>92.8</v>
      </c>
      <c r="C63">
        <v>96.1</v>
      </c>
      <c r="D63">
        <v>73.900000000000006</v>
      </c>
      <c r="E63">
        <v>85</v>
      </c>
      <c r="F63">
        <v>89.6</v>
      </c>
      <c r="G63">
        <v>74.5</v>
      </c>
    </row>
    <row r="64" spans="1:7" x14ac:dyDescent="0.2">
      <c r="A64" t="s">
        <v>184</v>
      </c>
      <c r="B64">
        <v>91.5</v>
      </c>
      <c r="C64">
        <v>94.8</v>
      </c>
      <c r="D64">
        <v>73</v>
      </c>
      <c r="E64">
        <v>83.2</v>
      </c>
      <c r="F64">
        <v>87.5</v>
      </c>
      <c r="G64">
        <v>73.3</v>
      </c>
    </row>
    <row r="65" spans="1:7" x14ac:dyDescent="0.2">
      <c r="A65" t="s">
        <v>185</v>
      </c>
      <c r="B65">
        <v>90.6</v>
      </c>
      <c r="C65">
        <v>93.8</v>
      </c>
      <c r="D65">
        <v>72.2</v>
      </c>
      <c r="E65">
        <v>81.099999999999994</v>
      </c>
      <c r="F65">
        <v>85</v>
      </c>
      <c r="G65">
        <v>72.2</v>
      </c>
    </row>
    <row r="66" spans="1:7" x14ac:dyDescent="0.2">
      <c r="A66" t="s">
        <v>186</v>
      </c>
      <c r="B66">
        <v>89.2</v>
      </c>
      <c r="C66">
        <v>92.3</v>
      </c>
      <c r="D66">
        <v>71.5</v>
      </c>
      <c r="E66">
        <v>79.2</v>
      </c>
      <c r="F66">
        <v>82.8</v>
      </c>
      <c r="G66">
        <v>71.599999999999994</v>
      </c>
    </row>
    <row r="67" spans="1:7" x14ac:dyDescent="0.2">
      <c r="A67" t="s">
        <v>187</v>
      </c>
      <c r="B67">
        <v>88.1</v>
      </c>
      <c r="C67">
        <v>91.3</v>
      </c>
      <c r="D67">
        <v>70.3</v>
      </c>
      <c r="E67">
        <v>77.5</v>
      </c>
      <c r="F67">
        <v>80.900000000000006</v>
      </c>
      <c r="G67">
        <v>70.2</v>
      </c>
    </row>
    <row r="68" spans="1:7" x14ac:dyDescent="0.2">
      <c r="A68" t="s">
        <v>188</v>
      </c>
      <c r="B68">
        <v>87.6</v>
      </c>
      <c r="C68">
        <v>90.5</v>
      </c>
      <c r="D68">
        <v>70.8</v>
      </c>
      <c r="E68">
        <v>77.3</v>
      </c>
      <c r="F68">
        <v>80.400000000000006</v>
      </c>
      <c r="G68">
        <v>70.8</v>
      </c>
    </row>
    <row r="69" spans="1:7" x14ac:dyDescent="0.2">
      <c r="A69" t="s">
        <v>189</v>
      </c>
      <c r="B69">
        <v>86.1</v>
      </c>
      <c r="C69">
        <v>89.1</v>
      </c>
      <c r="D69">
        <v>69.400000000000006</v>
      </c>
      <c r="E69">
        <v>76.5</v>
      </c>
      <c r="F69">
        <v>79.900000000000006</v>
      </c>
      <c r="G69">
        <v>69.400000000000006</v>
      </c>
    </row>
    <row r="70" spans="1:7" x14ac:dyDescent="0.2">
      <c r="A70" t="s">
        <v>190</v>
      </c>
      <c r="B70">
        <v>85.1</v>
      </c>
      <c r="C70">
        <v>88.3</v>
      </c>
      <c r="D70">
        <v>68.2</v>
      </c>
      <c r="E70">
        <v>75.5</v>
      </c>
      <c r="F70">
        <v>79.2</v>
      </c>
      <c r="G70">
        <v>67.400000000000006</v>
      </c>
    </row>
    <row r="71" spans="1:7" x14ac:dyDescent="0.2">
      <c r="A71" t="s">
        <v>191</v>
      </c>
      <c r="B71">
        <v>84.2</v>
      </c>
      <c r="C71">
        <v>87.5</v>
      </c>
      <c r="D71">
        <v>67</v>
      </c>
      <c r="E71">
        <v>75</v>
      </c>
      <c r="F71">
        <v>78.900000000000006</v>
      </c>
      <c r="G71">
        <v>66</v>
      </c>
    </row>
    <row r="72" spans="1:7" x14ac:dyDescent="0.2">
      <c r="A72" t="s">
        <v>192</v>
      </c>
      <c r="B72">
        <v>84</v>
      </c>
      <c r="C72">
        <v>87.2</v>
      </c>
      <c r="D72">
        <v>66.7</v>
      </c>
      <c r="E72">
        <v>75.400000000000006</v>
      </c>
      <c r="F72">
        <v>79.3</v>
      </c>
      <c r="G72">
        <v>66</v>
      </c>
    </row>
    <row r="73" spans="1:7" x14ac:dyDescent="0.2">
      <c r="A73" t="s">
        <v>193</v>
      </c>
      <c r="B73">
        <v>83</v>
      </c>
      <c r="C73">
        <v>86.2</v>
      </c>
      <c r="D73">
        <v>65.400000000000006</v>
      </c>
      <c r="E73">
        <v>75.2</v>
      </c>
      <c r="F73">
        <v>79.599999999999994</v>
      </c>
      <c r="G73">
        <v>64.099999999999994</v>
      </c>
    </row>
    <row r="74" spans="1:7" x14ac:dyDescent="0.2">
      <c r="A74" t="s">
        <v>194</v>
      </c>
      <c r="B74">
        <v>81.599999999999994</v>
      </c>
      <c r="C74">
        <v>84.8</v>
      </c>
      <c r="D74">
        <v>64.400000000000006</v>
      </c>
      <c r="E74">
        <v>74</v>
      </c>
      <c r="F74">
        <v>78.400000000000006</v>
      </c>
      <c r="G74">
        <v>63.1</v>
      </c>
    </row>
    <row r="75" spans="1:7" x14ac:dyDescent="0.2">
      <c r="A75" t="s">
        <v>195</v>
      </c>
      <c r="B75">
        <v>79.900000000000006</v>
      </c>
      <c r="C75">
        <v>83</v>
      </c>
      <c r="D75">
        <v>63.1</v>
      </c>
      <c r="E75">
        <v>72.5</v>
      </c>
      <c r="F75">
        <v>76.7</v>
      </c>
      <c r="G75">
        <v>61.7</v>
      </c>
    </row>
    <row r="76" spans="1:7" x14ac:dyDescent="0.2">
      <c r="A76" t="s">
        <v>196</v>
      </c>
      <c r="B76">
        <v>78.7</v>
      </c>
      <c r="C76">
        <v>81.7</v>
      </c>
      <c r="D76">
        <v>62.5</v>
      </c>
      <c r="E76">
        <v>71.2</v>
      </c>
      <c r="F76">
        <v>75.2</v>
      </c>
      <c r="G76">
        <v>61.4</v>
      </c>
    </row>
    <row r="77" spans="1:7" x14ac:dyDescent="0.2">
      <c r="A77" t="s">
        <v>197</v>
      </c>
      <c r="B77">
        <v>78</v>
      </c>
      <c r="C77">
        <v>80.8</v>
      </c>
      <c r="D77">
        <v>62.5</v>
      </c>
      <c r="E77">
        <v>70.5</v>
      </c>
      <c r="F77">
        <v>74</v>
      </c>
      <c r="G77">
        <v>61.9</v>
      </c>
    </row>
    <row r="78" spans="1:7" x14ac:dyDescent="0.2">
      <c r="A78" t="s">
        <v>198</v>
      </c>
      <c r="B78">
        <v>76.5</v>
      </c>
      <c r="C78">
        <v>79.3</v>
      </c>
      <c r="D78">
        <v>61.5</v>
      </c>
      <c r="E78">
        <v>69</v>
      </c>
      <c r="F78">
        <v>72.400000000000006</v>
      </c>
      <c r="G78">
        <v>61.1</v>
      </c>
    </row>
    <row r="79" spans="1:7" x14ac:dyDescent="0.2">
      <c r="A79" t="s">
        <v>199</v>
      </c>
      <c r="B79">
        <v>74.7</v>
      </c>
      <c r="C79">
        <v>77.400000000000006</v>
      </c>
      <c r="D79">
        <v>60.3</v>
      </c>
      <c r="E79">
        <v>67.099999999999994</v>
      </c>
      <c r="F79">
        <v>70.400000000000006</v>
      </c>
      <c r="G79">
        <v>59.8</v>
      </c>
    </row>
    <row r="80" spans="1:7" x14ac:dyDescent="0.2">
      <c r="A80" t="s">
        <v>200</v>
      </c>
      <c r="B80">
        <v>73.7</v>
      </c>
      <c r="C80">
        <v>76.2</v>
      </c>
      <c r="D80">
        <v>59.9</v>
      </c>
      <c r="E80">
        <v>66.599999999999994</v>
      </c>
      <c r="F80">
        <v>69.8</v>
      </c>
      <c r="G80">
        <v>59.7</v>
      </c>
    </row>
    <row r="81" spans="1:7" x14ac:dyDescent="0.2">
      <c r="A81" t="s">
        <v>201</v>
      </c>
      <c r="B81">
        <v>72.400000000000006</v>
      </c>
      <c r="C81">
        <v>75</v>
      </c>
      <c r="D81">
        <v>58.7</v>
      </c>
      <c r="E81">
        <v>65.5</v>
      </c>
      <c r="F81">
        <v>68.7</v>
      </c>
      <c r="G81">
        <v>58.7</v>
      </c>
    </row>
    <row r="82" spans="1:7" x14ac:dyDescent="0.2">
      <c r="A82" t="s">
        <v>202</v>
      </c>
      <c r="B82">
        <v>71.3</v>
      </c>
      <c r="C82">
        <v>74</v>
      </c>
      <c r="D82">
        <v>57.5</v>
      </c>
      <c r="E82">
        <v>64.599999999999994</v>
      </c>
      <c r="F82">
        <v>67.8</v>
      </c>
      <c r="G82">
        <v>57.4</v>
      </c>
    </row>
    <row r="83" spans="1:7" x14ac:dyDescent="0.2">
      <c r="A83" t="s">
        <v>203</v>
      </c>
      <c r="B83">
        <v>69.8</v>
      </c>
      <c r="C83">
        <v>72.5</v>
      </c>
      <c r="D83">
        <v>56</v>
      </c>
      <c r="E83">
        <v>63.6</v>
      </c>
      <c r="F83">
        <v>66.8</v>
      </c>
      <c r="G83">
        <v>56.4</v>
      </c>
    </row>
    <row r="84" spans="1:7" x14ac:dyDescent="0.2">
      <c r="A84" t="s">
        <v>204</v>
      </c>
      <c r="B84">
        <v>68</v>
      </c>
      <c r="C84">
        <v>70.7</v>
      </c>
      <c r="D84">
        <v>54.4</v>
      </c>
      <c r="E84">
        <v>62.3</v>
      </c>
      <c r="F84">
        <v>65.3</v>
      </c>
      <c r="G84">
        <v>56.1</v>
      </c>
    </row>
    <row r="85" spans="1:7" x14ac:dyDescent="0.2">
      <c r="A85" t="s">
        <v>205</v>
      </c>
      <c r="B85">
        <v>66.599999999999994</v>
      </c>
      <c r="C85">
        <v>69.400000000000006</v>
      </c>
      <c r="D85">
        <v>52.4</v>
      </c>
      <c r="E85">
        <v>60.6</v>
      </c>
      <c r="F85">
        <v>63.5</v>
      </c>
      <c r="G85">
        <v>54.4</v>
      </c>
    </row>
    <row r="86" spans="1:7" x14ac:dyDescent="0.2">
      <c r="A86" t="s">
        <v>206</v>
      </c>
      <c r="B86">
        <v>65.400000000000006</v>
      </c>
      <c r="C86">
        <v>68.099999999999994</v>
      </c>
      <c r="D86">
        <v>51</v>
      </c>
      <c r="E86">
        <v>59.4</v>
      </c>
      <c r="F86">
        <v>62.3</v>
      </c>
      <c r="G86">
        <v>53.5</v>
      </c>
    </row>
    <row r="87" spans="1:7" x14ac:dyDescent="0.2">
      <c r="A87" t="s">
        <v>207</v>
      </c>
      <c r="B87">
        <v>64.3</v>
      </c>
      <c r="C87">
        <v>66.900000000000006</v>
      </c>
      <c r="D87">
        <v>50</v>
      </c>
      <c r="E87">
        <v>58.1</v>
      </c>
      <c r="F87">
        <v>60.8</v>
      </c>
      <c r="G87">
        <v>52.4</v>
      </c>
    </row>
    <row r="88" spans="1:7" x14ac:dyDescent="0.2">
      <c r="A88" t="s">
        <v>208</v>
      </c>
      <c r="B88">
        <v>63.3</v>
      </c>
      <c r="C88">
        <v>65.8</v>
      </c>
      <c r="D88">
        <v>49.5</v>
      </c>
      <c r="E88">
        <v>57</v>
      </c>
      <c r="F88">
        <v>59.6</v>
      </c>
      <c r="G88">
        <v>51.7</v>
      </c>
    </row>
    <row r="89" spans="1:7" x14ac:dyDescent="0.2">
      <c r="A89" t="s">
        <v>209</v>
      </c>
      <c r="B89">
        <v>62.3</v>
      </c>
      <c r="C89">
        <v>64.599999999999994</v>
      </c>
      <c r="D89">
        <v>48.6</v>
      </c>
      <c r="E89">
        <v>56</v>
      </c>
      <c r="F89">
        <v>58.6</v>
      </c>
      <c r="G89">
        <v>50.3</v>
      </c>
    </row>
    <row r="90" spans="1:7" x14ac:dyDescent="0.2">
      <c r="A90" t="s">
        <v>210</v>
      </c>
      <c r="B90">
        <v>60.9</v>
      </c>
      <c r="C90">
        <v>63.2</v>
      </c>
      <c r="D90">
        <v>47.5</v>
      </c>
      <c r="E90">
        <v>54.5</v>
      </c>
      <c r="F90">
        <v>57.2</v>
      </c>
      <c r="G90">
        <v>48.4</v>
      </c>
    </row>
    <row r="91" spans="1:7" x14ac:dyDescent="0.2">
      <c r="A91" t="s">
        <v>211</v>
      </c>
      <c r="B91">
        <v>61.2</v>
      </c>
      <c r="C91">
        <v>63.7</v>
      </c>
      <c r="D91">
        <v>46.4</v>
      </c>
      <c r="E91">
        <v>54.9</v>
      </c>
      <c r="F91">
        <v>58</v>
      </c>
      <c r="G91">
        <v>46.7</v>
      </c>
    </row>
    <row r="92" spans="1:7" x14ac:dyDescent="0.2">
      <c r="A92" t="s">
        <v>212</v>
      </c>
      <c r="B92">
        <v>60.2</v>
      </c>
      <c r="C92">
        <v>62.7</v>
      </c>
      <c r="D92">
        <v>45.7</v>
      </c>
      <c r="E92">
        <v>54.7</v>
      </c>
      <c r="F92">
        <v>57.7</v>
      </c>
      <c r="G92">
        <v>46.3</v>
      </c>
    </row>
    <row r="93" spans="1:7" x14ac:dyDescent="0.2">
      <c r="A93" t="s">
        <v>213</v>
      </c>
      <c r="B93">
        <v>60</v>
      </c>
      <c r="C93">
        <v>62.6</v>
      </c>
      <c r="D93">
        <v>45</v>
      </c>
      <c r="E93">
        <v>54.7</v>
      </c>
      <c r="F93">
        <v>57.8</v>
      </c>
      <c r="G93">
        <v>45.8</v>
      </c>
    </row>
    <row r="94" spans="1:7" x14ac:dyDescent="0.2">
      <c r="A94" t="s">
        <v>214</v>
      </c>
      <c r="B94">
        <v>59.9</v>
      </c>
      <c r="C94">
        <v>62.5</v>
      </c>
      <c r="D94">
        <v>44.5</v>
      </c>
      <c r="E94">
        <v>55</v>
      </c>
      <c r="F94">
        <v>58.2</v>
      </c>
      <c r="G94">
        <v>45.4</v>
      </c>
    </row>
    <row r="95" spans="1:7" x14ac:dyDescent="0.2">
      <c r="A95" t="s">
        <v>215</v>
      </c>
      <c r="B95">
        <v>60.5</v>
      </c>
      <c r="C95">
        <v>63.1</v>
      </c>
      <c r="D95">
        <v>44.7</v>
      </c>
      <c r="E95">
        <v>56.1</v>
      </c>
      <c r="F95">
        <v>59.5</v>
      </c>
      <c r="G95">
        <v>45.9</v>
      </c>
    </row>
    <row r="96" spans="1:7" x14ac:dyDescent="0.2">
      <c r="A96" t="s">
        <v>216</v>
      </c>
      <c r="B96">
        <v>60.6</v>
      </c>
      <c r="C96">
        <v>63.3</v>
      </c>
      <c r="D96">
        <v>44.5</v>
      </c>
      <c r="E96">
        <v>56.8</v>
      </c>
      <c r="F96">
        <v>60.2</v>
      </c>
      <c r="G96">
        <v>46.3</v>
      </c>
    </row>
    <row r="97" spans="1:7" x14ac:dyDescent="0.2">
      <c r="A97" t="s">
        <v>217</v>
      </c>
      <c r="B97">
        <v>61.1</v>
      </c>
      <c r="C97">
        <v>63.7</v>
      </c>
      <c r="D97">
        <v>45.1</v>
      </c>
      <c r="E97">
        <v>57.5</v>
      </c>
      <c r="F97">
        <v>60.9</v>
      </c>
      <c r="G97">
        <v>46.9</v>
      </c>
    </row>
    <row r="98" spans="1:7" x14ac:dyDescent="0.2">
      <c r="A98" t="s">
        <v>218</v>
      </c>
      <c r="B98">
        <v>61.3</v>
      </c>
      <c r="C98">
        <v>63.8</v>
      </c>
      <c r="D98">
        <v>45.7</v>
      </c>
      <c r="E98">
        <v>58</v>
      </c>
      <c r="F98">
        <v>61.4</v>
      </c>
      <c r="G98">
        <v>47.7</v>
      </c>
    </row>
    <row r="99" spans="1:7" x14ac:dyDescent="0.2">
      <c r="A99" t="s">
        <v>219</v>
      </c>
      <c r="B99">
        <v>61.1</v>
      </c>
      <c r="C99">
        <v>63.6</v>
      </c>
      <c r="D99">
        <v>45.9</v>
      </c>
      <c r="E99">
        <v>58.4</v>
      </c>
      <c r="F99">
        <v>61.9</v>
      </c>
      <c r="G99">
        <v>47.7</v>
      </c>
    </row>
    <row r="100" spans="1:7" x14ac:dyDescent="0.2">
      <c r="A100" t="s">
        <v>220</v>
      </c>
      <c r="B100">
        <v>61.3</v>
      </c>
      <c r="C100">
        <v>63.9</v>
      </c>
      <c r="D100">
        <v>46.2</v>
      </c>
      <c r="E100">
        <v>59.1</v>
      </c>
      <c r="F100">
        <v>62.8</v>
      </c>
      <c r="G100">
        <v>47.9</v>
      </c>
    </row>
    <row r="101" spans="1:7" x14ac:dyDescent="0.2">
      <c r="A101" t="s">
        <v>221</v>
      </c>
      <c r="B101">
        <v>60.2</v>
      </c>
      <c r="C101">
        <v>62.5</v>
      </c>
      <c r="D101">
        <v>46.9</v>
      </c>
      <c r="E101">
        <v>58.6</v>
      </c>
      <c r="F101">
        <v>62</v>
      </c>
      <c r="G101">
        <v>48.4</v>
      </c>
    </row>
    <row r="102" spans="1:7" x14ac:dyDescent="0.2">
      <c r="A102" t="s">
        <v>222</v>
      </c>
      <c r="B102">
        <v>59.5</v>
      </c>
      <c r="C102">
        <v>61.8</v>
      </c>
      <c r="D102">
        <v>47.1</v>
      </c>
      <c r="E102">
        <v>57.6</v>
      </c>
      <c r="F102">
        <v>60.9</v>
      </c>
      <c r="G102">
        <v>48.2</v>
      </c>
    </row>
    <row r="103" spans="1:7" x14ac:dyDescent="0.2">
      <c r="A103" t="s">
        <v>223</v>
      </c>
      <c r="B103">
        <v>58.7</v>
      </c>
      <c r="C103">
        <v>60.9</v>
      </c>
      <c r="D103">
        <v>46.9</v>
      </c>
      <c r="E103">
        <v>57.2</v>
      </c>
      <c r="F103">
        <v>60.5</v>
      </c>
      <c r="G103">
        <v>48</v>
      </c>
    </row>
    <row r="104" spans="1:7" x14ac:dyDescent="0.2">
      <c r="A104" t="s">
        <v>224</v>
      </c>
      <c r="B104">
        <v>59</v>
      </c>
      <c r="C104">
        <v>61.3</v>
      </c>
      <c r="D104">
        <v>46.8</v>
      </c>
      <c r="E104">
        <v>57.9</v>
      </c>
      <c r="F104">
        <v>61.3</v>
      </c>
      <c r="G104">
        <v>47.9</v>
      </c>
    </row>
    <row r="105" spans="1:7" x14ac:dyDescent="0.2">
      <c r="A105" t="s">
        <v>225</v>
      </c>
      <c r="B105">
        <v>59</v>
      </c>
      <c r="C105">
        <v>61.3</v>
      </c>
      <c r="D105">
        <v>46.9</v>
      </c>
      <c r="E105">
        <v>58.3</v>
      </c>
      <c r="F105">
        <v>61.8</v>
      </c>
      <c r="G105">
        <v>48</v>
      </c>
    </row>
    <row r="106" spans="1:7" x14ac:dyDescent="0.2">
      <c r="A106" t="s">
        <v>226</v>
      </c>
      <c r="B106">
        <v>60.5</v>
      </c>
      <c r="C106">
        <v>62.9</v>
      </c>
      <c r="D106">
        <v>47.1</v>
      </c>
      <c r="E106">
        <v>60.4</v>
      </c>
      <c r="F106">
        <v>64.2</v>
      </c>
      <c r="G106">
        <v>48.6</v>
      </c>
    </row>
    <row r="107" spans="1:7" x14ac:dyDescent="0.2">
      <c r="A107" t="s">
        <v>227</v>
      </c>
      <c r="B107">
        <v>62</v>
      </c>
      <c r="C107">
        <v>64.5</v>
      </c>
      <c r="D107">
        <v>47.4</v>
      </c>
      <c r="E107">
        <v>62.6</v>
      </c>
      <c r="F107">
        <v>66.8</v>
      </c>
      <c r="G107">
        <v>49.1</v>
      </c>
    </row>
    <row r="108" spans="1:7" x14ac:dyDescent="0.2">
      <c r="A108" t="s">
        <v>228</v>
      </c>
      <c r="B108">
        <v>62.8</v>
      </c>
      <c r="C108">
        <v>65.5</v>
      </c>
      <c r="D108">
        <v>47.6</v>
      </c>
      <c r="E108">
        <v>64.2</v>
      </c>
      <c r="F108">
        <v>68.7</v>
      </c>
      <c r="G108">
        <v>49.4</v>
      </c>
    </row>
    <row r="109" spans="1:7" x14ac:dyDescent="0.2">
      <c r="A109" t="s">
        <v>229</v>
      </c>
      <c r="B109">
        <v>63.8</v>
      </c>
      <c r="C109">
        <v>66.599999999999994</v>
      </c>
      <c r="D109">
        <v>47.6</v>
      </c>
      <c r="E109">
        <v>65.3</v>
      </c>
      <c r="F109">
        <v>70</v>
      </c>
      <c r="G109">
        <v>49.8</v>
      </c>
    </row>
    <row r="110" spans="1:7" x14ac:dyDescent="0.2">
      <c r="A110" t="s">
        <v>230</v>
      </c>
      <c r="B110">
        <v>64.2</v>
      </c>
      <c r="C110">
        <v>67</v>
      </c>
      <c r="D110">
        <v>48</v>
      </c>
      <c r="E110">
        <v>65.7</v>
      </c>
      <c r="F110">
        <v>70.3</v>
      </c>
      <c r="G110">
        <v>50.4</v>
      </c>
    </row>
    <row r="111" spans="1:7" x14ac:dyDescent="0.2">
      <c r="A111" t="s">
        <v>231</v>
      </c>
      <c r="B111">
        <v>64.5</v>
      </c>
      <c r="C111">
        <v>67.2</v>
      </c>
      <c r="D111">
        <v>48.6</v>
      </c>
      <c r="E111">
        <v>66.5</v>
      </c>
      <c r="F111">
        <v>70.900000000000006</v>
      </c>
      <c r="G111">
        <v>51.9</v>
      </c>
    </row>
    <row r="112" spans="1:7" x14ac:dyDescent="0.2">
      <c r="A112" t="s">
        <v>232</v>
      </c>
      <c r="B112">
        <v>65.3</v>
      </c>
      <c r="C112">
        <v>68</v>
      </c>
      <c r="D112">
        <v>49.4</v>
      </c>
      <c r="E112">
        <v>67.3</v>
      </c>
      <c r="F112">
        <v>71.900000000000006</v>
      </c>
      <c r="G112">
        <v>52.7</v>
      </c>
    </row>
    <row r="113" spans="1:7" x14ac:dyDescent="0.2">
      <c r="A113" t="s">
        <v>233</v>
      </c>
      <c r="B113">
        <v>65.400000000000006</v>
      </c>
      <c r="C113">
        <v>67.900000000000006</v>
      </c>
      <c r="D113">
        <v>50.4</v>
      </c>
      <c r="E113">
        <v>67.599999999999994</v>
      </c>
      <c r="F113">
        <v>71.8</v>
      </c>
      <c r="G113">
        <v>54.4</v>
      </c>
    </row>
    <row r="114" spans="1:7" x14ac:dyDescent="0.2">
      <c r="A114" t="s">
        <v>234</v>
      </c>
      <c r="B114">
        <v>65.599999999999994</v>
      </c>
      <c r="C114">
        <v>68.099999999999994</v>
      </c>
      <c r="D114">
        <v>51</v>
      </c>
      <c r="E114">
        <v>68</v>
      </c>
      <c r="F114">
        <v>72.2</v>
      </c>
      <c r="G114">
        <v>54.5</v>
      </c>
    </row>
    <row r="115" spans="1:7" x14ac:dyDescent="0.2">
      <c r="A115" t="s">
        <v>235</v>
      </c>
      <c r="B115">
        <v>66.099999999999994</v>
      </c>
      <c r="C115">
        <v>68.5</v>
      </c>
      <c r="D115">
        <v>51.8</v>
      </c>
      <c r="E115">
        <v>69</v>
      </c>
      <c r="F115">
        <v>73.400000000000006</v>
      </c>
      <c r="G115">
        <v>55.4</v>
      </c>
    </row>
    <row r="116" spans="1:7" x14ac:dyDescent="0.2">
      <c r="A116" t="s">
        <v>236</v>
      </c>
      <c r="B116">
        <v>67.5</v>
      </c>
      <c r="C116">
        <v>70</v>
      </c>
      <c r="D116">
        <v>52.7</v>
      </c>
      <c r="E116">
        <v>71</v>
      </c>
      <c r="F116">
        <v>75.599999999999994</v>
      </c>
      <c r="G116">
        <v>56.5</v>
      </c>
    </row>
    <row r="117" spans="1:7" x14ac:dyDescent="0.2">
      <c r="A117" t="s">
        <v>237</v>
      </c>
      <c r="B117">
        <v>69.3</v>
      </c>
      <c r="C117">
        <v>71.8</v>
      </c>
      <c r="D117">
        <v>54.3</v>
      </c>
      <c r="E117">
        <v>73.599999999999994</v>
      </c>
      <c r="F117">
        <v>78.2</v>
      </c>
      <c r="G117">
        <v>58.7</v>
      </c>
    </row>
    <row r="118" spans="1:7" x14ac:dyDescent="0.2">
      <c r="A118" t="s">
        <v>238</v>
      </c>
      <c r="B118">
        <v>71.3</v>
      </c>
      <c r="C118">
        <v>73.900000000000006</v>
      </c>
      <c r="D118">
        <v>55.7</v>
      </c>
      <c r="E118">
        <v>76.599999999999994</v>
      </c>
      <c r="F118">
        <v>81.599999999999994</v>
      </c>
      <c r="G118">
        <v>60.5</v>
      </c>
    </row>
    <row r="119" spans="1:7" x14ac:dyDescent="0.2">
      <c r="A119" t="s">
        <v>239</v>
      </c>
      <c r="B119">
        <v>73.5</v>
      </c>
      <c r="C119">
        <v>76.2</v>
      </c>
      <c r="D119">
        <v>57.3</v>
      </c>
      <c r="E119">
        <v>79.7</v>
      </c>
      <c r="F119">
        <v>85.1</v>
      </c>
      <c r="G119">
        <v>62.1</v>
      </c>
    </row>
    <row r="120" spans="1:7" x14ac:dyDescent="0.2">
      <c r="A120" t="s">
        <v>240</v>
      </c>
      <c r="B120">
        <v>74.900000000000006</v>
      </c>
      <c r="C120">
        <v>77.5</v>
      </c>
      <c r="D120">
        <v>59.5</v>
      </c>
      <c r="E120">
        <v>81.5</v>
      </c>
      <c r="F120">
        <v>86.6</v>
      </c>
      <c r="G120">
        <v>65.099999999999994</v>
      </c>
    </row>
    <row r="121" spans="1:7" x14ac:dyDescent="0.2">
      <c r="A121" t="s">
        <v>241</v>
      </c>
      <c r="B121">
        <v>76.5</v>
      </c>
      <c r="C121">
        <v>78.8</v>
      </c>
      <c r="D121">
        <v>62</v>
      </c>
      <c r="E121">
        <v>83.5</v>
      </c>
      <c r="F121">
        <v>88.1</v>
      </c>
      <c r="G121">
        <v>68.7</v>
      </c>
    </row>
    <row r="122" spans="1:7" x14ac:dyDescent="0.2">
      <c r="A122" t="s">
        <v>242</v>
      </c>
      <c r="B122">
        <v>77.3</v>
      </c>
      <c r="C122">
        <v>79.7</v>
      </c>
      <c r="D122">
        <v>63.4</v>
      </c>
      <c r="E122">
        <v>84</v>
      </c>
      <c r="F122">
        <v>88.5</v>
      </c>
      <c r="G122">
        <v>70.099999999999994</v>
      </c>
    </row>
    <row r="123" spans="1:7" x14ac:dyDescent="0.2">
      <c r="A123" t="s">
        <v>243</v>
      </c>
      <c r="B123">
        <v>77.599999999999994</v>
      </c>
      <c r="C123">
        <v>80</v>
      </c>
      <c r="D123">
        <v>64.3</v>
      </c>
      <c r="E123">
        <v>83.8</v>
      </c>
      <c r="F123">
        <v>88.4</v>
      </c>
      <c r="G123">
        <v>70.400000000000006</v>
      </c>
    </row>
    <row r="124" spans="1:7" x14ac:dyDescent="0.2">
      <c r="A124" t="s">
        <v>244</v>
      </c>
      <c r="B124">
        <v>77</v>
      </c>
      <c r="C124">
        <v>79.5</v>
      </c>
      <c r="D124">
        <v>64.599999999999994</v>
      </c>
      <c r="E124">
        <v>82.6</v>
      </c>
      <c r="F124">
        <v>87.2</v>
      </c>
      <c r="G124">
        <v>69.8</v>
      </c>
    </row>
    <row r="125" spans="1:7" x14ac:dyDescent="0.2">
      <c r="A125" t="s">
        <v>245</v>
      </c>
      <c r="B125">
        <v>77.3</v>
      </c>
      <c r="C125">
        <v>79.8</v>
      </c>
      <c r="D125">
        <v>65.099999999999994</v>
      </c>
      <c r="E125">
        <v>83</v>
      </c>
      <c r="F125">
        <v>87.5</v>
      </c>
      <c r="G125">
        <v>70.099999999999994</v>
      </c>
    </row>
    <row r="126" spans="1:7" x14ac:dyDescent="0.2">
      <c r="A126" t="s">
        <v>246</v>
      </c>
      <c r="B126">
        <v>77</v>
      </c>
      <c r="C126">
        <v>79.7</v>
      </c>
      <c r="D126">
        <v>64.599999999999994</v>
      </c>
      <c r="E126">
        <v>82.6</v>
      </c>
      <c r="F126">
        <v>87.4</v>
      </c>
      <c r="G126">
        <v>68.900000000000006</v>
      </c>
    </row>
    <row r="127" spans="1:7" x14ac:dyDescent="0.2">
      <c r="A127" t="s">
        <v>247</v>
      </c>
      <c r="B127">
        <v>77.3</v>
      </c>
      <c r="C127">
        <v>80.099999999999994</v>
      </c>
      <c r="D127">
        <v>63.9</v>
      </c>
      <c r="E127">
        <v>82.5</v>
      </c>
      <c r="F127">
        <v>88.1</v>
      </c>
      <c r="G127">
        <v>66.400000000000006</v>
      </c>
    </row>
    <row r="128" spans="1:7" x14ac:dyDescent="0.2">
      <c r="A128" t="s">
        <v>248</v>
      </c>
      <c r="B128">
        <v>77.900000000000006</v>
      </c>
      <c r="C128">
        <v>80.8</v>
      </c>
      <c r="D128">
        <v>63.5</v>
      </c>
      <c r="E128">
        <v>82.6</v>
      </c>
      <c r="F128">
        <v>88.1</v>
      </c>
      <c r="G128">
        <v>66.2</v>
      </c>
    </row>
    <row r="129" spans="1:7" x14ac:dyDescent="0.2">
      <c r="A129" t="s">
        <v>249</v>
      </c>
      <c r="B129">
        <v>78.8</v>
      </c>
      <c r="C129">
        <v>81.7</v>
      </c>
      <c r="D129">
        <v>63.7</v>
      </c>
      <c r="E129">
        <v>83.2</v>
      </c>
      <c r="F129">
        <v>88.3</v>
      </c>
      <c r="G129">
        <v>67</v>
      </c>
    </row>
    <row r="130" spans="1:7" x14ac:dyDescent="0.2">
      <c r="A130" t="s">
        <v>250</v>
      </c>
      <c r="B130">
        <v>80.099999999999994</v>
      </c>
      <c r="C130">
        <v>82.8</v>
      </c>
      <c r="D130">
        <v>64.400000000000006</v>
      </c>
      <c r="E130">
        <v>84.3</v>
      </c>
      <c r="F130">
        <v>89.1</v>
      </c>
      <c r="G130">
        <v>68.7</v>
      </c>
    </row>
    <row r="131" spans="1:7" x14ac:dyDescent="0.2">
      <c r="A131" t="s">
        <v>251</v>
      </c>
      <c r="B131">
        <v>80.7</v>
      </c>
      <c r="C131">
        <v>83.4</v>
      </c>
      <c r="D131">
        <v>65</v>
      </c>
      <c r="E131">
        <v>84.7</v>
      </c>
      <c r="F131">
        <v>89.3</v>
      </c>
      <c r="G131">
        <v>69.900000000000006</v>
      </c>
    </row>
    <row r="132" spans="1:7" x14ac:dyDescent="0.2">
      <c r="A132" t="s">
        <v>252</v>
      </c>
      <c r="B132">
        <v>81.7</v>
      </c>
      <c r="C132">
        <v>84.3</v>
      </c>
      <c r="D132">
        <v>65.7</v>
      </c>
      <c r="E132">
        <v>85.6</v>
      </c>
      <c r="F132">
        <v>90.2</v>
      </c>
      <c r="G132">
        <v>70.7</v>
      </c>
    </row>
    <row r="133" spans="1:7" x14ac:dyDescent="0.2">
      <c r="A133" t="s">
        <v>253</v>
      </c>
      <c r="B133">
        <v>82</v>
      </c>
      <c r="C133">
        <v>84.6</v>
      </c>
      <c r="D133">
        <v>66.2</v>
      </c>
      <c r="E133">
        <v>85.5</v>
      </c>
      <c r="F133">
        <v>90.1</v>
      </c>
      <c r="G133">
        <v>71.3</v>
      </c>
    </row>
    <row r="134" spans="1:7" x14ac:dyDescent="0.2">
      <c r="A134" t="s">
        <v>254</v>
      </c>
      <c r="B134">
        <v>82.9</v>
      </c>
      <c r="C134">
        <v>85.5</v>
      </c>
      <c r="D134">
        <v>67.3</v>
      </c>
      <c r="E134">
        <v>86.6</v>
      </c>
      <c r="F134">
        <v>90.9</v>
      </c>
      <c r="G134">
        <v>73.099999999999994</v>
      </c>
    </row>
    <row r="135" spans="1:7" x14ac:dyDescent="0.2">
      <c r="A135" t="s">
        <v>255</v>
      </c>
      <c r="B135">
        <v>82.6</v>
      </c>
      <c r="C135">
        <v>85.6</v>
      </c>
      <c r="D135">
        <v>66.5</v>
      </c>
      <c r="E135">
        <v>86.2</v>
      </c>
      <c r="F135">
        <v>91.4</v>
      </c>
      <c r="G135">
        <v>70.900000000000006</v>
      </c>
    </row>
    <row r="136" spans="1:7" x14ac:dyDescent="0.2">
      <c r="A136" t="s">
        <v>256</v>
      </c>
      <c r="B136">
        <v>82.5</v>
      </c>
      <c r="C136">
        <v>85.5</v>
      </c>
      <c r="D136">
        <v>66.3</v>
      </c>
      <c r="E136">
        <v>85.8</v>
      </c>
      <c r="F136">
        <v>91</v>
      </c>
      <c r="G136">
        <v>70.2</v>
      </c>
    </row>
    <row r="137" spans="1:7" x14ac:dyDescent="0.2">
      <c r="A137" t="s">
        <v>257</v>
      </c>
      <c r="B137">
        <v>83.2</v>
      </c>
      <c r="C137">
        <v>86.3</v>
      </c>
      <c r="D137">
        <v>66.8</v>
      </c>
      <c r="E137">
        <v>87</v>
      </c>
      <c r="F137">
        <v>92.3</v>
      </c>
      <c r="G137">
        <v>71</v>
      </c>
    </row>
    <row r="138" spans="1:7" x14ac:dyDescent="0.2">
      <c r="A138" t="s">
        <v>258</v>
      </c>
      <c r="B138">
        <v>82.7</v>
      </c>
      <c r="C138">
        <v>85.6</v>
      </c>
      <c r="D138">
        <v>66.900000000000006</v>
      </c>
      <c r="E138">
        <v>86.4</v>
      </c>
      <c r="F138">
        <v>91.4</v>
      </c>
      <c r="G138">
        <v>70.900000000000006</v>
      </c>
    </row>
    <row r="139" spans="1:7" x14ac:dyDescent="0.2">
      <c r="A139" t="s">
        <v>259</v>
      </c>
      <c r="B139">
        <v>83</v>
      </c>
      <c r="C139">
        <v>85.8</v>
      </c>
      <c r="D139">
        <v>67.2</v>
      </c>
      <c r="E139">
        <v>86.6</v>
      </c>
      <c r="F139">
        <v>91.7</v>
      </c>
      <c r="G139">
        <v>70.8</v>
      </c>
    </row>
    <row r="140" spans="1:7" x14ac:dyDescent="0.2">
      <c r="A140" t="s">
        <v>260</v>
      </c>
      <c r="B140">
        <v>83.5</v>
      </c>
      <c r="C140">
        <v>86.2</v>
      </c>
      <c r="D140">
        <v>68</v>
      </c>
      <c r="E140">
        <v>87.1</v>
      </c>
      <c r="F140">
        <v>91.9</v>
      </c>
      <c r="G140">
        <v>72.099999999999994</v>
      </c>
    </row>
    <row r="141" spans="1:7" x14ac:dyDescent="0.2">
      <c r="A141" t="s">
        <v>261</v>
      </c>
      <c r="B141">
        <v>83.7</v>
      </c>
      <c r="C141">
        <v>86.2</v>
      </c>
      <c r="D141">
        <v>68.599999999999994</v>
      </c>
      <c r="E141">
        <v>86.8</v>
      </c>
      <c r="F141">
        <v>91.3</v>
      </c>
      <c r="G141">
        <v>72.8</v>
      </c>
    </row>
    <row r="142" spans="1:7" x14ac:dyDescent="0.2">
      <c r="A142" t="s">
        <v>262</v>
      </c>
      <c r="B142">
        <v>84.5</v>
      </c>
      <c r="C142">
        <v>87</v>
      </c>
      <c r="D142">
        <v>69.7</v>
      </c>
      <c r="E142">
        <v>87</v>
      </c>
      <c r="F142">
        <v>91.3</v>
      </c>
      <c r="G142">
        <v>73.599999999999994</v>
      </c>
    </row>
    <row r="143" spans="1:7" x14ac:dyDescent="0.2">
      <c r="A143" t="s">
        <v>263</v>
      </c>
      <c r="B143">
        <v>86.4</v>
      </c>
      <c r="C143">
        <v>89.2</v>
      </c>
      <c r="D143">
        <v>70</v>
      </c>
      <c r="E143">
        <v>88.1</v>
      </c>
      <c r="F143">
        <v>92.9</v>
      </c>
      <c r="G143">
        <v>73.3</v>
      </c>
    </row>
    <row r="144" spans="1:7" x14ac:dyDescent="0.2">
      <c r="A144" t="s">
        <v>264</v>
      </c>
      <c r="B144">
        <v>87.6</v>
      </c>
      <c r="C144">
        <v>90.5</v>
      </c>
      <c r="D144">
        <v>70.8</v>
      </c>
      <c r="E144">
        <v>89.4</v>
      </c>
      <c r="F144">
        <v>94.3</v>
      </c>
      <c r="G144">
        <v>74.400000000000006</v>
      </c>
    </row>
    <row r="145" spans="1:7" x14ac:dyDescent="0.2">
      <c r="A145" t="s">
        <v>265</v>
      </c>
      <c r="B145">
        <v>88.6</v>
      </c>
      <c r="C145">
        <v>91.6</v>
      </c>
      <c r="D145">
        <v>71.5</v>
      </c>
      <c r="E145">
        <v>90.8</v>
      </c>
      <c r="F145">
        <v>95.7</v>
      </c>
      <c r="G145">
        <v>75.7</v>
      </c>
    </row>
    <row r="146" spans="1:7" x14ac:dyDescent="0.2">
      <c r="A146" t="s">
        <v>266</v>
      </c>
      <c r="B146">
        <v>89.1</v>
      </c>
      <c r="C146">
        <v>92.1</v>
      </c>
      <c r="D146">
        <v>71.900000000000006</v>
      </c>
      <c r="E146">
        <v>91</v>
      </c>
      <c r="F146">
        <v>95.9</v>
      </c>
      <c r="G146">
        <v>76</v>
      </c>
    </row>
    <row r="147" spans="1:7" x14ac:dyDescent="0.2">
      <c r="A147" t="s">
        <v>267</v>
      </c>
      <c r="B147">
        <v>90.2</v>
      </c>
      <c r="C147">
        <v>93.2</v>
      </c>
      <c r="D147">
        <v>73.099999999999994</v>
      </c>
      <c r="E147">
        <v>92.1</v>
      </c>
      <c r="F147">
        <v>96.8</v>
      </c>
      <c r="G147">
        <v>77.400000000000006</v>
      </c>
    </row>
    <row r="148" spans="1:7" x14ac:dyDescent="0.2">
      <c r="A148" t="s">
        <v>268</v>
      </c>
      <c r="B148">
        <v>89.9</v>
      </c>
      <c r="C148">
        <v>93</v>
      </c>
      <c r="D148">
        <v>72.8</v>
      </c>
      <c r="E148">
        <v>91.5</v>
      </c>
      <c r="F148">
        <v>96.6</v>
      </c>
      <c r="G148">
        <v>76.3</v>
      </c>
    </row>
    <row r="149" spans="1:7" x14ac:dyDescent="0.2">
      <c r="A149" t="s">
        <v>269</v>
      </c>
      <c r="B149">
        <v>90.5</v>
      </c>
      <c r="C149">
        <v>93.5</v>
      </c>
      <c r="D149">
        <v>73.7</v>
      </c>
      <c r="E149">
        <v>92</v>
      </c>
      <c r="F149">
        <v>97</v>
      </c>
      <c r="G149">
        <v>76.900000000000006</v>
      </c>
    </row>
    <row r="150" spans="1:7" x14ac:dyDescent="0.2">
      <c r="A150" t="s">
        <v>270</v>
      </c>
      <c r="B150">
        <v>90.7</v>
      </c>
      <c r="C150">
        <v>93.8</v>
      </c>
      <c r="D150">
        <v>73.8</v>
      </c>
      <c r="E150">
        <v>92.2</v>
      </c>
      <c r="F150">
        <v>97.4</v>
      </c>
      <c r="G150">
        <v>76.599999999999994</v>
      </c>
    </row>
    <row r="151" spans="1:7" x14ac:dyDescent="0.2">
      <c r="A151" t="s">
        <v>271</v>
      </c>
      <c r="B151">
        <v>91.1</v>
      </c>
      <c r="C151">
        <v>94.2</v>
      </c>
      <c r="D151">
        <v>74</v>
      </c>
      <c r="E151">
        <v>92.8</v>
      </c>
      <c r="F151">
        <v>98.3</v>
      </c>
      <c r="G151">
        <v>76.400000000000006</v>
      </c>
    </row>
    <row r="152" spans="1:7" x14ac:dyDescent="0.2">
      <c r="A152" t="s">
        <v>272</v>
      </c>
      <c r="B152">
        <v>91.4</v>
      </c>
      <c r="C152">
        <v>94.6</v>
      </c>
      <c r="D152">
        <v>74.099999999999994</v>
      </c>
      <c r="E152">
        <v>92.1</v>
      </c>
      <c r="F152">
        <v>97.6</v>
      </c>
      <c r="G152">
        <v>75.599999999999994</v>
      </c>
    </row>
    <row r="153" spans="1:7" x14ac:dyDescent="0.2">
      <c r="A153" t="s">
        <v>273</v>
      </c>
      <c r="B153">
        <v>92.8</v>
      </c>
      <c r="C153">
        <v>95.8</v>
      </c>
      <c r="D153">
        <v>75.400000000000006</v>
      </c>
      <c r="E153">
        <v>94.5</v>
      </c>
      <c r="F153">
        <v>99.7</v>
      </c>
      <c r="G153">
        <v>78</v>
      </c>
    </row>
    <row r="154" spans="1:7" x14ac:dyDescent="0.2">
      <c r="A154" t="s">
        <v>274</v>
      </c>
      <c r="B154">
        <v>94.1</v>
      </c>
      <c r="C154">
        <v>97.2</v>
      </c>
      <c r="D154">
        <v>75.900000000000006</v>
      </c>
      <c r="E154">
        <v>96.3</v>
      </c>
      <c r="F154">
        <v>101.6</v>
      </c>
      <c r="G154">
        <v>79.2</v>
      </c>
    </row>
    <row r="155" spans="1:7" x14ac:dyDescent="0.2">
      <c r="A155" t="s">
        <v>275</v>
      </c>
      <c r="B155">
        <v>96.4</v>
      </c>
      <c r="C155">
        <v>99.6</v>
      </c>
      <c r="D155">
        <v>77.400000000000006</v>
      </c>
      <c r="E155">
        <v>98.5</v>
      </c>
      <c r="F155">
        <v>103.9</v>
      </c>
      <c r="G155">
        <v>81.2</v>
      </c>
    </row>
    <row r="156" spans="1:7" x14ac:dyDescent="0.2">
      <c r="A156" t="s">
        <v>276</v>
      </c>
      <c r="B156">
        <v>97.9</v>
      </c>
      <c r="C156">
        <v>101</v>
      </c>
      <c r="D156">
        <v>79</v>
      </c>
      <c r="E156">
        <v>99.9</v>
      </c>
      <c r="F156">
        <v>105.2</v>
      </c>
      <c r="G156">
        <v>83.2</v>
      </c>
    </row>
    <row r="157" spans="1:7" x14ac:dyDescent="0.2">
      <c r="A157" t="s">
        <v>277</v>
      </c>
      <c r="B157">
        <v>99.2</v>
      </c>
      <c r="C157">
        <v>102.4</v>
      </c>
      <c r="D157">
        <v>80</v>
      </c>
      <c r="E157">
        <v>101</v>
      </c>
      <c r="F157">
        <v>106.3</v>
      </c>
      <c r="G157">
        <v>84.6</v>
      </c>
    </row>
    <row r="158" spans="1:7" x14ac:dyDescent="0.2">
      <c r="A158" t="s">
        <v>278</v>
      </c>
      <c r="B158">
        <v>99.5</v>
      </c>
      <c r="C158">
        <v>102.7</v>
      </c>
      <c r="D158">
        <v>81.099999999999994</v>
      </c>
      <c r="E158">
        <v>101.5</v>
      </c>
      <c r="F158">
        <v>106.8</v>
      </c>
      <c r="G158">
        <v>85.4</v>
      </c>
    </row>
    <row r="159" spans="1:7" x14ac:dyDescent="0.2">
      <c r="A159" t="s">
        <v>279</v>
      </c>
      <c r="B159">
        <v>100.3</v>
      </c>
      <c r="C159">
        <v>103.6</v>
      </c>
      <c r="D159">
        <v>81.900000000000006</v>
      </c>
      <c r="E159">
        <v>101.8</v>
      </c>
      <c r="F159">
        <v>107.1</v>
      </c>
      <c r="G159">
        <v>86</v>
      </c>
    </row>
    <row r="160" spans="1:7" x14ac:dyDescent="0.2">
      <c r="A160" t="s">
        <v>280</v>
      </c>
      <c r="B160">
        <v>100.8</v>
      </c>
      <c r="C160">
        <v>103.9</v>
      </c>
      <c r="D160">
        <v>83.1</v>
      </c>
      <c r="E160">
        <v>102.2</v>
      </c>
      <c r="F160">
        <v>107</v>
      </c>
      <c r="G160">
        <v>87.6</v>
      </c>
    </row>
    <row r="161" spans="1:7" x14ac:dyDescent="0.2">
      <c r="A161" t="s">
        <v>281</v>
      </c>
      <c r="B161">
        <v>101.2</v>
      </c>
      <c r="C161">
        <v>104.6</v>
      </c>
      <c r="D161">
        <v>83.2</v>
      </c>
      <c r="E161">
        <v>102.8</v>
      </c>
      <c r="F161">
        <v>107.9</v>
      </c>
      <c r="G161">
        <v>87.8</v>
      </c>
    </row>
    <row r="162" spans="1:7" x14ac:dyDescent="0.2">
      <c r="A162" t="s">
        <v>282</v>
      </c>
      <c r="B162">
        <v>102</v>
      </c>
      <c r="C162">
        <v>105.3</v>
      </c>
      <c r="D162">
        <v>84</v>
      </c>
      <c r="E162">
        <v>103.7</v>
      </c>
      <c r="F162">
        <v>109.4</v>
      </c>
      <c r="G162">
        <v>87.3</v>
      </c>
    </row>
    <row r="163" spans="1:7" x14ac:dyDescent="0.2">
      <c r="A163" t="s">
        <v>283</v>
      </c>
      <c r="B163">
        <v>102.6</v>
      </c>
      <c r="C163">
        <v>105.9</v>
      </c>
      <c r="D163">
        <v>84.6</v>
      </c>
      <c r="E163">
        <v>103.7</v>
      </c>
      <c r="F163">
        <v>109.4</v>
      </c>
      <c r="G163">
        <v>86.9</v>
      </c>
    </row>
    <row r="164" spans="1:7" x14ac:dyDescent="0.2">
      <c r="A164" t="s">
        <v>284</v>
      </c>
      <c r="B164">
        <v>103.6</v>
      </c>
      <c r="C164">
        <v>106.7</v>
      </c>
      <c r="D164">
        <v>86.1</v>
      </c>
      <c r="E164">
        <v>104.1</v>
      </c>
      <c r="F164">
        <v>109.5</v>
      </c>
      <c r="G164">
        <v>87.8</v>
      </c>
    </row>
    <row r="165" spans="1:7" x14ac:dyDescent="0.2">
      <c r="A165" t="s">
        <v>285</v>
      </c>
      <c r="B165">
        <v>104.3</v>
      </c>
      <c r="C165">
        <v>107.3</v>
      </c>
      <c r="D165">
        <v>86.9</v>
      </c>
      <c r="E165">
        <v>104.8</v>
      </c>
      <c r="F165">
        <v>110.1</v>
      </c>
      <c r="G165">
        <v>88.9</v>
      </c>
    </row>
    <row r="166" spans="1:7" x14ac:dyDescent="0.2">
      <c r="A166" t="s">
        <v>286</v>
      </c>
      <c r="B166">
        <v>105.3</v>
      </c>
      <c r="C166">
        <v>108.4</v>
      </c>
      <c r="D166">
        <v>87.7</v>
      </c>
      <c r="E166">
        <v>104.9</v>
      </c>
      <c r="F166">
        <v>109.9</v>
      </c>
      <c r="G166">
        <v>89.7</v>
      </c>
    </row>
    <row r="167" spans="1:7" x14ac:dyDescent="0.2">
      <c r="A167" t="s">
        <v>287</v>
      </c>
      <c r="B167">
        <v>106</v>
      </c>
      <c r="C167">
        <v>109.2</v>
      </c>
      <c r="D167">
        <v>88.3</v>
      </c>
      <c r="E167">
        <v>105.8</v>
      </c>
      <c r="F167">
        <v>110.9</v>
      </c>
      <c r="G167">
        <v>90.1</v>
      </c>
    </row>
    <row r="168" spans="1:7" x14ac:dyDescent="0.2">
      <c r="A168" t="s">
        <v>288</v>
      </c>
      <c r="B168">
        <v>106.3</v>
      </c>
      <c r="C168">
        <v>109.4</v>
      </c>
      <c r="D168">
        <v>89.1</v>
      </c>
      <c r="E168">
        <v>106</v>
      </c>
      <c r="F168">
        <v>111</v>
      </c>
      <c r="G168">
        <v>90.9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0"/>
  <sheetViews>
    <sheetView workbookViewId="0">
      <selection activeCell="C7" sqref="C7"/>
    </sheetView>
  </sheetViews>
  <sheetFormatPr baseColWidth="10" defaultColWidth="8.83203125" defaultRowHeight="15" x14ac:dyDescent="0.2"/>
  <sheetData>
    <row r="1" spans="1:13" x14ac:dyDescent="0.2">
      <c r="A1" t="s">
        <v>337</v>
      </c>
      <c r="J1" t="s">
        <v>506</v>
      </c>
    </row>
    <row r="2" spans="1:13" x14ac:dyDescent="0.2">
      <c r="A2" t="s">
        <v>338</v>
      </c>
    </row>
    <row r="3" spans="1:13" x14ac:dyDescent="0.2">
      <c r="A3" t="s">
        <v>368</v>
      </c>
    </row>
    <row r="4" spans="1:13" x14ac:dyDescent="0.2">
      <c r="A4" t="s">
        <v>5</v>
      </c>
      <c r="B4" t="s">
        <v>5</v>
      </c>
      <c r="C4" t="s">
        <v>5</v>
      </c>
      <c r="D4">
        <v>2008</v>
      </c>
      <c r="E4">
        <v>2009</v>
      </c>
      <c r="F4">
        <v>2010</v>
      </c>
      <c r="G4">
        <v>2011</v>
      </c>
      <c r="H4">
        <v>2012</v>
      </c>
      <c r="I4">
        <v>2013</v>
      </c>
      <c r="J4">
        <v>2014</v>
      </c>
      <c r="K4">
        <v>2015</v>
      </c>
      <c r="L4">
        <v>2016</v>
      </c>
      <c r="M4">
        <v>2017</v>
      </c>
    </row>
    <row r="5" spans="1:13" x14ac:dyDescent="0.2">
      <c r="A5" t="s">
        <v>46</v>
      </c>
    </row>
    <row r="6" spans="1:13" x14ac:dyDescent="0.2">
      <c r="A6" t="s">
        <v>5</v>
      </c>
      <c r="B6" t="s">
        <v>21</v>
      </c>
    </row>
    <row r="7" spans="1:13" x14ac:dyDescent="0.2">
      <c r="A7" t="s">
        <v>5</v>
      </c>
      <c r="B7" t="s">
        <v>5</v>
      </c>
      <c r="C7" t="s">
        <v>339</v>
      </c>
      <c r="D7">
        <v>0</v>
      </c>
      <c r="E7">
        <v>0</v>
      </c>
      <c r="F7">
        <v>0</v>
      </c>
      <c r="G7">
        <v>942.74</v>
      </c>
      <c r="H7">
        <v>850.6</v>
      </c>
      <c r="I7">
        <v>781.93</v>
      </c>
      <c r="J7">
        <v>827.24</v>
      </c>
      <c r="K7">
        <v>919.74</v>
      </c>
      <c r="L7">
        <v>1009.05</v>
      </c>
      <c r="M7">
        <v>1098.0899999999999</v>
      </c>
    </row>
    <row r="8" spans="1:13" x14ac:dyDescent="0.2">
      <c r="A8" t="s">
        <v>5</v>
      </c>
      <c r="B8" t="s">
        <v>5</v>
      </c>
      <c r="C8" t="s">
        <v>340</v>
      </c>
      <c r="D8">
        <v>1336.22</v>
      </c>
      <c r="E8">
        <v>1213.95</v>
      </c>
      <c r="F8">
        <v>1085.5999999999999</v>
      </c>
      <c r="G8">
        <v>1051.71</v>
      </c>
      <c r="H8">
        <v>1064.07</v>
      </c>
      <c r="I8">
        <v>1069.18</v>
      </c>
      <c r="J8">
        <v>1118.29</v>
      </c>
      <c r="K8">
        <v>1236.67</v>
      </c>
      <c r="L8">
        <v>1317.59</v>
      </c>
      <c r="M8">
        <v>1369.45</v>
      </c>
    </row>
    <row r="9" spans="1:13" x14ac:dyDescent="0.2">
      <c r="A9" t="s">
        <v>5</v>
      </c>
      <c r="B9" t="s">
        <v>5</v>
      </c>
      <c r="C9" t="s">
        <v>341</v>
      </c>
      <c r="D9">
        <v>1540.78</v>
      </c>
      <c r="E9">
        <v>1392.65</v>
      </c>
      <c r="F9">
        <v>1246.76</v>
      </c>
      <c r="G9">
        <v>1206.1199999999999</v>
      </c>
      <c r="H9">
        <v>1240.97</v>
      </c>
      <c r="I9">
        <v>1255.6400000000001</v>
      </c>
      <c r="J9">
        <v>1317.8</v>
      </c>
      <c r="K9">
        <v>1416.05</v>
      </c>
      <c r="L9">
        <v>1510.52</v>
      </c>
      <c r="M9">
        <v>1569.27</v>
      </c>
    </row>
    <row r="10" spans="1:13" x14ac:dyDescent="0.2">
      <c r="A10" t="s">
        <v>5</v>
      </c>
      <c r="B10" t="s">
        <v>5</v>
      </c>
      <c r="C10" t="s">
        <v>342</v>
      </c>
      <c r="D10">
        <v>1253.74</v>
      </c>
      <c r="E10">
        <v>1187.77</v>
      </c>
      <c r="F10">
        <v>1080.77</v>
      </c>
      <c r="G10">
        <v>1027.3699999999999</v>
      </c>
      <c r="H10">
        <v>1011.86</v>
      </c>
      <c r="I10">
        <v>1011.1</v>
      </c>
      <c r="J10">
        <v>1061.06</v>
      </c>
      <c r="K10">
        <v>1167.05</v>
      </c>
      <c r="L10">
        <v>1246.3900000000001</v>
      </c>
      <c r="M10">
        <v>1308.17</v>
      </c>
    </row>
    <row r="11" spans="1:13" x14ac:dyDescent="0.2">
      <c r="A11" t="s">
        <v>5</v>
      </c>
      <c r="B11" t="s">
        <v>5</v>
      </c>
      <c r="C11" t="s">
        <v>343</v>
      </c>
      <c r="D11">
        <v>1421.89</v>
      </c>
      <c r="E11">
        <v>1316.4</v>
      </c>
      <c r="F11">
        <v>1187.29</v>
      </c>
      <c r="G11">
        <v>1140.74</v>
      </c>
      <c r="H11">
        <v>1159.75</v>
      </c>
      <c r="I11">
        <v>1168.9100000000001</v>
      </c>
      <c r="J11">
        <v>1225.29</v>
      </c>
      <c r="K11">
        <v>1321.17</v>
      </c>
      <c r="L11">
        <v>1402.98</v>
      </c>
      <c r="M11">
        <v>1465.5</v>
      </c>
    </row>
    <row r="12" spans="1:13" x14ac:dyDescent="0.2">
      <c r="A12" t="s">
        <v>5</v>
      </c>
      <c r="B12" t="s">
        <v>5</v>
      </c>
      <c r="C12" t="s">
        <v>344</v>
      </c>
      <c r="D12">
        <v>1794.33</v>
      </c>
      <c r="E12">
        <v>1697.46</v>
      </c>
      <c r="F12">
        <v>1585.58</v>
      </c>
      <c r="G12">
        <v>1577.57</v>
      </c>
      <c r="H12">
        <v>1583.93</v>
      </c>
      <c r="I12">
        <v>1590.14</v>
      </c>
      <c r="J12">
        <v>1676.64</v>
      </c>
      <c r="K12">
        <v>1738.91</v>
      </c>
      <c r="L12">
        <v>1798.14</v>
      </c>
      <c r="M12">
        <v>1870.87</v>
      </c>
    </row>
    <row r="13" spans="1:13" x14ac:dyDescent="0.2">
      <c r="A13" t="s">
        <v>5</v>
      </c>
      <c r="B13" t="s">
        <v>5</v>
      </c>
      <c r="C13" t="s">
        <v>345</v>
      </c>
      <c r="D13">
        <v>1609.15</v>
      </c>
      <c r="E13">
        <v>1518.27</v>
      </c>
      <c r="F13">
        <v>1401.97</v>
      </c>
      <c r="G13">
        <v>1363.93</v>
      </c>
      <c r="H13">
        <v>1377.02</v>
      </c>
      <c r="I13">
        <v>1384.31</v>
      </c>
      <c r="J13">
        <v>1451.19</v>
      </c>
      <c r="K13">
        <v>1526.77</v>
      </c>
      <c r="L13">
        <v>1588.36</v>
      </c>
      <c r="M13">
        <v>1635.2</v>
      </c>
    </row>
    <row r="14" spans="1:13" x14ac:dyDescent="0.2">
      <c r="A14" t="s">
        <v>5</v>
      </c>
      <c r="B14" t="s">
        <v>346</v>
      </c>
    </row>
    <row r="15" spans="1:13" x14ac:dyDescent="0.2">
      <c r="A15" t="s">
        <v>5</v>
      </c>
      <c r="B15" t="s">
        <v>5</v>
      </c>
      <c r="C15" t="s">
        <v>339</v>
      </c>
      <c r="D15">
        <v>1009.65</v>
      </c>
      <c r="E15">
        <v>903.93</v>
      </c>
      <c r="F15">
        <v>803.67</v>
      </c>
      <c r="G15">
        <v>771.18</v>
      </c>
      <c r="H15">
        <v>732.99</v>
      </c>
      <c r="I15">
        <v>744.83</v>
      </c>
      <c r="J15">
        <v>808.34</v>
      </c>
      <c r="K15">
        <v>832.53</v>
      </c>
      <c r="L15">
        <v>800.87</v>
      </c>
      <c r="M15">
        <v>831.81</v>
      </c>
    </row>
    <row r="16" spans="1:13" x14ac:dyDescent="0.2">
      <c r="A16" t="s">
        <v>5</v>
      </c>
      <c r="B16" t="s">
        <v>5</v>
      </c>
      <c r="C16" t="s">
        <v>340</v>
      </c>
      <c r="D16">
        <v>1208.48</v>
      </c>
      <c r="E16">
        <v>1125.54</v>
      </c>
      <c r="F16">
        <v>1006.38</v>
      </c>
      <c r="G16">
        <v>959.26</v>
      </c>
      <c r="H16">
        <v>973.92</v>
      </c>
      <c r="I16">
        <v>1005.83</v>
      </c>
      <c r="J16">
        <v>1053.45</v>
      </c>
      <c r="K16">
        <v>1115.45</v>
      </c>
      <c r="L16">
        <v>1212.27</v>
      </c>
      <c r="M16">
        <v>1311.37</v>
      </c>
    </row>
    <row r="17" spans="1:13" x14ac:dyDescent="0.2">
      <c r="A17" t="s">
        <v>5</v>
      </c>
      <c r="B17" t="s">
        <v>5</v>
      </c>
      <c r="C17" t="s">
        <v>341</v>
      </c>
      <c r="D17">
        <v>1320.79</v>
      </c>
      <c r="E17">
        <v>1217.3399999999999</v>
      </c>
      <c r="F17">
        <v>1101.3800000000001</v>
      </c>
      <c r="G17">
        <v>1071.94</v>
      </c>
      <c r="H17">
        <v>1080.17</v>
      </c>
      <c r="I17">
        <v>1096.7</v>
      </c>
      <c r="J17">
        <v>1140.43</v>
      </c>
      <c r="K17">
        <v>1222.25</v>
      </c>
      <c r="L17">
        <v>1316.17</v>
      </c>
      <c r="M17">
        <v>1382.82</v>
      </c>
    </row>
    <row r="18" spans="1:13" x14ac:dyDescent="0.2">
      <c r="A18" t="s">
        <v>5</v>
      </c>
      <c r="B18" t="s">
        <v>5</v>
      </c>
      <c r="C18" t="s">
        <v>342</v>
      </c>
      <c r="D18">
        <v>1171.51</v>
      </c>
      <c r="E18">
        <v>1081.22</v>
      </c>
      <c r="F18">
        <v>970.53</v>
      </c>
      <c r="G18">
        <v>932.86</v>
      </c>
      <c r="H18">
        <v>943.46</v>
      </c>
      <c r="I18">
        <v>971.28</v>
      </c>
      <c r="J18">
        <v>1021.39</v>
      </c>
      <c r="K18">
        <v>1077.06</v>
      </c>
      <c r="L18">
        <v>1159.99</v>
      </c>
      <c r="M18">
        <v>1257.6500000000001</v>
      </c>
    </row>
    <row r="19" spans="1:13" x14ac:dyDescent="0.2">
      <c r="A19" t="s">
        <v>5</v>
      </c>
      <c r="B19" t="s">
        <v>5</v>
      </c>
      <c r="C19" t="s">
        <v>343</v>
      </c>
      <c r="D19">
        <v>1290.44</v>
      </c>
      <c r="E19">
        <v>1190</v>
      </c>
      <c r="F19">
        <v>1076.6400000000001</v>
      </c>
      <c r="G19">
        <v>1047.96</v>
      </c>
      <c r="H19">
        <v>1058.9000000000001</v>
      </c>
      <c r="I19">
        <v>1077.05</v>
      </c>
      <c r="J19">
        <v>1121.77</v>
      </c>
      <c r="K19">
        <v>1199.07</v>
      </c>
      <c r="L19">
        <v>1290.1400000000001</v>
      </c>
      <c r="M19">
        <v>1361.01</v>
      </c>
    </row>
    <row r="20" spans="1:13" x14ac:dyDescent="0.2">
      <c r="A20" t="s">
        <v>5</v>
      </c>
      <c r="B20" t="s">
        <v>5</v>
      </c>
      <c r="C20" t="s">
        <v>344</v>
      </c>
      <c r="D20">
        <v>1668.39</v>
      </c>
      <c r="E20">
        <v>1534.96</v>
      </c>
      <c r="F20">
        <v>1375.69</v>
      </c>
      <c r="G20">
        <v>1354.24</v>
      </c>
      <c r="H20">
        <v>1353.52</v>
      </c>
      <c r="I20">
        <v>1396.96</v>
      </c>
      <c r="J20">
        <v>1482.94</v>
      </c>
      <c r="K20">
        <v>1581.42</v>
      </c>
      <c r="L20">
        <v>1650.34</v>
      </c>
      <c r="M20">
        <v>1716.33</v>
      </c>
    </row>
    <row r="21" spans="1:13" x14ac:dyDescent="0.2">
      <c r="A21" t="s">
        <v>5</v>
      </c>
      <c r="B21" t="s">
        <v>5</v>
      </c>
      <c r="C21" t="s">
        <v>345</v>
      </c>
      <c r="D21">
        <v>1389.17</v>
      </c>
      <c r="E21">
        <v>1277.55</v>
      </c>
      <c r="F21">
        <v>1155.74</v>
      </c>
      <c r="G21">
        <v>1129.9000000000001</v>
      </c>
      <c r="H21">
        <v>1136.78</v>
      </c>
      <c r="I21">
        <v>1158.55</v>
      </c>
      <c r="J21">
        <v>1216.47</v>
      </c>
      <c r="K21">
        <v>1297.21</v>
      </c>
      <c r="L21">
        <v>1380.33</v>
      </c>
      <c r="M21">
        <v>1448.25</v>
      </c>
    </row>
    <row r="22" spans="1:13" x14ac:dyDescent="0.2">
      <c r="A22" t="s">
        <v>5</v>
      </c>
      <c r="B22" t="s">
        <v>347</v>
      </c>
    </row>
    <row r="23" spans="1:13" x14ac:dyDescent="0.2">
      <c r="A23" t="s">
        <v>5</v>
      </c>
      <c r="B23" t="s">
        <v>5</v>
      </c>
      <c r="C23" t="s">
        <v>339</v>
      </c>
      <c r="D23">
        <v>1046.23</v>
      </c>
      <c r="E23">
        <v>869.53</v>
      </c>
      <c r="F23">
        <v>796.49</v>
      </c>
      <c r="G23">
        <v>777.83</v>
      </c>
      <c r="H23">
        <v>729.04</v>
      </c>
      <c r="I23">
        <v>754</v>
      </c>
      <c r="J23">
        <v>796.15</v>
      </c>
      <c r="K23">
        <v>897.89</v>
      </c>
      <c r="L23">
        <v>978.11</v>
      </c>
      <c r="M23">
        <v>1046.3800000000001</v>
      </c>
    </row>
    <row r="24" spans="1:13" x14ac:dyDescent="0.2">
      <c r="A24" t="s">
        <v>5</v>
      </c>
      <c r="B24" t="s">
        <v>5</v>
      </c>
      <c r="C24" t="s">
        <v>340</v>
      </c>
      <c r="D24">
        <v>1182.8699999999999</v>
      </c>
      <c r="E24">
        <v>1074.58</v>
      </c>
      <c r="F24">
        <v>964.58</v>
      </c>
      <c r="G24">
        <v>938</v>
      </c>
      <c r="H24">
        <v>943.04</v>
      </c>
      <c r="I24">
        <v>968.55</v>
      </c>
      <c r="J24">
        <v>1028.47</v>
      </c>
      <c r="K24">
        <v>1103.8399999999999</v>
      </c>
      <c r="L24">
        <v>1181.56</v>
      </c>
      <c r="M24">
        <v>1254.3499999999999</v>
      </c>
    </row>
    <row r="25" spans="1:13" x14ac:dyDescent="0.2">
      <c r="A25" t="s">
        <v>5</v>
      </c>
      <c r="B25" t="s">
        <v>5</v>
      </c>
      <c r="C25" t="s">
        <v>341</v>
      </c>
      <c r="D25">
        <v>1353.15</v>
      </c>
      <c r="E25">
        <v>1232.96</v>
      </c>
      <c r="F25">
        <v>1115.42</v>
      </c>
      <c r="G25">
        <v>1078.9100000000001</v>
      </c>
      <c r="H25">
        <v>1071.83</v>
      </c>
      <c r="I25">
        <v>1088.83</v>
      </c>
      <c r="J25">
        <v>1153.1600000000001</v>
      </c>
      <c r="K25">
        <v>1243.4100000000001</v>
      </c>
      <c r="L25">
        <v>1330.18</v>
      </c>
      <c r="M25">
        <v>1411.92</v>
      </c>
    </row>
    <row r="26" spans="1:13" x14ac:dyDescent="0.2">
      <c r="A26" t="s">
        <v>5</v>
      </c>
      <c r="B26" t="s">
        <v>5</v>
      </c>
      <c r="C26" t="s">
        <v>342</v>
      </c>
      <c r="D26">
        <v>1175.72</v>
      </c>
      <c r="E26">
        <v>1061.21</v>
      </c>
      <c r="F26">
        <v>950.98</v>
      </c>
      <c r="G26">
        <v>923.28</v>
      </c>
      <c r="H26">
        <v>922.22</v>
      </c>
      <c r="I26">
        <v>949.07</v>
      </c>
      <c r="J26">
        <v>1010.05</v>
      </c>
      <c r="K26">
        <v>1086.33</v>
      </c>
      <c r="L26">
        <v>1162.9100000000001</v>
      </c>
      <c r="M26">
        <v>1237.1600000000001</v>
      </c>
    </row>
    <row r="27" spans="1:13" x14ac:dyDescent="0.2">
      <c r="A27" t="s">
        <v>5</v>
      </c>
      <c r="B27" t="s">
        <v>5</v>
      </c>
      <c r="C27" t="s">
        <v>343</v>
      </c>
      <c r="D27">
        <v>1271.6600000000001</v>
      </c>
      <c r="E27">
        <v>1153.3499999999999</v>
      </c>
      <c r="F27">
        <v>1038.28</v>
      </c>
      <c r="G27">
        <v>1005.28</v>
      </c>
      <c r="H27">
        <v>1003.71</v>
      </c>
      <c r="I27">
        <v>1024.8699999999999</v>
      </c>
      <c r="J27">
        <v>1086.96</v>
      </c>
      <c r="K27">
        <v>1171.6199999999999</v>
      </c>
      <c r="L27">
        <v>1255.81</v>
      </c>
      <c r="M27">
        <v>1333.95</v>
      </c>
    </row>
    <row r="28" spans="1:13" x14ac:dyDescent="0.2">
      <c r="A28" t="s">
        <v>5</v>
      </c>
      <c r="B28" t="s">
        <v>5</v>
      </c>
      <c r="C28" t="s">
        <v>344</v>
      </c>
      <c r="D28">
        <v>1622.08</v>
      </c>
      <c r="E28">
        <v>1503.26</v>
      </c>
      <c r="F28">
        <v>1405.32</v>
      </c>
      <c r="G28">
        <v>1376.03</v>
      </c>
      <c r="H28">
        <v>1439.12</v>
      </c>
      <c r="I28">
        <v>1528.29</v>
      </c>
      <c r="J28">
        <v>1551.55</v>
      </c>
      <c r="K28">
        <v>1637.71</v>
      </c>
      <c r="L28">
        <v>1732.35</v>
      </c>
      <c r="M28">
        <v>1763.98</v>
      </c>
    </row>
    <row r="29" spans="1:13" x14ac:dyDescent="0.2">
      <c r="A29" t="s">
        <v>5</v>
      </c>
      <c r="B29" t="s">
        <v>5</v>
      </c>
      <c r="C29" t="s">
        <v>345</v>
      </c>
      <c r="D29">
        <v>1297.1199999999999</v>
      </c>
      <c r="E29">
        <v>1178.71</v>
      </c>
      <c r="F29">
        <v>1068.18</v>
      </c>
      <c r="G29">
        <v>1038.9000000000001</v>
      </c>
      <c r="H29">
        <v>1044.3499999999999</v>
      </c>
      <c r="I29">
        <v>1077.73</v>
      </c>
      <c r="J29">
        <v>1131.74</v>
      </c>
      <c r="K29">
        <v>1209.43</v>
      </c>
      <c r="L29">
        <v>1293.23</v>
      </c>
      <c r="M29">
        <v>1365.92</v>
      </c>
    </row>
    <row r="30" spans="1:13" x14ac:dyDescent="0.2">
      <c r="A30" t="s">
        <v>5</v>
      </c>
      <c r="B30" t="s">
        <v>348</v>
      </c>
    </row>
    <row r="31" spans="1:13" x14ac:dyDescent="0.2">
      <c r="A31" t="s">
        <v>5</v>
      </c>
      <c r="B31" t="s">
        <v>5</v>
      </c>
      <c r="C31" t="s">
        <v>339</v>
      </c>
      <c r="D31">
        <v>1052.3399999999999</v>
      </c>
      <c r="E31">
        <v>942.6</v>
      </c>
      <c r="F31">
        <v>830.05</v>
      </c>
      <c r="G31">
        <v>814.14</v>
      </c>
      <c r="H31">
        <v>822.8</v>
      </c>
      <c r="I31">
        <v>837.05</v>
      </c>
      <c r="J31">
        <v>905.59</v>
      </c>
      <c r="K31">
        <v>998.2</v>
      </c>
      <c r="L31">
        <v>1075.5</v>
      </c>
      <c r="M31">
        <v>1167.02</v>
      </c>
    </row>
    <row r="32" spans="1:13" x14ac:dyDescent="0.2">
      <c r="A32" t="s">
        <v>5</v>
      </c>
      <c r="B32" t="s">
        <v>5</v>
      </c>
      <c r="C32" t="s">
        <v>340</v>
      </c>
      <c r="D32">
        <v>1278.77</v>
      </c>
      <c r="E32">
        <v>1149.4100000000001</v>
      </c>
      <c r="F32">
        <v>1009.61</v>
      </c>
      <c r="G32">
        <v>978.71</v>
      </c>
      <c r="H32">
        <v>1001.8</v>
      </c>
      <c r="I32">
        <v>1027.27</v>
      </c>
      <c r="J32">
        <v>1106.8599999999999</v>
      </c>
      <c r="K32">
        <v>1217.29</v>
      </c>
      <c r="L32">
        <v>1301.72</v>
      </c>
      <c r="M32">
        <v>1394.37</v>
      </c>
    </row>
    <row r="33" spans="1:13" x14ac:dyDescent="0.2">
      <c r="A33" t="s">
        <v>5</v>
      </c>
      <c r="B33" t="s">
        <v>5</v>
      </c>
      <c r="C33" t="s">
        <v>341</v>
      </c>
      <c r="D33">
        <v>1524.98</v>
      </c>
      <c r="E33">
        <v>1381.58</v>
      </c>
      <c r="F33">
        <v>1235.32</v>
      </c>
      <c r="G33">
        <v>1206.0899999999999</v>
      </c>
      <c r="H33">
        <v>1201.73</v>
      </c>
      <c r="I33">
        <v>1239.45</v>
      </c>
      <c r="J33">
        <v>1306.98</v>
      </c>
      <c r="K33">
        <v>1459.41</v>
      </c>
      <c r="L33">
        <v>1560.23</v>
      </c>
      <c r="M33">
        <v>1651.31</v>
      </c>
    </row>
    <row r="34" spans="1:13" x14ac:dyDescent="0.2">
      <c r="A34" t="s">
        <v>5</v>
      </c>
      <c r="B34" t="s">
        <v>5</v>
      </c>
      <c r="C34" t="s">
        <v>342</v>
      </c>
      <c r="D34">
        <v>1220.99</v>
      </c>
      <c r="E34">
        <v>1096.82</v>
      </c>
      <c r="F34">
        <v>962.94</v>
      </c>
      <c r="G34">
        <v>936.69</v>
      </c>
      <c r="H34">
        <v>957.25</v>
      </c>
      <c r="I34">
        <v>978.82</v>
      </c>
      <c r="J34">
        <v>1055.26</v>
      </c>
      <c r="K34">
        <v>1160.94</v>
      </c>
      <c r="L34">
        <v>1242.92</v>
      </c>
      <c r="M34">
        <v>1335.83</v>
      </c>
    </row>
    <row r="35" spans="1:13" x14ac:dyDescent="0.2">
      <c r="A35" t="s">
        <v>5</v>
      </c>
      <c r="B35" t="s">
        <v>5</v>
      </c>
      <c r="C35" t="s">
        <v>343</v>
      </c>
      <c r="D35">
        <v>1251.22</v>
      </c>
      <c r="E35">
        <v>1125.74</v>
      </c>
      <c r="F35">
        <v>991.03</v>
      </c>
      <c r="G35">
        <v>965.56</v>
      </c>
      <c r="H35">
        <v>983.55</v>
      </c>
      <c r="I35">
        <v>1006.71</v>
      </c>
      <c r="J35">
        <v>1081.4000000000001</v>
      </c>
      <c r="K35">
        <v>1191.33</v>
      </c>
      <c r="L35">
        <v>1274.69</v>
      </c>
      <c r="M35">
        <v>1365.77</v>
      </c>
    </row>
    <row r="36" spans="1:13" x14ac:dyDescent="0.2">
      <c r="A36" t="s">
        <v>5</v>
      </c>
      <c r="B36" t="s">
        <v>5</v>
      </c>
      <c r="C36" t="s">
        <v>344</v>
      </c>
      <c r="D36">
        <v>1599.13</v>
      </c>
      <c r="E36">
        <v>1531.72</v>
      </c>
      <c r="F36">
        <v>1322.53</v>
      </c>
      <c r="G36">
        <v>1234.21</v>
      </c>
      <c r="H36">
        <v>1320.64</v>
      </c>
      <c r="I36">
        <v>1343.29</v>
      </c>
      <c r="J36">
        <v>1368.45</v>
      </c>
      <c r="K36">
        <v>1506.6</v>
      </c>
      <c r="L36">
        <v>1528.81</v>
      </c>
      <c r="M36">
        <v>1536.03</v>
      </c>
    </row>
    <row r="37" spans="1:13" x14ac:dyDescent="0.2">
      <c r="A37" t="s">
        <v>5</v>
      </c>
      <c r="B37" t="s">
        <v>5</v>
      </c>
      <c r="C37" t="s">
        <v>345</v>
      </c>
      <c r="D37">
        <v>1254.47</v>
      </c>
      <c r="E37">
        <v>1129.52</v>
      </c>
      <c r="F37">
        <v>995.29</v>
      </c>
      <c r="G37">
        <v>969.05</v>
      </c>
      <c r="H37">
        <v>986.78</v>
      </c>
      <c r="I37">
        <v>1009.82</v>
      </c>
      <c r="J37">
        <v>1083.9100000000001</v>
      </c>
      <c r="K37">
        <v>1193.68</v>
      </c>
      <c r="L37">
        <v>1276.8</v>
      </c>
      <c r="M37">
        <v>1367.15</v>
      </c>
    </row>
    <row r="38" spans="1:13" x14ac:dyDescent="0.2">
      <c r="A38" t="s">
        <v>5</v>
      </c>
      <c r="B38" t="s">
        <v>349</v>
      </c>
    </row>
    <row r="39" spans="1:13" x14ac:dyDescent="0.2">
      <c r="A39" t="s">
        <v>5</v>
      </c>
      <c r="B39" t="s">
        <v>5</v>
      </c>
      <c r="C39" t="s">
        <v>339</v>
      </c>
      <c r="D39">
        <v>771.98</v>
      </c>
      <c r="E39">
        <v>702.63</v>
      </c>
      <c r="F39">
        <v>607.52</v>
      </c>
      <c r="G39">
        <v>598.37</v>
      </c>
      <c r="H39">
        <v>598.59</v>
      </c>
      <c r="I39">
        <v>616.29</v>
      </c>
      <c r="J39">
        <v>665.18</v>
      </c>
      <c r="K39">
        <v>710.47</v>
      </c>
      <c r="L39">
        <v>781.82</v>
      </c>
      <c r="M39">
        <v>860.02</v>
      </c>
    </row>
    <row r="40" spans="1:13" x14ac:dyDescent="0.2">
      <c r="A40" t="s">
        <v>5</v>
      </c>
      <c r="B40" t="s">
        <v>5</v>
      </c>
      <c r="C40" t="s">
        <v>340</v>
      </c>
      <c r="D40">
        <v>1190.3399999999999</v>
      </c>
      <c r="E40">
        <v>1051.21</v>
      </c>
      <c r="F40">
        <v>913.54</v>
      </c>
      <c r="G40">
        <v>842.38</v>
      </c>
      <c r="H40">
        <v>842.06</v>
      </c>
      <c r="I40">
        <v>889.27</v>
      </c>
      <c r="J40">
        <v>969.96</v>
      </c>
      <c r="K40">
        <v>1032.1199999999999</v>
      </c>
      <c r="L40">
        <v>1064.71</v>
      </c>
      <c r="M40">
        <v>1151.0899999999999</v>
      </c>
    </row>
    <row r="41" spans="1:13" x14ac:dyDescent="0.2">
      <c r="A41" t="s">
        <v>5</v>
      </c>
      <c r="B41" t="s">
        <v>5</v>
      </c>
      <c r="C41" t="s">
        <v>341</v>
      </c>
      <c r="D41">
        <v>1498.44</v>
      </c>
      <c r="E41">
        <v>1385.94</v>
      </c>
      <c r="F41">
        <v>0</v>
      </c>
      <c r="G41">
        <v>1106.0999999999999</v>
      </c>
      <c r="H41">
        <v>1121.44</v>
      </c>
      <c r="I41">
        <v>1186.96</v>
      </c>
      <c r="J41">
        <v>1198.3499999999999</v>
      </c>
      <c r="K41">
        <v>1247.8900000000001</v>
      </c>
      <c r="L41">
        <v>1370.25</v>
      </c>
      <c r="M41">
        <v>1449.24</v>
      </c>
    </row>
    <row r="42" spans="1:13" x14ac:dyDescent="0.2">
      <c r="A42" t="s">
        <v>5</v>
      </c>
      <c r="B42" t="s">
        <v>5</v>
      </c>
      <c r="C42" t="s">
        <v>342</v>
      </c>
      <c r="D42">
        <v>919.47</v>
      </c>
      <c r="E42">
        <v>810.69</v>
      </c>
      <c r="F42">
        <v>684.74</v>
      </c>
      <c r="G42">
        <v>656.16</v>
      </c>
      <c r="H42">
        <v>660.19</v>
      </c>
      <c r="I42">
        <v>682.38</v>
      </c>
      <c r="J42">
        <v>737.37</v>
      </c>
      <c r="K42">
        <v>789.67</v>
      </c>
      <c r="L42">
        <v>857.65</v>
      </c>
      <c r="M42">
        <v>939.4</v>
      </c>
    </row>
    <row r="43" spans="1:13" x14ac:dyDescent="0.2">
      <c r="A43" t="s">
        <v>5</v>
      </c>
      <c r="B43" t="s">
        <v>5</v>
      </c>
      <c r="C43" t="s">
        <v>343</v>
      </c>
      <c r="D43">
        <v>976.12</v>
      </c>
      <c r="E43">
        <v>853.3</v>
      </c>
      <c r="F43">
        <v>709.07</v>
      </c>
      <c r="G43">
        <v>680.34</v>
      </c>
      <c r="H43">
        <v>686.4</v>
      </c>
      <c r="I43">
        <v>711.77</v>
      </c>
      <c r="J43">
        <v>765.11</v>
      </c>
      <c r="K43">
        <v>812.22</v>
      </c>
      <c r="L43">
        <v>878.56</v>
      </c>
      <c r="M43">
        <v>961.23</v>
      </c>
    </row>
    <row r="44" spans="1:13" x14ac:dyDescent="0.2">
      <c r="A44" t="s">
        <v>5</v>
      </c>
      <c r="B44" t="s">
        <v>5</v>
      </c>
      <c r="C44" t="s">
        <v>344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</v>
      </c>
      <c r="B45" t="s">
        <v>5</v>
      </c>
      <c r="C45" t="s">
        <v>345</v>
      </c>
      <c r="D45">
        <v>985.52</v>
      </c>
      <c r="E45">
        <v>859.58</v>
      </c>
      <c r="F45">
        <v>712.02</v>
      </c>
      <c r="G45">
        <v>685.04</v>
      </c>
      <c r="H45">
        <v>690.87</v>
      </c>
      <c r="I45">
        <v>713.56</v>
      </c>
      <c r="J45">
        <v>765.43</v>
      </c>
      <c r="K45">
        <v>811.61</v>
      </c>
      <c r="L45">
        <v>878.12</v>
      </c>
      <c r="M45">
        <v>963.01</v>
      </c>
    </row>
    <row r="46" spans="1:13" x14ac:dyDescent="0.2">
      <c r="A46" t="s">
        <v>5</v>
      </c>
      <c r="B46" t="s">
        <v>350</v>
      </c>
    </row>
    <row r="47" spans="1:13" x14ac:dyDescent="0.2">
      <c r="A47" t="s">
        <v>5</v>
      </c>
      <c r="B47" t="s">
        <v>5</v>
      </c>
      <c r="C47" t="s">
        <v>339</v>
      </c>
      <c r="D47">
        <v>1010.19</v>
      </c>
      <c r="E47">
        <v>908.81</v>
      </c>
      <c r="F47">
        <v>794.86</v>
      </c>
      <c r="G47">
        <v>767.98</v>
      </c>
      <c r="H47">
        <v>766.48</v>
      </c>
      <c r="I47">
        <v>780.94</v>
      </c>
      <c r="J47">
        <v>846.26</v>
      </c>
      <c r="K47">
        <v>929.79</v>
      </c>
      <c r="L47">
        <v>1004.38</v>
      </c>
      <c r="M47">
        <v>1094.3499999999999</v>
      </c>
    </row>
    <row r="48" spans="1:13" x14ac:dyDescent="0.2">
      <c r="A48" t="s">
        <v>5</v>
      </c>
      <c r="B48" t="s">
        <v>5</v>
      </c>
      <c r="C48" t="s">
        <v>340</v>
      </c>
      <c r="D48">
        <v>1259.07</v>
      </c>
      <c r="E48">
        <v>1136.99</v>
      </c>
      <c r="F48">
        <v>1002.9</v>
      </c>
      <c r="G48">
        <v>969.94</v>
      </c>
      <c r="H48">
        <v>988.46</v>
      </c>
      <c r="I48">
        <v>1014.44</v>
      </c>
      <c r="J48">
        <v>1088.83</v>
      </c>
      <c r="K48">
        <v>1191.75</v>
      </c>
      <c r="L48">
        <v>1274.17</v>
      </c>
      <c r="M48">
        <v>1362.75</v>
      </c>
    </row>
    <row r="49" spans="1:13" x14ac:dyDescent="0.2">
      <c r="A49" t="s">
        <v>5</v>
      </c>
      <c r="B49" t="s">
        <v>5</v>
      </c>
      <c r="C49" t="s">
        <v>341</v>
      </c>
      <c r="D49">
        <v>1371.91</v>
      </c>
      <c r="E49">
        <v>1257</v>
      </c>
      <c r="F49">
        <v>1136.06</v>
      </c>
      <c r="G49">
        <v>1106.6400000000001</v>
      </c>
      <c r="H49">
        <v>1109.33</v>
      </c>
      <c r="I49">
        <v>1128.3900000000001</v>
      </c>
      <c r="J49">
        <v>1182.47</v>
      </c>
      <c r="K49">
        <v>1280.76</v>
      </c>
      <c r="L49">
        <v>1373.35</v>
      </c>
      <c r="M49">
        <v>1445.86</v>
      </c>
    </row>
    <row r="50" spans="1:13" x14ac:dyDescent="0.2">
      <c r="A50" t="s">
        <v>5</v>
      </c>
      <c r="B50" t="s">
        <v>5</v>
      </c>
      <c r="C50" t="s">
        <v>342</v>
      </c>
      <c r="D50">
        <v>1197.21</v>
      </c>
      <c r="E50">
        <v>1080.01</v>
      </c>
      <c r="F50">
        <v>948.59</v>
      </c>
      <c r="G50">
        <v>915.92</v>
      </c>
      <c r="H50">
        <v>929.84</v>
      </c>
      <c r="I50">
        <v>952.11</v>
      </c>
      <c r="J50">
        <v>1024.1600000000001</v>
      </c>
      <c r="K50">
        <v>1121.22</v>
      </c>
      <c r="L50">
        <v>1200.99</v>
      </c>
      <c r="M50">
        <v>1292.06</v>
      </c>
    </row>
    <row r="51" spans="1:13" x14ac:dyDescent="0.2">
      <c r="A51" t="s">
        <v>5</v>
      </c>
      <c r="B51" t="s">
        <v>5</v>
      </c>
      <c r="C51" t="s">
        <v>343</v>
      </c>
      <c r="D51">
        <v>1258.93</v>
      </c>
      <c r="E51">
        <v>1142.49</v>
      </c>
      <c r="F51">
        <v>1012.74</v>
      </c>
      <c r="G51">
        <v>980.11</v>
      </c>
      <c r="H51">
        <v>992.16</v>
      </c>
      <c r="I51">
        <v>1014.42</v>
      </c>
      <c r="J51">
        <v>1078.23</v>
      </c>
      <c r="K51">
        <v>1173.25</v>
      </c>
      <c r="L51">
        <v>1257.05</v>
      </c>
      <c r="M51">
        <v>1342.45</v>
      </c>
    </row>
    <row r="52" spans="1:13" x14ac:dyDescent="0.2">
      <c r="A52" t="s">
        <v>5</v>
      </c>
      <c r="B52" t="s">
        <v>5</v>
      </c>
      <c r="C52" t="s">
        <v>344</v>
      </c>
      <c r="D52">
        <v>1690.33</v>
      </c>
      <c r="E52">
        <v>1572.91</v>
      </c>
      <c r="F52">
        <v>1431.11</v>
      </c>
      <c r="G52">
        <v>1411.52</v>
      </c>
      <c r="H52">
        <v>1430.26</v>
      </c>
      <c r="I52">
        <v>1466.81</v>
      </c>
      <c r="J52">
        <v>1535.05</v>
      </c>
      <c r="K52">
        <v>1622.84</v>
      </c>
      <c r="L52">
        <v>1689.42</v>
      </c>
      <c r="M52">
        <v>1746.66</v>
      </c>
    </row>
    <row r="53" spans="1:13" x14ac:dyDescent="0.2">
      <c r="A53" t="s">
        <v>5</v>
      </c>
      <c r="B53" t="s">
        <v>5</v>
      </c>
      <c r="C53" t="s">
        <v>345</v>
      </c>
      <c r="D53">
        <v>1310.72</v>
      </c>
      <c r="E53">
        <v>1193.69</v>
      </c>
      <c r="F53">
        <v>1063.6400000000001</v>
      </c>
      <c r="G53">
        <v>1031.3900000000001</v>
      </c>
      <c r="H53">
        <v>1043.78</v>
      </c>
      <c r="I53">
        <v>1067.8599999999999</v>
      </c>
      <c r="J53">
        <v>1129.6400000000001</v>
      </c>
      <c r="K53">
        <v>1218.72</v>
      </c>
      <c r="L53">
        <v>1299.47</v>
      </c>
      <c r="M53">
        <v>1380.79</v>
      </c>
    </row>
    <row r="54" spans="1:13" x14ac:dyDescent="0.2">
      <c r="A54" t="s">
        <v>2</v>
      </c>
    </row>
    <row r="55" spans="1:13" x14ac:dyDescent="0.2">
      <c r="A55" t="s">
        <v>5</v>
      </c>
      <c r="B55" t="s">
        <v>21</v>
      </c>
    </row>
    <row r="56" spans="1:13" x14ac:dyDescent="0.2">
      <c r="A56" t="s">
        <v>5</v>
      </c>
      <c r="B56" t="s">
        <v>5</v>
      </c>
      <c r="C56" t="s">
        <v>339</v>
      </c>
      <c r="D56">
        <v>0</v>
      </c>
      <c r="E56">
        <v>0</v>
      </c>
      <c r="F56">
        <v>0</v>
      </c>
      <c r="G56">
        <v>494.39</v>
      </c>
      <c r="H56">
        <v>485.52</v>
      </c>
      <c r="I56">
        <v>0</v>
      </c>
      <c r="J56">
        <v>537.9</v>
      </c>
      <c r="K56">
        <v>538.64</v>
      </c>
      <c r="L56">
        <v>592.82000000000005</v>
      </c>
      <c r="M56">
        <v>669.43</v>
      </c>
    </row>
    <row r="57" spans="1:13" x14ac:dyDescent="0.2">
      <c r="A57" t="s">
        <v>5</v>
      </c>
      <c r="B57" t="s">
        <v>5</v>
      </c>
      <c r="C57" t="s">
        <v>340</v>
      </c>
      <c r="D57">
        <v>822.96</v>
      </c>
      <c r="E57">
        <v>819.18</v>
      </c>
      <c r="F57">
        <v>727.3</v>
      </c>
      <c r="G57">
        <v>638.20000000000005</v>
      </c>
      <c r="H57">
        <v>615.09</v>
      </c>
      <c r="I57">
        <v>635.04</v>
      </c>
      <c r="J57">
        <v>694.41</v>
      </c>
      <c r="K57">
        <v>737.29</v>
      </c>
      <c r="L57">
        <v>769.56</v>
      </c>
      <c r="M57">
        <v>874.49</v>
      </c>
    </row>
    <row r="58" spans="1:13" x14ac:dyDescent="0.2">
      <c r="A58" t="s">
        <v>5</v>
      </c>
      <c r="B58" t="s">
        <v>5</v>
      </c>
      <c r="C58" t="s">
        <v>341</v>
      </c>
      <c r="D58">
        <v>1004.66</v>
      </c>
      <c r="E58">
        <v>938.59</v>
      </c>
      <c r="F58">
        <v>843.6</v>
      </c>
      <c r="G58">
        <v>778.99</v>
      </c>
      <c r="H58">
        <v>784.71</v>
      </c>
      <c r="I58">
        <v>788.94</v>
      </c>
      <c r="J58">
        <v>811.27</v>
      </c>
      <c r="K58">
        <v>876.97</v>
      </c>
      <c r="L58">
        <v>985.31</v>
      </c>
      <c r="M58">
        <v>1039.28</v>
      </c>
    </row>
    <row r="59" spans="1:13" x14ac:dyDescent="0.2">
      <c r="A59" t="s">
        <v>5</v>
      </c>
      <c r="B59" t="s">
        <v>5</v>
      </c>
      <c r="C59" t="s">
        <v>342</v>
      </c>
      <c r="D59">
        <v>761.83</v>
      </c>
      <c r="E59">
        <v>765.64</v>
      </c>
      <c r="F59">
        <v>693.53</v>
      </c>
      <c r="G59">
        <v>604.42999999999995</v>
      </c>
      <c r="H59">
        <v>587.77</v>
      </c>
      <c r="I59">
        <v>616.49</v>
      </c>
      <c r="J59">
        <v>661.85</v>
      </c>
      <c r="K59">
        <v>696.57</v>
      </c>
      <c r="L59">
        <v>727.27</v>
      </c>
      <c r="M59">
        <v>827.27</v>
      </c>
    </row>
    <row r="60" spans="1:13" x14ac:dyDescent="0.2">
      <c r="A60" t="s">
        <v>5</v>
      </c>
      <c r="B60" t="s">
        <v>5</v>
      </c>
      <c r="C60" t="s">
        <v>343</v>
      </c>
      <c r="D60">
        <v>943.3</v>
      </c>
      <c r="E60">
        <v>887.05</v>
      </c>
      <c r="F60">
        <v>795.08</v>
      </c>
      <c r="G60">
        <v>723.87</v>
      </c>
      <c r="H60">
        <v>724.64</v>
      </c>
      <c r="I60">
        <v>735.27</v>
      </c>
      <c r="J60">
        <v>766.38</v>
      </c>
      <c r="K60">
        <v>818.17</v>
      </c>
      <c r="L60">
        <v>898.05</v>
      </c>
      <c r="M60">
        <v>971.58</v>
      </c>
    </row>
    <row r="61" spans="1:13" x14ac:dyDescent="0.2">
      <c r="A61" t="s">
        <v>5</v>
      </c>
      <c r="B61" t="s">
        <v>5</v>
      </c>
      <c r="C61" t="s">
        <v>344</v>
      </c>
      <c r="D61">
        <v>1223.77</v>
      </c>
      <c r="E61">
        <v>1123.07</v>
      </c>
      <c r="F61">
        <v>1032</v>
      </c>
      <c r="G61">
        <v>1000.03</v>
      </c>
      <c r="H61">
        <v>983.93</v>
      </c>
      <c r="I61">
        <v>1001.29</v>
      </c>
      <c r="J61">
        <v>1063.47</v>
      </c>
      <c r="K61">
        <v>1150.1300000000001</v>
      </c>
      <c r="L61">
        <v>1201.43</v>
      </c>
      <c r="M61">
        <v>1219.8599999999999</v>
      </c>
    </row>
    <row r="62" spans="1:13" x14ac:dyDescent="0.2">
      <c r="A62" t="s">
        <v>5</v>
      </c>
      <c r="B62" t="s">
        <v>5</v>
      </c>
      <c r="C62" t="s">
        <v>345</v>
      </c>
      <c r="D62">
        <v>1106.28</v>
      </c>
      <c r="E62">
        <v>1025.83</v>
      </c>
      <c r="F62">
        <v>933.62</v>
      </c>
      <c r="G62">
        <v>885.28</v>
      </c>
      <c r="H62">
        <v>869.28</v>
      </c>
      <c r="I62">
        <v>882.26</v>
      </c>
      <c r="J62">
        <v>928.78</v>
      </c>
      <c r="K62">
        <v>991.23</v>
      </c>
      <c r="L62">
        <v>1051.3</v>
      </c>
      <c r="M62">
        <v>1085.8699999999999</v>
      </c>
    </row>
    <row r="63" spans="1:13" x14ac:dyDescent="0.2">
      <c r="A63" t="s">
        <v>5</v>
      </c>
      <c r="B63" t="s">
        <v>346</v>
      </c>
    </row>
    <row r="64" spans="1:13" x14ac:dyDescent="0.2">
      <c r="A64" t="s">
        <v>5</v>
      </c>
      <c r="B64" t="s">
        <v>5</v>
      </c>
      <c r="C64" t="s">
        <v>339</v>
      </c>
      <c r="D64">
        <v>649.23</v>
      </c>
      <c r="E64">
        <v>632.23</v>
      </c>
      <c r="F64">
        <v>609.54</v>
      </c>
      <c r="G64">
        <v>0</v>
      </c>
      <c r="H64">
        <v>0</v>
      </c>
      <c r="I64">
        <v>599.38</v>
      </c>
      <c r="J64">
        <v>633.63</v>
      </c>
      <c r="K64">
        <v>0</v>
      </c>
      <c r="L64">
        <v>724.14</v>
      </c>
      <c r="M64">
        <v>793.06</v>
      </c>
    </row>
    <row r="65" spans="1:13" x14ac:dyDescent="0.2">
      <c r="A65" t="s">
        <v>5</v>
      </c>
      <c r="B65" t="s">
        <v>5</v>
      </c>
      <c r="C65" t="s">
        <v>340</v>
      </c>
      <c r="D65">
        <v>885.89</v>
      </c>
      <c r="E65">
        <v>841.66</v>
      </c>
      <c r="F65">
        <v>772.4</v>
      </c>
      <c r="G65">
        <v>735.75</v>
      </c>
      <c r="H65">
        <v>700.17</v>
      </c>
      <c r="I65">
        <v>705.05</v>
      </c>
      <c r="J65">
        <v>737.82</v>
      </c>
      <c r="K65">
        <v>832.8</v>
      </c>
      <c r="L65">
        <v>911.46</v>
      </c>
      <c r="M65">
        <v>970.32</v>
      </c>
    </row>
    <row r="66" spans="1:13" x14ac:dyDescent="0.2">
      <c r="A66" t="s">
        <v>5</v>
      </c>
      <c r="B66" t="s">
        <v>5</v>
      </c>
      <c r="C66" t="s">
        <v>341</v>
      </c>
      <c r="D66">
        <v>1048.6300000000001</v>
      </c>
      <c r="E66">
        <v>958.16</v>
      </c>
      <c r="F66">
        <v>856.03</v>
      </c>
      <c r="G66">
        <v>808.67</v>
      </c>
      <c r="H66">
        <v>798.96</v>
      </c>
      <c r="I66">
        <v>811.16</v>
      </c>
      <c r="J66">
        <v>849.46</v>
      </c>
      <c r="K66">
        <v>911.97</v>
      </c>
      <c r="L66">
        <v>988.95</v>
      </c>
      <c r="M66">
        <v>1051.4000000000001</v>
      </c>
    </row>
    <row r="67" spans="1:13" x14ac:dyDescent="0.2">
      <c r="A67" t="s">
        <v>5</v>
      </c>
      <c r="B67" t="s">
        <v>5</v>
      </c>
      <c r="C67" t="s">
        <v>342</v>
      </c>
      <c r="D67">
        <v>839.87</v>
      </c>
      <c r="E67">
        <v>794.21</v>
      </c>
      <c r="F67">
        <v>740.47</v>
      </c>
      <c r="G67">
        <v>716.39</v>
      </c>
      <c r="H67">
        <v>686.15</v>
      </c>
      <c r="I67">
        <v>687.09</v>
      </c>
      <c r="J67">
        <v>720.86</v>
      </c>
      <c r="K67">
        <v>807.54</v>
      </c>
      <c r="L67">
        <v>880.7</v>
      </c>
      <c r="M67">
        <v>941.05</v>
      </c>
    </row>
    <row r="68" spans="1:13" x14ac:dyDescent="0.2">
      <c r="A68" t="s">
        <v>5</v>
      </c>
      <c r="B68" t="s">
        <v>5</v>
      </c>
      <c r="C68" t="s">
        <v>343</v>
      </c>
      <c r="D68">
        <v>1022.08</v>
      </c>
      <c r="E68">
        <v>938.35</v>
      </c>
      <c r="F68">
        <v>842.49</v>
      </c>
      <c r="G68">
        <v>799.99</v>
      </c>
      <c r="H68">
        <v>789.77</v>
      </c>
      <c r="I68">
        <v>800.11</v>
      </c>
      <c r="J68">
        <v>837.3</v>
      </c>
      <c r="K68">
        <v>902.37</v>
      </c>
      <c r="L68">
        <v>978.41</v>
      </c>
      <c r="M68">
        <v>1039.74</v>
      </c>
    </row>
    <row r="69" spans="1:13" x14ac:dyDescent="0.2">
      <c r="A69" t="s">
        <v>5</v>
      </c>
      <c r="B69" t="s">
        <v>5</v>
      </c>
      <c r="C69" t="s">
        <v>344</v>
      </c>
      <c r="D69">
        <v>1168.44</v>
      </c>
      <c r="E69">
        <v>1068.19</v>
      </c>
      <c r="F69">
        <v>964.69</v>
      </c>
      <c r="G69">
        <v>942.23</v>
      </c>
      <c r="H69">
        <v>940.42</v>
      </c>
      <c r="I69">
        <v>946.79</v>
      </c>
      <c r="J69">
        <v>998.37</v>
      </c>
      <c r="K69">
        <v>1081.72</v>
      </c>
      <c r="L69">
        <v>1151.2</v>
      </c>
      <c r="M69">
        <v>1191.08</v>
      </c>
    </row>
    <row r="70" spans="1:13" x14ac:dyDescent="0.2">
      <c r="A70" t="s">
        <v>5</v>
      </c>
      <c r="B70" t="s">
        <v>5</v>
      </c>
      <c r="C70" t="s">
        <v>345</v>
      </c>
      <c r="D70">
        <v>1065.0899999999999</v>
      </c>
      <c r="E70">
        <v>975.5</v>
      </c>
      <c r="F70">
        <v>877.1</v>
      </c>
      <c r="G70">
        <v>839.46</v>
      </c>
      <c r="H70">
        <v>830.27</v>
      </c>
      <c r="I70">
        <v>837.48</v>
      </c>
      <c r="J70">
        <v>877.05</v>
      </c>
      <c r="K70">
        <v>948.46</v>
      </c>
      <c r="L70">
        <v>1024.19</v>
      </c>
      <c r="M70">
        <v>1077.5</v>
      </c>
    </row>
    <row r="71" spans="1:13" x14ac:dyDescent="0.2">
      <c r="A71" t="s">
        <v>5</v>
      </c>
      <c r="B71" t="s">
        <v>347</v>
      </c>
    </row>
    <row r="72" spans="1:13" x14ac:dyDescent="0.2">
      <c r="A72" t="s">
        <v>5</v>
      </c>
      <c r="B72" t="s">
        <v>5</v>
      </c>
      <c r="C72" t="s">
        <v>339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527.14</v>
      </c>
      <c r="K72">
        <v>546.84</v>
      </c>
      <c r="L72">
        <v>626.54999999999995</v>
      </c>
      <c r="M72">
        <v>0</v>
      </c>
    </row>
    <row r="73" spans="1:13" x14ac:dyDescent="0.2">
      <c r="A73" t="s">
        <v>5</v>
      </c>
      <c r="B73" t="s">
        <v>5</v>
      </c>
      <c r="C73" t="s">
        <v>340</v>
      </c>
      <c r="D73">
        <v>944.89</v>
      </c>
      <c r="E73">
        <v>873.26</v>
      </c>
      <c r="F73">
        <v>773.85</v>
      </c>
      <c r="G73">
        <v>731.48</v>
      </c>
      <c r="H73">
        <v>723.45</v>
      </c>
      <c r="I73">
        <v>742.35</v>
      </c>
      <c r="J73">
        <v>784.41</v>
      </c>
      <c r="K73">
        <v>837.4</v>
      </c>
      <c r="L73">
        <v>902.61</v>
      </c>
      <c r="M73">
        <v>970.46</v>
      </c>
    </row>
    <row r="74" spans="1:13" x14ac:dyDescent="0.2">
      <c r="A74" t="s">
        <v>5</v>
      </c>
      <c r="B74" t="s">
        <v>5</v>
      </c>
      <c r="C74" t="s">
        <v>341</v>
      </c>
      <c r="D74">
        <v>1051.8499999999999</v>
      </c>
      <c r="E74">
        <v>959.84</v>
      </c>
      <c r="F74">
        <v>851.41</v>
      </c>
      <c r="G74">
        <v>816.73</v>
      </c>
      <c r="H74">
        <v>795.31</v>
      </c>
      <c r="I74">
        <v>802.03</v>
      </c>
      <c r="J74">
        <v>860.85</v>
      </c>
      <c r="K74">
        <v>933.57</v>
      </c>
      <c r="L74">
        <v>979.77</v>
      </c>
      <c r="M74">
        <v>1057.76</v>
      </c>
    </row>
    <row r="75" spans="1:13" x14ac:dyDescent="0.2">
      <c r="A75" t="s">
        <v>5</v>
      </c>
      <c r="B75" t="s">
        <v>5</v>
      </c>
      <c r="C75" t="s">
        <v>342</v>
      </c>
      <c r="D75">
        <v>937.59</v>
      </c>
      <c r="E75">
        <v>866.54</v>
      </c>
      <c r="F75">
        <v>759.22</v>
      </c>
      <c r="G75">
        <v>718.3</v>
      </c>
      <c r="H75">
        <v>710.52</v>
      </c>
      <c r="I75">
        <v>727</v>
      </c>
      <c r="J75">
        <v>767.62</v>
      </c>
      <c r="K75">
        <v>815.99</v>
      </c>
      <c r="L75">
        <v>884.86</v>
      </c>
      <c r="M75">
        <v>957.72</v>
      </c>
    </row>
    <row r="76" spans="1:13" x14ac:dyDescent="0.2">
      <c r="A76" t="s">
        <v>5</v>
      </c>
      <c r="B76" t="s">
        <v>5</v>
      </c>
      <c r="C76" t="s">
        <v>343</v>
      </c>
      <c r="D76">
        <v>996.06</v>
      </c>
      <c r="E76">
        <v>911.9</v>
      </c>
      <c r="F76">
        <v>804.02</v>
      </c>
      <c r="G76">
        <v>769.33</v>
      </c>
      <c r="H76">
        <v>757.07</v>
      </c>
      <c r="I76">
        <v>766.85</v>
      </c>
      <c r="J76">
        <v>813.64</v>
      </c>
      <c r="K76">
        <v>873.96</v>
      </c>
      <c r="L76">
        <v>931.46</v>
      </c>
      <c r="M76">
        <v>1004.28</v>
      </c>
    </row>
    <row r="77" spans="1:13" x14ac:dyDescent="0.2">
      <c r="A77" t="s">
        <v>5</v>
      </c>
      <c r="B77" t="s">
        <v>5</v>
      </c>
      <c r="C77" t="s">
        <v>344</v>
      </c>
      <c r="D77">
        <v>1241.52</v>
      </c>
      <c r="E77">
        <v>1185.1400000000001</v>
      </c>
      <c r="F77">
        <v>1117.74</v>
      </c>
      <c r="G77">
        <v>1061.78</v>
      </c>
      <c r="H77">
        <v>1037.23</v>
      </c>
      <c r="I77">
        <v>1095.31</v>
      </c>
      <c r="J77">
        <v>1177.43</v>
      </c>
      <c r="K77">
        <v>1217.83</v>
      </c>
      <c r="L77">
        <v>1285.3699999999999</v>
      </c>
      <c r="M77">
        <v>1340.74</v>
      </c>
    </row>
    <row r="78" spans="1:13" x14ac:dyDescent="0.2">
      <c r="A78" t="s">
        <v>5</v>
      </c>
      <c r="B78" t="s">
        <v>5</v>
      </c>
      <c r="C78" t="s">
        <v>345</v>
      </c>
      <c r="D78">
        <v>1012.19</v>
      </c>
      <c r="E78">
        <v>929.05</v>
      </c>
      <c r="F78">
        <v>821.84</v>
      </c>
      <c r="G78">
        <v>788.81</v>
      </c>
      <c r="H78">
        <v>776.96</v>
      </c>
      <c r="I78">
        <v>789.76</v>
      </c>
      <c r="J78">
        <v>838.9</v>
      </c>
      <c r="K78">
        <v>895.63</v>
      </c>
      <c r="L78">
        <v>954.85</v>
      </c>
      <c r="M78">
        <v>1026.06</v>
      </c>
    </row>
    <row r="79" spans="1:13" x14ac:dyDescent="0.2">
      <c r="A79" t="s">
        <v>5</v>
      </c>
      <c r="B79" t="s">
        <v>348</v>
      </c>
    </row>
    <row r="80" spans="1:13" x14ac:dyDescent="0.2">
      <c r="A80" t="s">
        <v>5</v>
      </c>
      <c r="B80" t="s">
        <v>5</v>
      </c>
      <c r="C80" t="s">
        <v>339</v>
      </c>
      <c r="D80">
        <v>752.14</v>
      </c>
      <c r="E80">
        <v>681.41</v>
      </c>
      <c r="F80">
        <v>621.97</v>
      </c>
      <c r="G80">
        <v>592.37</v>
      </c>
      <c r="H80">
        <v>565.48</v>
      </c>
      <c r="I80">
        <v>560.53</v>
      </c>
      <c r="J80">
        <v>601.54999999999995</v>
      </c>
      <c r="K80">
        <v>659.66</v>
      </c>
      <c r="L80">
        <v>716.62</v>
      </c>
      <c r="M80">
        <v>774.56</v>
      </c>
    </row>
    <row r="81" spans="1:13" x14ac:dyDescent="0.2">
      <c r="A81" t="s">
        <v>5</v>
      </c>
      <c r="B81" t="s">
        <v>5</v>
      </c>
      <c r="C81" t="s">
        <v>340</v>
      </c>
      <c r="D81">
        <v>945.67</v>
      </c>
      <c r="E81">
        <v>850.32</v>
      </c>
      <c r="F81">
        <v>749.18</v>
      </c>
      <c r="G81">
        <v>716.5</v>
      </c>
      <c r="H81">
        <v>711.28</v>
      </c>
      <c r="I81">
        <v>721.52</v>
      </c>
      <c r="J81">
        <v>765.78</v>
      </c>
      <c r="K81">
        <v>841.96</v>
      </c>
      <c r="L81">
        <v>920.11</v>
      </c>
      <c r="M81">
        <v>989.26</v>
      </c>
    </row>
    <row r="82" spans="1:13" x14ac:dyDescent="0.2">
      <c r="A82" t="s">
        <v>5</v>
      </c>
      <c r="B82" t="s">
        <v>5</v>
      </c>
      <c r="C82" t="s">
        <v>341</v>
      </c>
      <c r="D82">
        <v>1032.53</v>
      </c>
      <c r="E82">
        <v>987.85</v>
      </c>
      <c r="F82">
        <v>877.61</v>
      </c>
      <c r="G82">
        <v>843.58</v>
      </c>
      <c r="H82">
        <v>814.5</v>
      </c>
      <c r="I82">
        <v>818.19</v>
      </c>
      <c r="J82">
        <v>893.54</v>
      </c>
      <c r="K82">
        <v>977.65</v>
      </c>
      <c r="L82">
        <v>1031.43</v>
      </c>
      <c r="M82">
        <v>1079.96</v>
      </c>
    </row>
    <row r="83" spans="1:13" x14ac:dyDescent="0.2">
      <c r="A83" t="s">
        <v>5</v>
      </c>
      <c r="B83" t="s">
        <v>5</v>
      </c>
      <c r="C83" t="s">
        <v>342</v>
      </c>
      <c r="D83">
        <v>898.02</v>
      </c>
      <c r="E83">
        <v>809.52</v>
      </c>
      <c r="F83">
        <v>719.17</v>
      </c>
      <c r="G83">
        <v>688.3</v>
      </c>
      <c r="H83">
        <v>680.35</v>
      </c>
      <c r="I83">
        <v>687.02</v>
      </c>
      <c r="J83">
        <v>730.57</v>
      </c>
      <c r="K83">
        <v>802.46</v>
      </c>
      <c r="L83">
        <v>874.42</v>
      </c>
      <c r="M83">
        <v>939.46</v>
      </c>
    </row>
    <row r="84" spans="1:13" x14ac:dyDescent="0.2">
      <c r="A84" t="s">
        <v>5</v>
      </c>
      <c r="B84" t="s">
        <v>5</v>
      </c>
      <c r="C84" t="s">
        <v>343</v>
      </c>
      <c r="D84">
        <v>909.61</v>
      </c>
      <c r="E84">
        <v>825.02</v>
      </c>
      <c r="F84">
        <v>731.79</v>
      </c>
      <c r="G84">
        <v>699.92</v>
      </c>
      <c r="H84">
        <v>690.74</v>
      </c>
      <c r="I84">
        <v>696.87</v>
      </c>
      <c r="J84">
        <v>743.45</v>
      </c>
      <c r="K84">
        <v>816.31</v>
      </c>
      <c r="L84">
        <v>886.35</v>
      </c>
      <c r="M84">
        <v>948.7</v>
      </c>
    </row>
    <row r="85" spans="1:13" x14ac:dyDescent="0.2">
      <c r="A85" t="s">
        <v>5</v>
      </c>
      <c r="B85" t="s">
        <v>5</v>
      </c>
      <c r="C85" t="s">
        <v>344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5</v>
      </c>
      <c r="B86" t="s">
        <v>5</v>
      </c>
      <c r="C86" t="s">
        <v>345</v>
      </c>
      <c r="D86">
        <v>909.57</v>
      </c>
      <c r="E86">
        <v>826.19</v>
      </c>
      <c r="F86">
        <v>733.81</v>
      </c>
      <c r="G86">
        <v>701.82</v>
      </c>
      <c r="H86">
        <v>691.86</v>
      </c>
      <c r="I86">
        <v>698.23</v>
      </c>
      <c r="J86">
        <v>745.07</v>
      </c>
      <c r="K86">
        <v>817.58</v>
      </c>
      <c r="L86">
        <v>887.33</v>
      </c>
      <c r="M86">
        <v>949.22</v>
      </c>
    </row>
    <row r="87" spans="1:13" x14ac:dyDescent="0.2">
      <c r="A87" t="s">
        <v>5</v>
      </c>
      <c r="B87" t="s">
        <v>349</v>
      </c>
    </row>
    <row r="88" spans="1:13" x14ac:dyDescent="0.2">
      <c r="A88" t="s">
        <v>5</v>
      </c>
      <c r="B88" t="s">
        <v>5</v>
      </c>
      <c r="C88" t="s">
        <v>339</v>
      </c>
      <c r="D88">
        <v>561.37</v>
      </c>
      <c r="E88">
        <v>555.92999999999995</v>
      </c>
      <c r="F88">
        <v>510.28</v>
      </c>
      <c r="G88">
        <v>461.54</v>
      </c>
      <c r="H88">
        <v>443.23</v>
      </c>
      <c r="I88">
        <v>429.35</v>
      </c>
      <c r="J88">
        <v>443.11</v>
      </c>
      <c r="K88">
        <v>600.53</v>
      </c>
      <c r="L88">
        <v>698.58</v>
      </c>
      <c r="M88">
        <v>659.64</v>
      </c>
    </row>
    <row r="89" spans="1:13" x14ac:dyDescent="0.2">
      <c r="A89" t="s">
        <v>5</v>
      </c>
      <c r="B89" t="s">
        <v>5</v>
      </c>
      <c r="C89" t="s">
        <v>340</v>
      </c>
      <c r="D89">
        <v>0</v>
      </c>
      <c r="E89">
        <v>0</v>
      </c>
      <c r="F89">
        <v>600.6</v>
      </c>
      <c r="G89">
        <v>619.49</v>
      </c>
      <c r="H89">
        <v>592.86</v>
      </c>
      <c r="I89">
        <v>580.48</v>
      </c>
      <c r="J89">
        <v>614.51</v>
      </c>
      <c r="K89">
        <v>641.73</v>
      </c>
      <c r="L89">
        <v>764.46</v>
      </c>
      <c r="M89">
        <v>821.73</v>
      </c>
    </row>
    <row r="90" spans="1:13" x14ac:dyDescent="0.2">
      <c r="A90" t="s">
        <v>5</v>
      </c>
      <c r="B90" t="s">
        <v>5</v>
      </c>
      <c r="C90" t="s">
        <v>341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5</v>
      </c>
      <c r="B91" t="s">
        <v>5</v>
      </c>
      <c r="C91" t="s">
        <v>342</v>
      </c>
      <c r="D91">
        <v>601.91</v>
      </c>
      <c r="E91">
        <v>578.91999999999996</v>
      </c>
      <c r="F91">
        <v>547.34</v>
      </c>
      <c r="G91">
        <v>492.73</v>
      </c>
      <c r="H91">
        <v>463.85</v>
      </c>
      <c r="I91">
        <v>447.87</v>
      </c>
      <c r="J91">
        <v>470.73</v>
      </c>
      <c r="K91">
        <v>610.21</v>
      </c>
      <c r="L91">
        <v>712.61</v>
      </c>
      <c r="M91">
        <v>697.58</v>
      </c>
    </row>
    <row r="92" spans="1:13" x14ac:dyDescent="0.2">
      <c r="A92" t="s">
        <v>5</v>
      </c>
      <c r="B92" t="s">
        <v>5</v>
      </c>
      <c r="C92" t="s">
        <v>343</v>
      </c>
      <c r="D92">
        <v>622.37</v>
      </c>
      <c r="E92">
        <v>590.9</v>
      </c>
      <c r="F92">
        <v>546.74</v>
      </c>
      <c r="G92">
        <v>496.12</v>
      </c>
      <c r="H92">
        <v>468.39</v>
      </c>
      <c r="I92">
        <v>454.35</v>
      </c>
      <c r="J92">
        <v>486.48</v>
      </c>
      <c r="K92">
        <v>618.09</v>
      </c>
      <c r="L92">
        <v>712.21</v>
      </c>
      <c r="M92">
        <v>698.88</v>
      </c>
    </row>
    <row r="93" spans="1:13" x14ac:dyDescent="0.2">
      <c r="A93" t="s">
        <v>5</v>
      </c>
      <c r="B93" t="s">
        <v>5</v>
      </c>
      <c r="C93" t="s">
        <v>344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5</v>
      </c>
      <c r="B94" t="s">
        <v>5</v>
      </c>
      <c r="C94" t="s">
        <v>345</v>
      </c>
      <c r="D94">
        <v>616.94000000000005</v>
      </c>
      <c r="E94">
        <v>587.15</v>
      </c>
      <c r="F94">
        <v>552.80999999999995</v>
      </c>
      <c r="G94">
        <v>503.49</v>
      </c>
      <c r="H94">
        <v>470.92</v>
      </c>
      <c r="I94">
        <v>459.07</v>
      </c>
      <c r="J94">
        <v>490.83</v>
      </c>
      <c r="K94">
        <v>618.09</v>
      </c>
      <c r="L94">
        <v>712.21</v>
      </c>
      <c r="M94">
        <v>700.54</v>
      </c>
    </row>
    <row r="95" spans="1:13" x14ac:dyDescent="0.2">
      <c r="A95" t="s">
        <v>5</v>
      </c>
      <c r="B95" t="s">
        <v>350</v>
      </c>
    </row>
    <row r="96" spans="1:13" x14ac:dyDescent="0.2">
      <c r="A96" t="s">
        <v>5</v>
      </c>
      <c r="B96" t="s">
        <v>5</v>
      </c>
      <c r="C96" t="s">
        <v>339</v>
      </c>
      <c r="D96">
        <v>724.46</v>
      </c>
      <c r="E96">
        <v>665.15</v>
      </c>
      <c r="F96">
        <v>609.71</v>
      </c>
      <c r="G96">
        <v>566.09</v>
      </c>
      <c r="H96">
        <v>531.70000000000005</v>
      </c>
      <c r="I96">
        <v>527.27</v>
      </c>
      <c r="J96">
        <v>565.45000000000005</v>
      </c>
      <c r="K96">
        <v>638.78</v>
      </c>
      <c r="L96">
        <v>704.57</v>
      </c>
      <c r="M96">
        <v>747.16</v>
      </c>
    </row>
    <row r="97" spans="1:13" x14ac:dyDescent="0.2">
      <c r="A97" t="s">
        <v>5</v>
      </c>
      <c r="B97" t="s">
        <v>5</v>
      </c>
      <c r="C97" t="s">
        <v>340</v>
      </c>
      <c r="D97">
        <v>935.43</v>
      </c>
      <c r="E97">
        <v>849.77</v>
      </c>
      <c r="F97">
        <v>751.7</v>
      </c>
      <c r="G97">
        <v>715.82</v>
      </c>
      <c r="H97">
        <v>706.82</v>
      </c>
      <c r="I97">
        <v>718.23</v>
      </c>
      <c r="J97">
        <v>762.27</v>
      </c>
      <c r="K97">
        <v>832.69</v>
      </c>
      <c r="L97">
        <v>907.59</v>
      </c>
      <c r="M97">
        <v>977.42</v>
      </c>
    </row>
    <row r="98" spans="1:13" x14ac:dyDescent="0.2">
      <c r="A98" t="s">
        <v>5</v>
      </c>
      <c r="B98" t="s">
        <v>5</v>
      </c>
      <c r="C98" t="s">
        <v>341</v>
      </c>
      <c r="D98">
        <v>1043.29</v>
      </c>
      <c r="E98">
        <v>958.81</v>
      </c>
      <c r="F98">
        <v>855.71</v>
      </c>
      <c r="G98">
        <v>809.37</v>
      </c>
      <c r="H98">
        <v>797.51</v>
      </c>
      <c r="I98">
        <v>807.16</v>
      </c>
      <c r="J98">
        <v>850.25</v>
      </c>
      <c r="K98">
        <v>916.5</v>
      </c>
      <c r="L98">
        <v>989.83</v>
      </c>
      <c r="M98">
        <v>1051.98</v>
      </c>
    </row>
    <row r="99" spans="1:13" x14ac:dyDescent="0.2">
      <c r="A99" t="s">
        <v>5</v>
      </c>
      <c r="B99" t="s">
        <v>5</v>
      </c>
      <c r="C99" t="s">
        <v>342</v>
      </c>
      <c r="D99">
        <v>885.4</v>
      </c>
      <c r="E99">
        <v>806.75</v>
      </c>
      <c r="F99">
        <v>720.38</v>
      </c>
      <c r="G99">
        <v>681.45</v>
      </c>
      <c r="H99">
        <v>665.15</v>
      </c>
      <c r="I99">
        <v>672.84</v>
      </c>
      <c r="J99">
        <v>717.5</v>
      </c>
      <c r="K99">
        <v>788.83</v>
      </c>
      <c r="L99">
        <v>858.4</v>
      </c>
      <c r="M99">
        <v>922.49</v>
      </c>
    </row>
    <row r="100" spans="1:13" x14ac:dyDescent="0.2">
      <c r="A100" t="s">
        <v>5</v>
      </c>
      <c r="B100" t="s">
        <v>5</v>
      </c>
      <c r="C100" t="s">
        <v>343</v>
      </c>
      <c r="D100">
        <v>953.99</v>
      </c>
      <c r="E100">
        <v>874.41</v>
      </c>
      <c r="F100">
        <v>780.28</v>
      </c>
      <c r="G100">
        <v>738.76</v>
      </c>
      <c r="H100">
        <v>726.22</v>
      </c>
      <c r="I100">
        <v>734.15</v>
      </c>
      <c r="J100">
        <v>777.3</v>
      </c>
      <c r="K100">
        <v>844.71</v>
      </c>
      <c r="L100">
        <v>914.08</v>
      </c>
      <c r="M100">
        <v>976.96</v>
      </c>
    </row>
    <row r="101" spans="1:13" x14ac:dyDescent="0.2">
      <c r="A101" t="s">
        <v>5</v>
      </c>
      <c r="B101" t="s">
        <v>5</v>
      </c>
      <c r="C101" t="s">
        <v>344</v>
      </c>
      <c r="D101">
        <v>1181.53</v>
      </c>
      <c r="E101">
        <v>1087.74</v>
      </c>
      <c r="F101">
        <v>993.53</v>
      </c>
      <c r="G101">
        <v>969.06</v>
      </c>
      <c r="H101">
        <v>961.1</v>
      </c>
      <c r="I101">
        <v>973.25</v>
      </c>
      <c r="J101">
        <v>1030.8800000000001</v>
      </c>
      <c r="K101">
        <v>1114.52</v>
      </c>
      <c r="L101">
        <v>1175.77</v>
      </c>
      <c r="M101">
        <v>1207.93</v>
      </c>
    </row>
    <row r="102" spans="1:13" x14ac:dyDescent="0.2">
      <c r="A102" t="s">
        <v>5</v>
      </c>
      <c r="B102" t="s">
        <v>5</v>
      </c>
      <c r="C102" t="s">
        <v>345</v>
      </c>
      <c r="D102">
        <v>994.57</v>
      </c>
      <c r="E102">
        <v>913.69</v>
      </c>
      <c r="F102">
        <v>820.32</v>
      </c>
      <c r="G102">
        <v>782.32</v>
      </c>
      <c r="H102">
        <v>769.42</v>
      </c>
      <c r="I102">
        <v>776.6</v>
      </c>
      <c r="J102">
        <v>821.1</v>
      </c>
      <c r="K102">
        <v>889.68</v>
      </c>
      <c r="L102">
        <v>956.58</v>
      </c>
      <c r="M102">
        <v>1011.51</v>
      </c>
    </row>
    <row r="103" spans="1:13" x14ac:dyDescent="0.2">
      <c r="A103" t="s">
        <v>3</v>
      </c>
    </row>
    <row r="104" spans="1:13" x14ac:dyDescent="0.2">
      <c r="A104" t="s">
        <v>5</v>
      </c>
      <c r="B104" t="s">
        <v>21</v>
      </c>
    </row>
    <row r="105" spans="1:13" x14ac:dyDescent="0.2">
      <c r="A105" t="s">
        <v>5</v>
      </c>
      <c r="B105" t="s">
        <v>5</v>
      </c>
      <c r="C105" t="s">
        <v>339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599.16999999999996</v>
      </c>
    </row>
    <row r="106" spans="1:13" x14ac:dyDescent="0.2">
      <c r="A106" t="s">
        <v>5</v>
      </c>
      <c r="B106" t="s">
        <v>5</v>
      </c>
      <c r="C106" t="s">
        <v>340</v>
      </c>
      <c r="D106">
        <v>687.25</v>
      </c>
      <c r="E106">
        <v>659.42</v>
      </c>
      <c r="F106">
        <v>616.26</v>
      </c>
      <c r="G106">
        <v>591.17999999999995</v>
      </c>
      <c r="H106">
        <v>597.75</v>
      </c>
      <c r="I106">
        <v>585.41</v>
      </c>
      <c r="J106">
        <v>601.67999999999995</v>
      </c>
      <c r="K106">
        <v>676.35</v>
      </c>
      <c r="L106">
        <v>773.22</v>
      </c>
      <c r="M106">
        <v>820.56</v>
      </c>
    </row>
    <row r="107" spans="1:13" x14ac:dyDescent="0.2">
      <c r="A107" t="s">
        <v>5</v>
      </c>
      <c r="B107" t="s">
        <v>5</v>
      </c>
      <c r="C107" t="s">
        <v>341</v>
      </c>
      <c r="D107">
        <v>885.96</v>
      </c>
      <c r="E107">
        <v>783.41</v>
      </c>
      <c r="F107">
        <v>705.21</v>
      </c>
      <c r="G107">
        <v>680.9</v>
      </c>
      <c r="H107">
        <v>670.18</v>
      </c>
      <c r="I107">
        <v>682.74</v>
      </c>
      <c r="J107">
        <v>699.71</v>
      </c>
      <c r="K107">
        <v>750.2</v>
      </c>
      <c r="L107">
        <v>843.55</v>
      </c>
      <c r="M107">
        <v>910.42</v>
      </c>
    </row>
    <row r="108" spans="1:13" x14ac:dyDescent="0.2">
      <c r="A108" t="s">
        <v>5</v>
      </c>
      <c r="B108" t="s">
        <v>5</v>
      </c>
      <c r="C108" t="s">
        <v>342</v>
      </c>
      <c r="D108">
        <v>703.02</v>
      </c>
      <c r="E108">
        <v>656.37</v>
      </c>
      <c r="F108">
        <v>610.12</v>
      </c>
      <c r="G108">
        <v>574.83000000000004</v>
      </c>
      <c r="H108">
        <v>573.67999999999995</v>
      </c>
      <c r="I108">
        <v>561.84</v>
      </c>
      <c r="J108">
        <v>583.91</v>
      </c>
      <c r="K108">
        <v>649.58000000000004</v>
      </c>
      <c r="L108">
        <v>732.07</v>
      </c>
      <c r="M108">
        <v>767.49</v>
      </c>
    </row>
    <row r="109" spans="1:13" x14ac:dyDescent="0.2">
      <c r="A109" t="s">
        <v>5</v>
      </c>
      <c r="B109" t="s">
        <v>5</v>
      </c>
      <c r="C109" t="s">
        <v>343</v>
      </c>
      <c r="D109">
        <v>835.95</v>
      </c>
      <c r="E109">
        <v>747.84</v>
      </c>
      <c r="F109">
        <v>679.11</v>
      </c>
      <c r="G109">
        <v>649.42999999999995</v>
      </c>
      <c r="H109">
        <v>639.6</v>
      </c>
      <c r="I109">
        <v>647.05999999999995</v>
      </c>
      <c r="J109">
        <v>666.9</v>
      </c>
      <c r="K109">
        <v>721.05</v>
      </c>
      <c r="L109">
        <v>810.74</v>
      </c>
      <c r="M109">
        <v>862.77</v>
      </c>
    </row>
    <row r="110" spans="1:13" x14ac:dyDescent="0.2">
      <c r="A110" t="s">
        <v>5</v>
      </c>
      <c r="B110" t="s">
        <v>5</v>
      </c>
      <c r="C110" t="s">
        <v>344</v>
      </c>
      <c r="D110">
        <v>1113.02</v>
      </c>
      <c r="E110">
        <v>995.88</v>
      </c>
      <c r="F110">
        <v>905.02</v>
      </c>
      <c r="G110">
        <v>863</v>
      </c>
      <c r="H110">
        <v>838.07</v>
      </c>
      <c r="I110">
        <v>853.88</v>
      </c>
      <c r="J110">
        <v>904.23</v>
      </c>
      <c r="K110">
        <v>975.8</v>
      </c>
      <c r="L110">
        <v>1037.46</v>
      </c>
      <c r="M110">
        <v>1079.97</v>
      </c>
    </row>
    <row r="111" spans="1:13" x14ac:dyDescent="0.2">
      <c r="A111" t="s">
        <v>5</v>
      </c>
      <c r="B111" t="s">
        <v>5</v>
      </c>
      <c r="C111" t="s">
        <v>345</v>
      </c>
      <c r="D111">
        <v>1001.6</v>
      </c>
      <c r="E111">
        <v>889.13</v>
      </c>
      <c r="F111">
        <v>801.76</v>
      </c>
      <c r="G111">
        <v>764.87</v>
      </c>
      <c r="H111">
        <v>751.53</v>
      </c>
      <c r="I111">
        <v>765.73</v>
      </c>
      <c r="J111">
        <v>796.07</v>
      </c>
      <c r="K111">
        <v>851.19</v>
      </c>
      <c r="L111">
        <v>919.07</v>
      </c>
      <c r="M111">
        <v>965.35</v>
      </c>
    </row>
    <row r="112" spans="1:13" x14ac:dyDescent="0.2">
      <c r="A112" t="s">
        <v>5</v>
      </c>
      <c r="B112" t="s">
        <v>346</v>
      </c>
    </row>
    <row r="113" spans="1:13" x14ac:dyDescent="0.2">
      <c r="A113" t="s">
        <v>5</v>
      </c>
      <c r="B113" t="s">
        <v>5</v>
      </c>
      <c r="C113" t="s">
        <v>339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5</v>
      </c>
      <c r="B114" t="s">
        <v>5</v>
      </c>
      <c r="C114" t="s">
        <v>340</v>
      </c>
      <c r="D114">
        <v>820.74</v>
      </c>
      <c r="E114">
        <v>768.4</v>
      </c>
      <c r="F114">
        <v>676.39</v>
      </c>
      <c r="G114">
        <v>611.33000000000004</v>
      </c>
      <c r="H114">
        <v>597.35</v>
      </c>
      <c r="I114">
        <v>604.44000000000005</v>
      </c>
      <c r="J114">
        <v>638.19000000000005</v>
      </c>
      <c r="K114">
        <v>676.65</v>
      </c>
      <c r="L114">
        <v>741.02</v>
      </c>
      <c r="M114">
        <v>779.23</v>
      </c>
    </row>
    <row r="115" spans="1:13" x14ac:dyDescent="0.2">
      <c r="A115" t="s">
        <v>5</v>
      </c>
      <c r="B115" t="s">
        <v>5</v>
      </c>
      <c r="C115" t="s">
        <v>341</v>
      </c>
      <c r="D115">
        <v>902</v>
      </c>
      <c r="E115">
        <v>821.03</v>
      </c>
      <c r="F115">
        <v>739.57</v>
      </c>
      <c r="G115">
        <v>702.49</v>
      </c>
      <c r="H115">
        <v>691.47</v>
      </c>
      <c r="I115">
        <v>698.03</v>
      </c>
      <c r="J115">
        <v>735.85</v>
      </c>
      <c r="K115">
        <v>806.12</v>
      </c>
      <c r="L115">
        <v>891.37</v>
      </c>
      <c r="M115">
        <v>973.34</v>
      </c>
    </row>
    <row r="116" spans="1:13" x14ac:dyDescent="0.2">
      <c r="A116" t="s">
        <v>5</v>
      </c>
      <c r="B116" t="s">
        <v>5</v>
      </c>
      <c r="C116" t="s">
        <v>342</v>
      </c>
      <c r="D116">
        <v>782.79</v>
      </c>
      <c r="E116">
        <v>741.23</v>
      </c>
      <c r="F116">
        <v>659.75</v>
      </c>
      <c r="G116">
        <v>599.36</v>
      </c>
      <c r="H116">
        <v>585.1</v>
      </c>
      <c r="I116">
        <v>591.67999999999995</v>
      </c>
      <c r="J116">
        <v>618.29999999999995</v>
      </c>
      <c r="K116">
        <v>648.80999999999995</v>
      </c>
      <c r="L116">
        <v>732.33</v>
      </c>
      <c r="M116">
        <v>786.31</v>
      </c>
    </row>
    <row r="117" spans="1:13" x14ac:dyDescent="0.2">
      <c r="A117" t="s">
        <v>5</v>
      </c>
      <c r="B117" t="s">
        <v>5</v>
      </c>
      <c r="C117" t="s">
        <v>343</v>
      </c>
      <c r="D117">
        <v>885.72</v>
      </c>
      <c r="E117">
        <v>810.13</v>
      </c>
      <c r="F117">
        <v>729.27</v>
      </c>
      <c r="G117">
        <v>690.67</v>
      </c>
      <c r="H117">
        <v>678.54</v>
      </c>
      <c r="I117">
        <v>685.19</v>
      </c>
      <c r="J117">
        <v>723.86</v>
      </c>
      <c r="K117">
        <v>791.02</v>
      </c>
      <c r="L117">
        <v>874.44</v>
      </c>
      <c r="M117">
        <v>950.85</v>
      </c>
    </row>
    <row r="118" spans="1:13" x14ac:dyDescent="0.2">
      <c r="A118" t="s">
        <v>5</v>
      </c>
      <c r="B118" t="s">
        <v>5</v>
      </c>
      <c r="C118" t="s">
        <v>344</v>
      </c>
      <c r="D118">
        <v>1010.76</v>
      </c>
      <c r="E118">
        <v>913.25</v>
      </c>
      <c r="F118">
        <v>821.27</v>
      </c>
      <c r="G118">
        <v>772.64</v>
      </c>
      <c r="H118">
        <v>760.8</v>
      </c>
      <c r="I118">
        <v>766.1</v>
      </c>
      <c r="J118">
        <v>798.8</v>
      </c>
      <c r="K118">
        <v>879.26</v>
      </c>
      <c r="L118">
        <v>1000.55</v>
      </c>
      <c r="M118">
        <v>1060.05</v>
      </c>
    </row>
    <row r="119" spans="1:13" x14ac:dyDescent="0.2">
      <c r="A119" t="s">
        <v>5</v>
      </c>
      <c r="B119" t="s">
        <v>5</v>
      </c>
      <c r="C119" t="s">
        <v>345</v>
      </c>
      <c r="D119">
        <v>927.58</v>
      </c>
      <c r="E119">
        <v>846.56</v>
      </c>
      <c r="F119">
        <v>763.29</v>
      </c>
      <c r="G119">
        <v>720.79</v>
      </c>
      <c r="H119">
        <v>707.61</v>
      </c>
      <c r="I119">
        <v>713.15</v>
      </c>
      <c r="J119">
        <v>749.29</v>
      </c>
      <c r="K119">
        <v>821.68</v>
      </c>
      <c r="L119">
        <v>918.69</v>
      </c>
      <c r="M119">
        <v>986.71</v>
      </c>
    </row>
    <row r="120" spans="1:13" x14ac:dyDescent="0.2">
      <c r="A120" t="s">
        <v>5</v>
      </c>
      <c r="B120" t="s">
        <v>347</v>
      </c>
    </row>
    <row r="121" spans="1:13" x14ac:dyDescent="0.2">
      <c r="A121" t="s">
        <v>5</v>
      </c>
      <c r="B121" t="s">
        <v>5</v>
      </c>
      <c r="C121" t="s">
        <v>339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5</v>
      </c>
      <c r="B122" t="s">
        <v>5</v>
      </c>
      <c r="C122" t="s">
        <v>340</v>
      </c>
      <c r="D122">
        <v>836.6</v>
      </c>
      <c r="E122">
        <v>746.36</v>
      </c>
      <c r="F122">
        <v>654.52</v>
      </c>
      <c r="G122">
        <v>634.24</v>
      </c>
      <c r="H122">
        <v>646.28</v>
      </c>
      <c r="I122">
        <v>647.70000000000005</v>
      </c>
      <c r="J122">
        <v>682.73</v>
      </c>
      <c r="K122">
        <v>719.04</v>
      </c>
      <c r="L122">
        <v>798.04</v>
      </c>
      <c r="M122">
        <v>869.63</v>
      </c>
    </row>
    <row r="123" spans="1:13" x14ac:dyDescent="0.2">
      <c r="A123" t="s">
        <v>5</v>
      </c>
      <c r="B123" t="s">
        <v>5</v>
      </c>
      <c r="C123" t="s">
        <v>341</v>
      </c>
      <c r="D123">
        <v>919.8</v>
      </c>
      <c r="E123">
        <v>824.65</v>
      </c>
      <c r="F123">
        <v>752.06</v>
      </c>
      <c r="G123">
        <v>715.07</v>
      </c>
      <c r="H123">
        <v>713.04</v>
      </c>
      <c r="I123">
        <v>710.44</v>
      </c>
      <c r="J123">
        <v>742.15</v>
      </c>
      <c r="K123">
        <v>817.35</v>
      </c>
      <c r="L123">
        <v>888.83</v>
      </c>
      <c r="M123">
        <v>996.94</v>
      </c>
    </row>
    <row r="124" spans="1:13" x14ac:dyDescent="0.2">
      <c r="A124" t="s">
        <v>5</v>
      </c>
      <c r="B124" t="s">
        <v>5</v>
      </c>
      <c r="C124" t="s">
        <v>342</v>
      </c>
      <c r="D124">
        <v>817.41</v>
      </c>
      <c r="E124">
        <v>738.31</v>
      </c>
      <c r="F124">
        <v>651.61</v>
      </c>
      <c r="G124">
        <v>626.63</v>
      </c>
      <c r="H124">
        <v>634.12</v>
      </c>
      <c r="I124">
        <v>638.95000000000005</v>
      </c>
      <c r="J124">
        <v>668.91</v>
      </c>
      <c r="K124">
        <v>703.59</v>
      </c>
      <c r="L124">
        <v>784.54</v>
      </c>
      <c r="M124">
        <v>855.59</v>
      </c>
    </row>
    <row r="125" spans="1:13" x14ac:dyDescent="0.2">
      <c r="A125" t="s">
        <v>5</v>
      </c>
      <c r="B125" t="s">
        <v>5</v>
      </c>
      <c r="C125" t="s">
        <v>343</v>
      </c>
      <c r="D125">
        <v>877.93</v>
      </c>
      <c r="E125">
        <v>791.64</v>
      </c>
      <c r="F125">
        <v>717.14</v>
      </c>
      <c r="G125">
        <v>682.52</v>
      </c>
      <c r="H125">
        <v>684.42</v>
      </c>
      <c r="I125">
        <v>684</v>
      </c>
      <c r="J125">
        <v>712.77</v>
      </c>
      <c r="K125">
        <v>773.55</v>
      </c>
      <c r="L125">
        <v>850.84</v>
      </c>
      <c r="M125">
        <v>948.08</v>
      </c>
    </row>
    <row r="126" spans="1:13" x14ac:dyDescent="0.2">
      <c r="A126" t="s">
        <v>5</v>
      </c>
      <c r="B126" t="s">
        <v>5</v>
      </c>
      <c r="C126" t="s">
        <v>344</v>
      </c>
      <c r="D126">
        <v>0</v>
      </c>
      <c r="E126">
        <v>928.11</v>
      </c>
      <c r="F126">
        <v>835.07</v>
      </c>
      <c r="G126">
        <v>827.38</v>
      </c>
      <c r="H126">
        <v>828.33</v>
      </c>
      <c r="I126">
        <v>806.9</v>
      </c>
      <c r="J126">
        <v>849.02</v>
      </c>
      <c r="K126">
        <v>966.64</v>
      </c>
      <c r="L126">
        <v>1022.94</v>
      </c>
      <c r="M126">
        <v>1079.3599999999999</v>
      </c>
    </row>
    <row r="127" spans="1:13" x14ac:dyDescent="0.2">
      <c r="A127" t="s">
        <v>5</v>
      </c>
      <c r="B127" t="s">
        <v>5</v>
      </c>
      <c r="C127" t="s">
        <v>345</v>
      </c>
      <c r="D127">
        <v>892.58</v>
      </c>
      <c r="E127">
        <v>801.1</v>
      </c>
      <c r="F127">
        <v>727.03</v>
      </c>
      <c r="G127">
        <v>698.42</v>
      </c>
      <c r="H127">
        <v>698.02</v>
      </c>
      <c r="I127">
        <v>691.9</v>
      </c>
      <c r="J127">
        <v>721.73</v>
      </c>
      <c r="K127">
        <v>790.04</v>
      </c>
      <c r="L127">
        <v>866.18</v>
      </c>
      <c r="M127">
        <v>958.03</v>
      </c>
    </row>
    <row r="128" spans="1:13" x14ac:dyDescent="0.2">
      <c r="A128" t="s">
        <v>5</v>
      </c>
      <c r="B128" t="s">
        <v>348</v>
      </c>
    </row>
    <row r="129" spans="1:13" x14ac:dyDescent="0.2">
      <c r="A129" t="s">
        <v>5</v>
      </c>
      <c r="B129" t="s">
        <v>5</v>
      </c>
      <c r="C129" t="s">
        <v>339</v>
      </c>
      <c r="D129">
        <v>682.33</v>
      </c>
      <c r="E129">
        <v>618.41999999999996</v>
      </c>
      <c r="F129">
        <v>538.39</v>
      </c>
      <c r="G129">
        <v>519.36</v>
      </c>
      <c r="H129">
        <v>508.4</v>
      </c>
      <c r="I129">
        <v>506.04</v>
      </c>
      <c r="J129">
        <v>540.26</v>
      </c>
      <c r="K129">
        <v>599.11</v>
      </c>
      <c r="L129">
        <v>642.46</v>
      </c>
      <c r="M129">
        <v>701.92</v>
      </c>
    </row>
    <row r="130" spans="1:13" x14ac:dyDescent="0.2">
      <c r="A130" t="s">
        <v>5</v>
      </c>
      <c r="B130" t="s">
        <v>5</v>
      </c>
      <c r="C130" t="s">
        <v>340</v>
      </c>
      <c r="D130">
        <v>860.72</v>
      </c>
      <c r="E130">
        <v>768.46</v>
      </c>
      <c r="F130">
        <v>662.4</v>
      </c>
      <c r="G130">
        <v>633.69000000000005</v>
      </c>
      <c r="H130">
        <v>620.58000000000004</v>
      </c>
      <c r="I130">
        <v>625.15</v>
      </c>
      <c r="J130">
        <v>662.57</v>
      </c>
      <c r="K130">
        <v>731.81</v>
      </c>
      <c r="L130">
        <v>813.2</v>
      </c>
      <c r="M130">
        <v>906.33</v>
      </c>
    </row>
    <row r="131" spans="1:13" x14ac:dyDescent="0.2">
      <c r="A131" t="s">
        <v>5</v>
      </c>
      <c r="B131" t="s">
        <v>5</v>
      </c>
      <c r="C131" t="s">
        <v>341</v>
      </c>
      <c r="D131">
        <v>1016.61</v>
      </c>
      <c r="E131">
        <v>903.37</v>
      </c>
      <c r="F131">
        <v>768.81</v>
      </c>
      <c r="G131">
        <v>725.1</v>
      </c>
      <c r="H131">
        <v>718.8</v>
      </c>
      <c r="I131">
        <v>710.11</v>
      </c>
      <c r="J131">
        <v>757.52</v>
      </c>
      <c r="K131">
        <v>851.07</v>
      </c>
      <c r="L131">
        <v>954.6</v>
      </c>
      <c r="M131">
        <v>1025.1600000000001</v>
      </c>
    </row>
    <row r="132" spans="1:13" x14ac:dyDescent="0.2">
      <c r="A132" t="s">
        <v>5</v>
      </c>
      <c r="B132" t="s">
        <v>5</v>
      </c>
      <c r="C132" t="s">
        <v>342</v>
      </c>
      <c r="D132">
        <v>818.75</v>
      </c>
      <c r="E132">
        <v>732.91</v>
      </c>
      <c r="F132">
        <v>634</v>
      </c>
      <c r="G132">
        <v>609.24</v>
      </c>
      <c r="H132">
        <v>596.83000000000004</v>
      </c>
      <c r="I132">
        <v>599.62</v>
      </c>
      <c r="J132">
        <v>636.91999999999996</v>
      </c>
      <c r="K132">
        <v>701.29</v>
      </c>
      <c r="L132">
        <v>770.58</v>
      </c>
      <c r="M132">
        <v>855.62</v>
      </c>
    </row>
    <row r="133" spans="1:13" x14ac:dyDescent="0.2">
      <c r="A133" t="s">
        <v>5</v>
      </c>
      <c r="B133" t="s">
        <v>5</v>
      </c>
      <c r="C133" t="s">
        <v>343</v>
      </c>
      <c r="D133">
        <v>840.49</v>
      </c>
      <c r="E133">
        <v>753.77</v>
      </c>
      <c r="F133">
        <v>650.35</v>
      </c>
      <c r="G133">
        <v>624.58000000000004</v>
      </c>
      <c r="H133">
        <v>611.32000000000005</v>
      </c>
      <c r="I133">
        <v>612.74</v>
      </c>
      <c r="J133">
        <v>653.21</v>
      </c>
      <c r="K133">
        <v>721.03</v>
      </c>
      <c r="L133">
        <v>794.92</v>
      </c>
      <c r="M133">
        <v>875.73</v>
      </c>
    </row>
    <row r="134" spans="1:13" x14ac:dyDescent="0.2">
      <c r="A134" t="s">
        <v>5</v>
      </c>
      <c r="B134" t="s">
        <v>5</v>
      </c>
      <c r="C134" t="s">
        <v>344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">
      <c r="A135" t="s">
        <v>5</v>
      </c>
      <c r="B135" t="s">
        <v>5</v>
      </c>
      <c r="C135" t="s">
        <v>345</v>
      </c>
      <c r="D135">
        <v>841.93</v>
      </c>
      <c r="E135">
        <v>755.73</v>
      </c>
      <c r="F135">
        <v>651.83000000000004</v>
      </c>
      <c r="G135">
        <v>625.4</v>
      </c>
      <c r="H135">
        <v>612.55999999999995</v>
      </c>
      <c r="I135">
        <v>613.38</v>
      </c>
      <c r="J135">
        <v>654.13</v>
      </c>
      <c r="K135">
        <v>721.73</v>
      </c>
      <c r="L135">
        <v>795.9</v>
      </c>
      <c r="M135">
        <v>876.84</v>
      </c>
    </row>
    <row r="136" spans="1:13" x14ac:dyDescent="0.2">
      <c r="A136" t="s">
        <v>5</v>
      </c>
      <c r="B136" t="s">
        <v>349</v>
      </c>
    </row>
    <row r="137" spans="1:13" x14ac:dyDescent="0.2">
      <c r="A137" t="s">
        <v>5</v>
      </c>
      <c r="B137" t="s">
        <v>5</v>
      </c>
      <c r="C137" t="s">
        <v>339</v>
      </c>
      <c r="D137">
        <v>493.61</v>
      </c>
      <c r="E137">
        <v>481.63</v>
      </c>
      <c r="F137">
        <v>430.53</v>
      </c>
      <c r="G137">
        <v>449.89</v>
      </c>
      <c r="H137">
        <v>443.03</v>
      </c>
      <c r="I137">
        <v>398</v>
      </c>
      <c r="J137">
        <v>411.7</v>
      </c>
      <c r="K137">
        <v>431.59</v>
      </c>
      <c r="L137">
        <v>453.88</v>
      </c>
      <c r="M137">
        <v>501.3</v>
      </c>
    </row>
    <row r="138" spans="1:13" x14ac:dyDescent="0.2">
      <c r="A138" t="s">
        <v>5</v>
      </c>
      <c r="B138" t="s">
        <v>5</v>
      </c>
      <c r="C138" t="s">
        <v>340</v>
      </c>
      <c r="D138">
        <v>0</v>
      </c>
      <c r="E138">
        <v>567.9</v>
      </c>
      <c r="F138">
        <v>521.72</v>
      </c>
      <c r="G138">
        <v>518.94000000000005</v>
      </c>
      <c r="H138">
        <v>518.55999999999995</v>
      </c>
      <c r="I138">
        <v>495.51</v>
      </c>
      <c r="J138">
        <v>511.93</v>
      </c>
      <c r="K138">
        <v>564.97</v>
      </c>
      <c r="L138">
        <v>595.47</v>
      </c>
      <c r="M138">
        <v>0</v>
      </c>
    </row>
    <row r="139" spans="1:13" x14ac:dyDescent="0.2">
      <c r="A139" t="s">
        <v>5</v>
      </c>
      <c r="B139" t="s">
        <v>5</v>
      </c>
      <c r="C139" t="s">
        <v>341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5</v>
      </c>
      <c r="B140" t="s">
        <v>5</v>
      </c>
      <c r="C140" t="s">
        <v>342</v>
      </c>
      <c r="D140">
        <v>534.17999999999995</v>
      </c>
      <c r="E140">
        <v>511.44</v>
      </c>
      <c r="F140">
        <v>465.06</v>
      </c>
      <c r="G140">
        <v>472.71</v>
      </c>
      <c r="H140">
        <v>467.28</v>
      </c>
      <c r="I140">
        <v>424.36</v>
      </c>
      <c r="J140">
        <v>441.13</v>
      </c>
      <c r="K140">
        <v>472.82</v>
      </c>
      <c r="L140">
        <v>500.62</v>
      </c>
      <c r="M140">
        <v>540.44000000000005</v>
      </c>
    </row>
    <row r="141" spans="1:13" x14ac:dyDescent="0.2">
      <c r="A141" t="s">
        <v>5</v>
      </c>
      <c r="B141" t="s">
        <v>5</v>
      </c>
      <c r="C141" t="s">
        <v>343</v>
      </c>
      <c r="D141">
        <v>542.78</v>
      </c>
      <c r="E141">
        <v>517.61</v>
      </c>
      <c r="F141">
        <v>469.58</v>
      </c>
      <c r="G141">
        <v>480.98</v>
      </c>
      <c r="H141">
        <v>481.42</v>
      </c>
      <c r="I141">
        <v>438.6</v>
      </c>
      <c r="J141">
        <v>465.39</v>
      </c>
      <c r="K141">
        <v>495.84</v>
      </c>
      <c r="L141">
        <v>526.66</v>
      </c>
      <c r="M141">
        <v>567.91</v>
      </c>
    </row>
    <row r="142" spans="1:13" x14ac:dyDescent="0.2">
      <c r="A142" t="s">
        <v>5</v>
      </c>
      <c r="B142" t="s">
        <v>5</v>
      </c>
      <c r="C142" t="s">
        <v>344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5</v>
      </c>
      <c r="B143" t="s">
        <v>5</v>
      </c>
      <c r="C143" t="s">
        <v>345</v>
      </c>
      <c r="D143">
        <v>542.78</v>
      </c>
      <c r="E143">
        <v>517.61</v>
      </c>
      <c r="F143">
        <v>469.58</v>
      </c>
      <c r="G143">
        <v>480.98</v>
      </c>
      <c r="H143">
        <v>481.42</v>
      </c>
      <c r="I143">
        <v>439.54</v>
      </c>
      <c r="J143">
        <v>464.08</v>
      </c>
      <c r="K143">
        <v>493.36</v>
      </c>
      <c r="L143">
        <v>526.66</v>
      </c>
      <c r="M143">
        <v>567.91</v>
      </c>
    </row>
    <row r="144" spans="1:13" x14ac:dyDescent="0.2">
      <c r="A144" t="s">
        <v>5</v>
      </c>
      <c r="B144" t="s">
        <v>350</v>
      </c>
    </row>
    <row r="145" spans="1:13" x14ac:dyDescent="0.2">
      <c r="A145" t="s">
        <v>5</v>
      </c>
      <c r="B145" t="s">
        <v>5</v>
      </c>
      <c r="C145" t="s">
        <v>339</v>
      </c>
      <c r="D145">
        <v>647.01</v>
      </c>
      <c r="E145">
        <v>595.61</v>
      </c>
      <c r="F145">
        <v>524.41999999999996</v>
      </c>
      <c r="G145">
        <v>505.81</v>
      </c>
      <c r="H145">
        <v>492.33</v>
      </c>
      <c r="I145">
        <v>481.52</v>
      </c>
      <c r="J145">
        <v>512.20000000000005</v>
      </c>
      <c r="K145">
        <v>564.71</v>
      </c>
      <c r="L145">
        <v>612.77</v>
      </c>
      <c r="M145">
        <v>670.72</v>
      </c>
    </row>
    <row r="146" spans="1:13" x14ac:dyDescent="0.2">
      <c r="A146" t="s">
        <v>5</v>
      </c>
      <c r="B146" t="s">
        <v>5</v>
      </c>
      <c r="C146" t="s">
        <v>340</v>
      </c>
      <c r="D146">
        <v>843.91</v>
      </c>
      <c r="E146">
        <v>756.04</v>
      </c>
      <c r="F146">
        <v>656.56</v>
      </c>
      <c r="G146">
        <v>627.01</v>
      </c>
      <c r="H146">
        <v>618.51</v>
      </c>
      <c r="I146">
        <v>622</v>
      </c>
      <c r="J146">
        <v>657.57</v>
      </c>
      <c r="K146">
        <v>720.42</v>
      </c>
      <c r="L146">
        <v>799.69</v>
      </c>
      <c r="M146">
        <v>882.61</v>
      </c>
    </row>
    <row r="147" spans="1:13" x14ac:dyDescent="0.2">
      <c r="A147" t="s">
        <v>5</v>
      </c>
      <c r="B147" t="s">
        <v>5</v>
      </c>
      <c r="C147" t="s">
        <v>341</v>
      </c>
      <c r="D147">
        <v>918.32</v>
      </c>
      <c r="E147">
        <v>827.29</v>
      </c>
      <c r="F147">
        <v>740.37</v>
      </c>
      <c r="G147">
        <v>704.52</v>
      </c>
      <c r="H147">
        <v>695.67</v>
      </c>
      <c r="I147">
        <v>699.43</v>
      </c>
      <c r="J147">
        <v>734.5</v>
      </c>
      <c r="K147">
        <v>804.91</v>
      </c>
      <c r="L147">
        <v>890.58</v>
      </c>
      <c r="M147">
        <v>974.21</v>
      </c>
    </row>
    <row r="148" spans="1:13" x14ac:dyDescent="0.2">
      <c r="A148" t="s">
        <v>5</v>
      </c>
      <c r="B148" t="s">
        <v>5</v>
      </c>
      <c r="C148" t="s">
        <v>342</v>
      </c>
      <c r="D148">
        <v>795.99</v>
      </c>
      <c r="E148">
        <v>718.64</v>
      </c>
      <c r="F148">
        <v>627.72</v>
      </c>
      <c r="G148">
        <v>600.65</v>
      </c>
      <c r="H148">
        <v>591.48</v>
      </c>
      <c r="I148">
        <v>592.01</v>
      </c>
      <c r="J148">
        <v>626.02</v>
      </c>
      <c r="K148">
        <v>684.15</v>
      </c>
      <c r="L148">
        <v>754.19</v>
      </c>
      <c r="M148">
        <v>831.64</v>
      </c>
    </row>
    <row r="149" spans="1:13" x14ac:dyDescent="0.2">
      <c r="A149" t="s">
        <v>5</v>
      </c>
      <c r="B149" t="s">
        <v>5</v>
      </c>
      <c r="C149" t="s">
        <v>343</v>
      </c>
      <c r="D149">
        <v>846.4</v>
      </c>
      <c r="E149">
        <v>766.87</v>
      </c>
      <c r="F149">
        <v>678.97</v>
      </c>
      <c r="G149">
        <v>647.79</v>
      </c>
      <c r="H149">
        <v>638.94000000000005</v>
      </c>
      <c r="I149">
        <v>641.29999999999995</v>
      </c>
      <c r="J149">
        <v>676.85</v>
      </c>
      <c r="K149">
        <v>740.5</v>
      </c>
      <c r="L149">
        <v>817.37</v>
      </c>
      <c r="M149">
        <v>896.61</v>
      </c>
    </row>
    <row r="150" spans="1:13" x14ac:dyDescent="0.2">
      <c r="A150" t="s">
        <v>5</v>
      </c>
      <c r="B150" t="s">
        <v>5</v>
      </c>
      <c r="C150" t="s">
        <v>344</v>
      </c>
      <c r="D150">
        <v>1054.08</v>
      </c>
      <c r="E150">
        <v>945.69</v>
      </c>
      <c r="F150">
        <v>853.95</v>
      </c>
      <c r="G150">
        <v>813.16</v>
      </c>
      <c r="H150">
        <v>799.39</v>
      </c>
      <c r="I150">
        <v>808.61</v>
      </c>
      <c r="J150">
        <v>846.15</v>
      </c>
      <c r="K150">
        <v>923.5</v>
      </c>
      <c r="L150">
        <v>1017.43</v>
      </c>
      <c r="M150">
        <v>1069.95</v>
      </c>
    </row>
    <row r="151" spans="1:13" x14ac:dyDescent="0.2">
      <c r="A151" t="s">
        <v>5</v>
      </c>
      <c r="B151" t="s">
        <v>5</v>
      </c>
      <c r="C151" t="s">
        <v>345</v>
      </c>
      <c r="D151">
        <v>887.36</v>
      </c>
      <c r="E151">
        <v>805.07</v>
      </c>
      <c r="F151">
        <v>718.22</v>
      </c>
      <c r="G151">
        <v>685.4</v>
      </c>
      <c r="H151">
        <v>676.11</v>
      </c>
      <c r="I151">
        <v>679.45</v>
      </c>
      <c r="J151">
        <v>713.11</v>
      </c>
      <c r="K151">
        <v>779.23</v>
      </c>
      <c r="L151">
        <v>858.06</v>
      </c>
      <c r="M151">
        <v>929.96</v>
      </c>
    </row>
    <row r="152" spans="1:13" x14ac:dyDescent="0.2">
      <c r="A152" t="s">
        <v>4</v>
      </c>
    </row>
    <row r="153" spans="1:13" x14ac:dyDescent="0.2">
      <c r="A153" t="s">
        <v>5</v>
      </c>
      <c r="B153" t="s">
        <v>21</v>
      </c>
    </row>
    <row r="154" spans="1:13" x14ac:dyDescent="0.2">
      <c r="A154" t="s">
        <v>5</v>
      </c>
      <c r="B154" t="s">
        <v>5</v>
      </c>
      <c r="C154" t="s">
        <v>339</v>
      </c>
      <c r="D154">
        <v>0</v>
      </c>
      <c r="E154">
        <v>0</v>
      </c>
      <c r="F154">
        <v>640.07000000000005</v>
      </c>
      <c r="G154">
        <v>607.72</v>
      </c>
      <c r="H154">
        <v>580.66</v>
      </c>
      <c r="I154">
        <v>610.38</v>
      </c>
      <c r="J154">
        <v>647.07000000000005</v>
      </c>
      <c r="K154">
        <v>646.39</v>
      </c>
      <c r="L154">
        <v>723.03</v>
      </c>
      <c r="M154">
        <v>751.04</v>
      </c>
    </row>
    <row r="155" spans="1:13" x14ac:dyDescent="0.2">
      <c r="A155" t="s">
        <v>5</v>
      </c>
      <c r="B155" t="s">
        <v>5</v>
      </c>
      <c r="C155" t="s">
        <v>340</v>
      </c>
      <c r="D155">
        <v>949.24</v>
      </c>
      <c r="E155">
        <v>878.96</v>
      </c>
      <c r="F155">
        <v>779.57</v>
      </c>
      <c r="G155">
        <v>738.67</v>
      </c>
      <c r="H155">
        <v>736.65</v>
      </c>
      <c r="I155">
        <v>718.3</v>
      </c>
      <c r="J155">
        <v>725.26</v>
      </c>
      <c r="K155">
        <v>758.8</v>
      </c>
      <c r="L155">
        <v>833.36</v>
      </c>
      <c r="M155">
        <v>878.01</v>
      </c>
    </row>
    <row r="156" spans="1:13" x14ac:dyDescent="0.2">
      <c r="A156" t="s">
        <v>5</v>
      </c>
      <c r="B156" t="s">
        <v>5</v>
      </c>
      <c r="C156" t="s">
        <v>341</v>
      </c>
      <c r="D156">
        <v>1013.95</v>
      </c>
      <c r="E156">
        <v>963.07</v>
      </c>
      <c r="F156">
        <v>883</v>
      </c>
      <c r="G156">
        <v>846.83</v>
      </c>
      <c r="H156">
        <v>844.4</v>
      </c>
      <c r="I156">
        <v>840.01</v>
      </c>
      <c r="J156">
        <v>851.94</v>
      </c>
      <c r="K156">
        <v>893.6</v>
      </c>
      <c r="L156">
        <v>952.21</v>
      </c>
      <c r="M156">
        <v>1037.8599999999999</v>
      </c>
    </row>
    <row r="157" spans="1:13" x14ac:dyDescent="0.2">
      <c r="A157" t="s">
        <v>5</v>
      </c>
      <c r="B157" t="s">
        <v>5</v>
      </c>
      <c r="C157" t="s">
        <v>342</v>
      </c>
      <c r="D157">
        <v>930.33</v>
      </c>
      <c r="E157">
        <v>854.5</v>
      </c>
      <c r="F157">
        <v>753.32</v>
      </c>
      <c r="G157">
        <v>717.37</v>
      </c>
      <c r="H157">
        <v>708.23</v>
      </c>
      <c r="I157">
        <v>696.45</v>
      </c>
      <c r="J157">
        <v>709.17</v>
      </c>
      <c r="K157">
        <v>737.63</v>
      </c>
      <c r="L157">
        <v>812.6</v>
      </c>
      <c r="M157">
        <v>855.09</v>
      </c>
    </row>
    <row r="158" spans="1:13" x14ac:dyDescent="0.2">
      <c r="A158" t="s">
        <v>5</v>
      </c>
      <c r="B158" t="s">
        <v>5</v>
      </c>
      <c r="C158" t="s">
        <v>343</v>
      </c>
      <c r="D158">
        <v>981.43</v>
      </c>
      <c r="E158">
        <v>923.26</v>
      </c>
      <c r="F158">
        <v>836.16</v>
      </c>
      <c r="G158">
        <v>797.73</v>
      </c>
      <c r="H158">
        <v>791.85</v>
      </c>
      <c r="I158">
        <v>784.32</v>
      </c>
      <c r="J158">
        <v>798.48</v>
      </c>
      <c r="K158">
        <v>836.3</v>
      </c>
      <c r="L158">
        <v>898.29</v>
      </c>
      <c r="M158">
        <v>964.83</v>
      </c>
    </row>
    <row r="159" spans="1:13" x14ac:dyDescent="0.2">
      <c r="A159" t="s">
        <v>5</v>
      </c>
      <c r="B159" t="s">
        <v>5</v>
      </c>
      <c r="C159" t="s">
        <v>344</v>
      </c>
      <c r="D159">
        <v>1197</v>
      </c>
      <c r="E159">
        <v>1154.8599999999999</v>
      </c>
      <c r="F159">
        <v>1096.6500000000001</v>
      </c>
      <c r="G159">
        <v>1067.25</v>
      </c>
      <c r="H159">
        <v>1035.0899999999999</v>
      </c>
      <c r="I159">
        <v>1031.04</v>
      </c>
      <c r="J159">
        <v>1052.18</v>
      </c>
      <c r="K159">
        <v>1099.8499999999999</v>
      </c>
      <c r="L159">
        <v>1155.9000000000001</v>
      </c>
      <c r="M159">
        <v>1183.69</v>
      </c>
    </row>
    <row r="160" spans="1:13" x14ac:dyDescent="0.2">
      <c r="A160" t="s">
        <v>5</v>
      </c>
      <c r="B160" t="s">
        <v>5</v>
      </c>
      <c r="C160" t="s">
        <v>345</v>
      </c>
      <c r="D160">
        <v>1077.1500000000001</v>
      </c>
      <c r="E160">
        <v>1021.59</v>
      </c>
      <c r="F160">
        <v>946.59</v>
      </c>
      <c r="G160">
        <v>920.21</v>
      </c>
      <c r="H160">
        <v>898.99</v>
      </c>
      <c r="I160">
        <v>887.88</v>
      </c>
      <c r="J160">
        <v>902.36</v>
      </c>
      <c r="K160">
        <v>940.83</v>
      </c>
      <c r="L160">
        <v>1010.4</v>
      </c>
      <c r="M160">
        <v>1053.5899999999999</v>
      </c>
    </row>
    <row r="161" spans="1:13" x14ac:dyDescent="0.2">
      <c r="A161" t="s">
        <v>5</v>
      </c>
      <c r="B161" t="s">
        <v>346</v>
      </c>
    </row>
    <row r="162" spans="1:13" x14ac:dyDescent="0.2">
      <c r="A162" t="s">
        <v>5</v>
      </c>
      <c r="B162" t="s">
        <v>5</v>
      </c>
      <c r="C162" t="s">
        <v>339</v>
      </c>
      <c r="D162">
        <v>764.19</v>
      </c>
      <c r="E162">
        <v>712.82</v>
      </c>
      <c r="F162">
        <v>660.87</v>
      </c>
      <c r="G162">
        <v>609.91999999999996</v>
      </c>
      <c r="H162">
        <v>586.79999999999995</v>
      </c>
      <c r="I162">
        <v>592.85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5</v>
      </c>
      <c r="B163" t="s">
        <v>5</v>
      </c>
      <c r="C163" t="s">
        <v>340</v>
      </c>
      <c r="D163">
        <v>997.72</v>
      </c>
      <c r="E163">
        <v>911.89</v>
      </c>
      <c r="F163">
        <v>827.91</v>
      </c>
      <c r="G163">
        <v>778.56</v>
      </c>
      <c r="H163">
        <v>733.16</v>
      </c>
      <c r="I163">
        <v>775.08</v>
      </c>
      <c r="J163">
        <v>801.11</v>
      </c>
      <c r="K163">
        <v>839.56</v>
      </c>
      <c r="L163">
        <v>933.35</v>
      </c>
      <c r="M163">
        <v>1025.24</v>
      </c>
    </row>
    <row r="164" spans="1:13" x14ac:dyDescent="0.2">
      <c r="A164" t="s">
        <v>5</v>
      </c>
      <c r="B164" t="s">
        <v>5</v>
      </c>
      <c r="C164" t="s">
        <v>341</v>
      </c>
      <c r="D164">
        <v>1150.22</v>
      </c>
      <c r="E164">
        <v>1060.82</v>
      </c>
      <c r="F164">
        <v>956.84</v>
      </c>
      <c r="G164">
        <v>896.47</v>
      </c>
      <c r="H164">
        <v>876.25</v>
      </c>
      <c r="I164">
        <v>875.93</v>
      </c>
      <c r="J164">
        <v>923.78</v>
      </c>
      <c r="K164">
        <v>997.42</v>
      </c>
      <c r="L164">
        <v>1057.83</v>
      </c>
      <c r="M164">
        <v>1142.81</v>
      </c>
    </row>
    <row r="165" spans="1:13" x14ac:dyDescent="0.2">
      <c r="A165" t="s">
        <v>5</v>
      </c>
      <c r="B165" t="s">
        <v>5</v>
      </c>
      <c r="C165" t="s">
        <v>342</v>
      </c>
      <c r="D165">
        <v>939.64</v>
      </c>
      <c r="E165">
        <v>872.21</v>
      </c>
      <c r="F165">
        <v>802.12</v>
      </c>
      <c r="G165">
        <v>753.34</v>
      </c>
      <c r="H165">
        <v>712.45</v>
      </c>
      <c r="I165">
        <v>751.45</v>
      </c>
      <c r="J165">
        <v>774.61</v>
      </c>
      <c r="K165">
        <v>810.7</v>
      </c>
      <c r="L165">
        <v>912</v>
      </c>
      <c r="M165">
        <v>1002.4</v>
      </c>
    </row>
    <row r="166" spans="1:13" x14ac:dyDescent="0.2">
      <c r="A166" t="s">
        <v>5</v>
      </c>
      <c r="B166" t="s">
        <v>5</v>
      </c>
      <c r="C166" t="s">
        <v>343</v>
      </c>
      <c r="D166">
        <v>1090.0999999999999</v>
      </c>
      <c r="E166">
        <v>1006.08</v>
      </c>
      <c r="F166">
        <v>912.76</v>
      </c>
      <c r="G166">
        <v>859.78</v>
      </c>
      <c r="H166">
        <v>836.05</v>
      </c>
      <c r="I166">
        <v>841.41</v>
      </c>
      <c r="J166">
        <v>882.61</v>
      </c>
      <c r="K166">
        <v>949.31</v>
      </c>
      <c r="L166">
        <v>1022.02</v>
      </c>
      <c r="M166">
        <v>1112.57</v>
      </c>
    </row>
    <row r="167" spans="1:13" x14ac:dyDescent="0.2">
      <c r="A167" t="s">
        <v>5</v>
      </c>
      <c r="B167" t="s">
        <v>5</v>
      </c>
      <c r="C167" t="s">
        <v>344</v>
      </c>
      <c r="D167">
        <v>1327.38</v>
      </c>
      <c r="E167">
        <v>1193.3499999999999</v>
      </c>
      <c r="F167">
        <v>1098.27</v>
      </c>
      <c r="G167">
        <v>1074.49</v>
      </c>
      <c r="H167">
        <v>1057.8499999999999</v>
      </c>
      <c r="I167">
        <v>1051.9000000000001</v>
      </c>
      <c r="J167">
        <v>1118.29</v>
      </c>
      <c r="K167">
        <v>1187.8800000000001</v>
      </c>
      <c r="L167">
        <v>1237.18</v>
      </c>
      <c r="M167">
        <v>1326.63</v>
      </c>
    </row>
    <row r="168" spans="1:13" x14ac:dyDescent="0.2">
      <c r="A168" t="s">
        <v>5</v>
      </c>
      <c r="B168" t="s">
        <v>5</v>
      </c>
      <c r="C168" t="s">
        <v>345</v>
      </c>
      <c r="D168">
        <v>1136.6600000000001</v>
      </c>
      <c r="E168">
        <v>1041.03</v>
      </c>
      <c r="F168">
        <v>949.12</v>
      </c>
      <c r="G168">
        <v>904.03</v>
      </c>
      <c r="H168">
        <v>882.04</v>
      </c>
      <c r="I168">
        <v>883.75</v>
      </c>
      <c r="J168">
        <v>928.77</v>
      </c>
      <c r="K168">
        <v>993.45</v>
      </c>
      <c r="L168">
        <v>1058.98</v>
      </c>
      <c r="M168">
        <v>1145.3900000000001</v>
      </c>
    </row>
    <row r="169" spans="1:13" x14ac:dyDescent="0.2">
      <c r="A169" t="s">
        <v>5</v>
      </c>
      <c r="B169" t="s">
        <v>347</v>
      </c>
    </row>
    <row r="170" spans="1:13" x14ac:dyDescent="0.2">
      <c r="A170" t="s">
        <v>5</v>
      </c>
      <c r="B170" t="s">
        <v>5</v>
      </c>
      <c r="C170" t="s">
        <v>339</v>
      </c>
      <c r="D170">
        <v>878.53</v>
      </c>
      <c r="E170">
        <v>820.89</v>
      </c>
      <c r="F170">
        <v>718.17</v>
      </c>
      <c r="G170">
        <v>645.22</v>
      </c>
      <c r="H170">
        <v>614.23</v>
      </c>
      <c r="I170">
        <v>609.13</v>
      </c>
      <c r="J170">
        <v>622.65</v>
      </c>
      <c r="K170">
        <v>672.06</v>
      </c>
      <c r="L170">
        <v>771.11</v>
      </c>
      <c r="M170">
        <v>830.97</v>
      </c>
    </row>
    <row r="171" spans="1:13" x14ac:dyDescent="0.2">
      <c r="A171" t="s">
        <v>5</v>
      </c>
      <c r="B171" t="s">
        <v>5</v>
      </c>
      <c r="C171" t="s">
        <v>340</v>
      </c>
      <c r="D171">
        <v>1070.26</v>
      </c>
      <c r="E171">
        <v>972.57</v>
      </c>
      <c r="F171">
        <v>863.15</v>
      </c>
      <c r="G171">
        <v>800.34</v>
      </c>
      <c r="H171">
        <v>773.96</v>
      </c>
      <c r="I171">
        <v>790.7</v>
      </c>
      <c r="J171">
        <v>851.43</v>
      </c>
      <c r="K171">
        <v>900.54</v>
      </c>
      <c r="L171">
        <v>947.26</v>
      </c>
      <c r="M171">
        <v>1000.29</v>
      </c>
    </row>
    <row r="172" spans="1:13" x14ac:dyDescent="0.2">
      <c r="A172" t="s">
        <v>5</v>
      </c>
      <c r="B172" t="s">
        <v>5</v>
      </c>
      <c r="C172" t="s">
        <v>341</v>
      </c>
      <c r="D172">
        <v>1042.71</v>
      </c>
      <c r="E172">
        <v>981.88</v>
      </c>
      <c r="F172">
        <v>889.54</v>
      </c>
      <c r="G172">
        <v>832.74</v>
      </c>
      <c r="H172">
        <v>811.87</v>
      </c>
      <c r="I172">
        <v>829.79</v>
      </c>
      <c r="J172">
        <v>884.57</v>
      </c>
      <c r="K172">
        <v>934.54</v>
      </c>
      <c r="L172">
        <v>983.81</v>
      </c>
      <c r="M172">
        <v>1054.28</v>
      </c>
    </row>
    <row r="173" spans="1:13" x14ac:dyDescent="0.2">
      <c r="A173" t="s">
        <v>5</v>
      </c>
      <c r="B173" t="s">
        <v>5</v>
      </c>
      <c r="C173" t="s">
        <v>342</v>
      </c>
      <c r="D173">
        <v>1035.33</v>
      </c>
      <c r="E173">
        <v>945.73</v>
      </c>
      <c r="F173">
        <v>844.02</v>
      </c>
      <c r="G173">
        <v>781.58</v>
      </c>
      <c r="H173">
        <v>748.61</v>
      </c>
      <c r="I173">
        <v>759.04</v>
      </c>
      <c r="J173">
        <v>823.1</v>
      </c>
      <c r="K173">
        <v>869.69</v>
      </c>
      <c r="L173">
        <v>921.98</v>
      </c>
      <c r="M173">
        <v>978.26</v>
      </c>
    </row>
    <row r="174" spans="1:13" x14ac:dyDescent="0.2">
      <c r="A174" t="s">
        <v>5</v>
      </c>
      <c r="B174" t="s">
        <v>5</v>
      </c>
      <c r="C174" t="s">
        <v>343</v>
      </c>
      <c r="D174">
        <v>1038.4000000000001</v>
      </c>
      <c r="E174">
        <v>960.71</v>
      </c>
      <c r="F174">
        <v>863.2</v>
      </c>
      <c r="G174">
        <v>802.6</v>
      </c>
      <c r="H174">
        <v>774.13</v>
      </c>
      <c r="I174">
        <v>787.79</v>
      </c>
      <c r="J174">
        <v>849.58</v>
      </c>
      <c r="K174">
        <v>895.83</v>
      </c>
      <c r="L174">
        <v>946.78</v>
      </c>
      <c r="M174">
        <v>1012.41</v>
      </c>
    </row>
    <row r="175" spans="1:13" x14ac:dyDescent="0.2">
      <c r="A175" t="s">
        <v>5</v>
      </c>
      <c r="B175" t="s">
        <v>5</v>
      </c>
      <c r="C175" t="s">
        <v>344</v>
      </c>
      <c r="D175">
        <v>0</v>
      </c>
      <c r="E175">
        <v>0</v>
      </c>
      <c r="F175">
        <v>1022.5</v>
      </c>
      <c r="G175">
        <v>961.36</v>
      </c>
      <c r="H175">
        <v>990.98</v>
      </c>
      <c r="I175">
        <v>998.09</v>
      </c>
      <c r="J175">
        <v>1019.44</v>
      </c>
      <c r="K175">
        <v>0</v>
      </c>
      <c r="L175">
        <v>1194.67</v>
      </c>
      <c r="M175">
        <v>1287.43</v>
      </c>
    </row>
    <row r="176" spans="1:13" x14ac:dyDescent="0.2">
      <c r="A176" t="s">
        <v>5</v>
      </c>
      <c r="B176" t="s">
        <v>5</v>
      </c>
      <c r="C176" t="s">
        <v>345</v>
      </c>
      <c r="D176">
        <v>1045.58</v>
      </c>
      <c r="E176">
        <v>968.09</v>
      </c>
      <c r="F176">
        <v>872.04</v>
      </c>
      <c r="G176">
        <v>811.63</v>
      </c>
      <c r="H176">
        <v>785.08</v>
      </c>
      <c r="I176">
        <v>796.76</v>
      </c>
      <c r="J176">
        <v>856.6</v>
      </c>
      <c r="K176">
        <v>902.81</v>
      </c>
      <c r="L176">
        <v>957</v>
      </c>
      <c r="M176">
        <v>1026.07</v>
      </c>
    </row>
    <row r="177" spans="1:13" x14ac:dyDescent="0.2">
      <c r="A177" t="s">
        <v>5</v>
      </c>
      <c r="B177" t="s">
        <v>348</v>
      </c>
    </row>
    <row r="178" spans="1:13" x14ac:dyDescent="0.2">
      <c r="A178" t="s">
        <v>5</v>
      </c>
      <c r="B178" t="s">
        <v>5</v>
      </c>
      <c r="C178" t="s">
        <v>339</v>
      </c>
      <c r="D178">
        <v>920.93</v>
      </c>
      <c r="E178">
        <v>828.28</v>
      </c>
      <c r="F178">
        <v>710.98</v>
      </c>
      <c r="G178">
        <v>668.3</v>
      </c>
      <c r="H178">
        <v>664.34</v>
      </c>
      <c r="I178">
        <v>669.57</v>
      </c>
      <c r="J178">
        <v>720.16</v>
      </c>
      <c r="K178">
        <v>791.24</v>
      </c>
      <c r="L178">
        <v>855.3</v>
      </c>
      <c r="M178">
        <v>894.78</v>
      </c>
    </row>
    <row r="179" spans="1:13" x14ac:dyDescent="0.2">
      <c r="A179" t="s">
        <v>5</v>
      </c>
      <c r="B179" t="s">
        <v>5</v>
      </c>
      <c r="C179" t="s">
        <v>340</v>
      </c>
      <c r="D179">
        <v>1083.26</v>
      </c>
      <c r="E179">
        <v>988.12</v>
      </c>
      <c r="F179">
        <v>867.6</v>
      </c>
      <c r="G179">
        <v>817.35</v>
      </c>
      <c r="H179">
        <v>805.99</v>
      </c>
      <c r="I179">
        <v>816.08</v>
      </c>
      <c r="J179">
        <v>862.88</v>
      </c>
      <c r="K179">
        <v>930</v>
      </c>
      <c r="L179">
        <v>999.77</v>
      </c>
      <c r="M179">
        <v>1075.42</v>
      </c>
    </row>
    <row r="180" spans="1:13" x14ac:dyDescent="0.2">
      <c r="A180" t="s">
        <v>5</v>
      </c>
      <c r="B180" t="s">
        <v>5</v>
      </c>
      <c r="C180" t="s">
        <v>341</v>
      </c>
      <c r="D180">
        <v>1253.8</v>
      </c>
      <c r="E180">
        <v>1119.82</v>
      </c>
      <c r="F180">
        <v>993.07</v>
      </c>
      <c r="G180">
        <v>928.79</v>
      </c>
      <c r="H180">
        <v>940.28</v>
      </c>
      <c r="I180">
        <v>923.03</v>
      </c>
      <c r="J180">
        <v>993.46</v>
      </c>
      <c r="K180">
        <v>1093.19</v>
      </c>
      <c r="L180">
        <v>1189.42</v>
      </c>
      <c r="M180">
        <v>1240.43</v>
      </c>
    </row>
    <row r="181" spans="1:13" x14ac:dyDescent="0.2">
      <c r="A181" t="s">
        <v>5</v>
      </c>
      <c r="B181" t="s">
        <v>5</v>
      </c>
      <c r="C181" t="s">
        <v>342</v>
      </c>
      <c r="D181">
        <v>1039.3399999999999</v>
      </c>
      <c r="E181">
        <v>946.29</v>
      </c>
      <c r="F181">
        <v>825.4</v>
      </c>
      <c r="G181">
        <v>781.73</v>
      </c>
      <c r="H181">
        <v>774.6</v>
      </c>
      <c r="I181">
        <v>782.37</v>
      </c>
      <c r="J181">
        <v>827.92</v>
      </c>
      <c r="K181">
        <v>895.14</v>
      </c>
      <c r="L181">
        <v>964.35</v>
      </c>
      <c r="M181">
        <v>1028.9100000000001</v>
      </c>
    </row>
    <row r="182" spans="1:13" x14ac:dyDescent="0.2">
      <c r="A182" t="s">
        <v>5</v>
      </c>
      <c r="B182" t="s">
        <v>5</v>
      </c>
      <c r="C182" t="s">
        <v>343</v>
      </c>
      <c r="D182">
        <v>1064.8900000000001</v>
      </c>
      <c r="E182">
        <v>967.58</v>
      </c>
      <c r="F182">
        <v>846.74</v>
      </c>
      <c r="G182">
        <v>801.34</v>
      </c>
      <c r="H182">
        <v>796.44</v>
      </c>
      <c r="I182">
        <v>799.5</v>
      </c>
      <c r="J182">
        <v>847.14</v>
      </c>
      <c r="K182">
        <v>915.98</v>
      </c>
      <c r="L182">
        <v>986.36</v>
      </c>
      <c r="M182">
        <v>1048.4000000000001</v>
      </c>
    </row>
    <row r="183" spans="1:13" x14ac:dyDescent="0.2">
      <c r="A183" t="s">
        <v>5</v>
      </c>
      <c r="B183" t="s">
        <v>5</v>
      </c>
      <c r="C183" t="s">
        <v>344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5</v>
      </c>
      <c r="B184" t="s">
        <v>5</v>
      </c>
      <c r="C184" t="s">
        <v>345</v>
      </c>
      <c r="D184">
        <v>1067.78</v>
      </c>
      <c r="E184">
        <v>971.05</v>
      </c>
      <c r="F184">
        <v>849.52</v>
      </c>
      <c r="G184">
        <v>803.26</v>
      </c>
      <c r="H184">
        <v>798.58</v>
      </c>
      <c r="I184">
        <v>800.89</v>
      </c>
      <c r="J184">
        <v>848.89</v>
      </c>
      <c r="K184">
        <v>918.13</v>
      </c>
      <c r="L184">
        <v>988.72</v>
      </c>
      <c r="M184">
        <v>1050.8699999999999</v>
      </c>
    </row>
    <row r="185" spans="1:13" x14ac:dyDescent="0.2">
      <c r="A185" t="s">
        <v>5</v>
      </c>
      <c r="B185" t="s">
        <v>349</v>
      </c>
    </row>
    <row r="186" spans="1:13" x14ac:dyDescent="0.2">
      <c r="A186" t="s">
        <v>5</v>
      </c>
      <c r="B186" t="s">
        <v>5</v>
      </c>
      <c r="C186" t="s">
        <v>339</v>
      </c>
      <c r="D186">
        <v>584.85</v>
      </c>
      <c r="E186">
        <v>575.14</v>
      </c>
      <c r="F186">
        <v>533.05999999999995</v>
      </c>
      <c r="G186">
        <v>497.85</v>
      </c>
      <c r="H186">
        <v>493.68</v>
      </c>
      <c r="I186">
        <v>511.62</v>
      </c>
      <c r="J186">
        <v>539.63</v>
      </c>
      <c r="K186">
        <v>572.44000000000005</v>
      </c>
      <c r="L186">
        <v>609.62</v>
      </c>
      <c r="M186">
        <v>638.27</v>
      </c>
    </row>
    <row r="187" spans="1:13" x14ac:dyDescent="0.2">
      <c r="A187" t="s">
        <v>5</v>
      </c>
      <c r="B187" t="s">
        <v>5</v>
      </c>
      <c r="C187" t="s">
        <v>340</v>
      </c>
      <c r="D187">
        <v>866.44</v>
      </c>
      <c r="E187">
        <v>828.65</v>
      </c>
      <c r="F187">
        <v>795.28</v>
      </c>
      <c r="G187">
        <v>707.81</v>
      </c>
      <c r="H187">
        <v>701.14</v>
      </c>
      <c r="I187">
        <v>694.01</v>
      </c>
      <c r="J187">
        <v>754.69</v>
      </c>
      <c r="K187">
        <v>837.08</v>
      </c>
      <c r="L187">
        <v>876.77</v>
      </c>
      <c r="M187">
        <v>899.68</v>
      </c>
    </row>
    <row r="188" spans="1:13" x14ac:dyDescent="0.2">
      <c r="A188" t="s">
        <v>5</v>
      </c>
      <c r="B188" t="s">
        <v>5</v>
      </c>
      <c r="C188" t="s">
        <v>341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5</v>
      </c>
      <c r="B189" t="s">
        <v>5</v>
      </c>
      <c r="C189" t="s">
        <v>342</v>
      </c>
      <c r="D189">
        <v>660.9</v>
      </c>
      <c r="E189">
        <v>635.25</v>
      </c>
      <c r="F189">
        <v>591.01</v>
      </c>
      <c r="G189">
        <v>541.79</v>
      </c>
      <c r="H189">
        <v>543.23</v>
      </c>
      <c r="I189">
        <v>553.76</v>
      </c>
      <c r="J189">
        <v>588.73</v>
      </c>
      <c r="K189">
        <v>628.58000000000004</v>
      </c>
      <c r="L189">
        <v>666.46</v>
      </c>
      <c r="M189">
        <v>701.24</v>
      </c>
    </row>
    <row r="190" spans="1:13" x14ac:dyDescent="0.2">
      <c r="A190" t="s">
        <v>5</v>
      </c>
      <c r="B190" t="s">
        <v>5</v>
      </c>
      <c r="C190" t="s">
        <v>343</v>
      </c>
      <c r="D190">
        <v>676.74</v>
      </c>
      <c r="E190">
        <v>647.66999999999996</v>
      </c>
      <c r="F190">
        <v>606.29999999999995</v>
      </c>
      <c r="G190">
        <v>555.99</v>
      </c>
      <c r="H190">
        <v>552.84</v>
      </c>
      <c r="I190">
        <v>562.23</v>
      </c>
      <c r="J190">
        <v>597.48</v>
      </c>
      <c r="K190">
        <v>634.1</v>
      </c>
      <c r="L190">
        <v>674.1</v>
      </c>
      <c r="M190">
        <v>707.42</v>
      </c>
    </row>
    <row r="191" spans="1:13" x14ac:dyDescent="0.2">
      <c r="A191" t="s">
        <v>5</v>
      </c>
      <c r="B191" t="s">
        <v>5</v>
      </c>
      <c r="C191" t="s">
        <v>344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5</v>
      </c>
      <c r="B192" t="s">
        <v>5</v>
      </c>
      <c r="C192" t="s">
        <v>345</v>
      </c>
      <c r="D192">
        <v>678.32</v>
      </c>
      <c r="E192">
        <v>657.01</v>
      </c>
      <c r="F192">
        <v>616.59</v>
      </c>
      <c r="G192">
        <v>557.21</v>
      </c>
      <c r="H192">
        <v>553.54999999999995</v>
      </c>
      <c r="I192">
        <v>562.23</v>
      </c>
      <c r="J192">
        <v>597.96</v>
      </c>
      <c r="K192">
        <v>634.48</v>
      </c>
      <c r="L192">
        <v>674.02</v>
      </c>
      <c r="M192">
        <v>707.37</v>
      </c>
    </row>
    <row r="193" spans="1:13" x14ac:dyDescent="0.2">
      <c r="A193" t="s">
        <v>5</v>
      </c>
      <c r="B193" t="s">
        <v>350</v>
      </c>
    </row>
    <row r="194" spans="1:13" x14ac:dyDescent="0.2">
      <c r="A194" t="s">
        <v>5</v>
      </c>
      <c r="B194" t="s">
        <v>5</v>
      </c>
      <c r="C194" t="s">
        <v>339</v>
      </c>
      <c r="D194">
        <v>823.5</v>
      </c>
      <c r="E194">
        <v>756.3</v>
      </c>
      <c r="F194">
        <v>665.67</v>
      </c>
      <c r="G194">
        <v>611.16</v>
      </c>
      <c r="H194">
        <v>593.12</v>
      </c>
      <c r="I194">
        <v>603.75</v>
      </c>
      <c r="J194">
        <v>638.95000000000005</v>
      </c>
      <c r="K194">
        <v>695.43</v>
      </c>
      <c r="L194">
        <v>759.24</v>
      </c>
      <c r="M194">
        <v>799.98</v>
      </c>
    </row>
    <row r="195" spans="1:13" x14ac:dyDescent="0.2">
      <c r="A195" t="s">
        <v>5</v>
      </c>
      <c r="B195" t="s">
        <v>5</v>
      </c>
      <c r="C195" t="s">
        <v>340</v>
      </c>
      <c r="D195">
        <v>1052.19</v>
      </c>
      <c r="E195">
        <v>962.09</v>
      </c>
      <c r="F195">
        <v>852.4</v>
      </c>
      <c r="G195">
        <v>799.1</v>
      </c>
      <c r="H195">
        <v>780.76</v>
      </c>
      <c r="I195">
        <v>791.79</v>
      </c>
      <c r="J195">
        <v>835.26</v>
      </c>
      <c r="K195">
        <v>895.36</v>
      </c>
      <c r="L195">
        <v>964.54</v>
      </c>
      <c r="M195">
        <v>1030.49</v>
      </c>
    </row>
    <row r="196" spans="1:13" x14ac:dyDescent="0.2">
      <c r="A196" t="s">
        <v>5</v>
      </c>
      <c r="B196" t="s">
        <v>5</v>
      </c>
      <c r="C196" t="s">
        <v>341</v>
      </c>
      <c r="D196">
        <v>1119.26</v>
      </c>
      <c r="E196">
        <v>1036.21</v>
      </c>
      <c r="F196">
        <v>934.46</v>
      </c>
      <c r="G196">
        <v>877</v>
      </c>
      <c r="H196">
        <v>863.15</v>
      </c>
      <c r="I196">
        <v>863.18</v>
      </c>
      <c r="J196">
        <v>904.68</v>
      </c>
      <c r="K196">
        <v>968.84</v>
      </c>
      <c r="L196">
        <v>1033.92</v>
      </c>
      <c r="M196">
        <v>1110.42</v>
      </c>
    </row>
    <row r="197" spans="1:13" x14ac:dyDescent="0.2">
      <c r="A197" t="s">
        <v>5</v>
      </c>
      <c r="B197" t="s">
        <v>5</v>
      </c>
      <c r="C197" t="s">
        <v>342</v>
      </c>
      <c r="D197">
        <v>987.41</v>
      </c>
      <c r="E197">
        <v>905.8</v>
      </c>
      <c r="F197">
        <v>802.99</v>
      </c>
      <c r="G197">
        <v>751.78</v>
      </c>
      <c r="H197">
        <v>732.19</v>
      </c>
      <c r="I197">
        <v>741.46</v>
      </c>
      <c r="J197">
        <v>782.18</v>
      </c>
      <c r="K197">
        <v>840.08</v>
      </c>
      <c r="L197">
        <v>908.42</v>
      </c>
      <c r="M197">
        <v>966.13</v>
      </c>
    </row>
    <row r="198" spans="1:13" x14ac:dyDescent="0.2">
      <c r="A198" t="s">
        <v>5</v>
      </c>
      <c r="B198" t="s">
        <v>5</v>
      </c>
      <c r="C198" t="s">
        <v>343</v>
      </c>
      <c r="D198">
        <v>1036.74</v>
      </c>
      <c r="E198">
        <v>955.35</v>
      </c>
      <c r="F198">
        <v>854.27</v>
      </c>
      <c r="G198">
        <v>800.73</v>
      </c>
      <c r="H198">
        <v>782.92</v>
      </c>
      <c r="I198">
        <v>787.16</v>
      </c>
      <c r="J198">
        <v>828.47</v>
      </c>
      <c r="K198">
        <v>887.11</v>
      </c>
      <c r="L198">
        <v>952.72</v>
      </c>
      <c r="M198">
        <v>1019.98</v>
      </c>
    </row>
    <row r="199" spans="1:13" x14ac:dyDescent="0.2">
      <c r="A199" t="s">
        <v>5</v>
      </c>
      <c r="B199" t="s">
        <v>5</v>
      </c>
      <c r="C199" t="s">
        <v>344</v>
      </c>
      <c r="D199">
        <v>1254.6600000000001</v>
      </c>
      <c r="E199">
        <v>1172.06</v>
      </c>
      <c r="F199">
        <v>1090.27</v>
      </c>
      <c r="G199">
        <v>1057.74</v>
      </c>
      <c r="H199">
        <v>1037.1500000000001</v>
      </c>
      <c r="I199">
        <v>1033.81</v>
      </c>
      <c r="J199">
        <v>1071.05</v>
      </c>
      <c r="K199">
        <v>1128.45</v>
      </c>
      <c r="L199">
        <v>1182.6400000000001</v>
      </c>
      <c r="M199">
        <v>1231.8499999999999</v>
      </c>
    </row>
    <row r="200" spans="1:13" x14ac:dyDescent="0.2">
      <c r="A200" t="s">
        <v>5</v>
      </c>
      <c r="B200" t="s">
        <v>5</v>
      </c>
      <c r="C200" t="s">
        <v>345</v>
      </c>
      <c r="D200">
        <v>1067.04</v>
      </c>
      <c r="E200">
        <v>985.06</v>
      </c>
      <c r="F200">
        <v>889.21</v>
      </c>
      <c r="G200">
        <v>842.77</v>
      </c>
      <c r="H200">
        <v>823.74</v>
      </c>
      <c r="I200">
        <v>824.65</v>
      </c>
      <c r="J200">
        <v>864</v>
      </c>
      <c r="K200">
        <v>919.44</v>
      </c>
      <c r="L200">
        <v>983.9</v>
      </c>
      <c r="M200">
        <v>1046.96</v>
      </c>
    </row>
    <row r="202" spans="1:13" x14ac:dyDescent="0.2">
      <c r="A202" t="s">
        <v>351</v>
      </c>
    </row>
    <row r="203" spans="1:13" x14ac:dyDescent="0.2">
      <c r="A203" t="s">
        <v>352</v>
      </c>
    </row>
    <row r="204" spans="1:13" x14ac:dyDescent="0.2">
      <c r="A204" t="s">
        <v>5</v>
      </c>
    </row>
    <row r="205" spans="1:13" x14ac:dyDescent="0.2">
      <c r="A205" t="s">
        <v>353</v>
      </c>
    </row>
    <row r="206" spans="1:13" x14ac:dyDescent="0.2">
      <c r="A206" t="s">
        <v>354</v>
      </c>
    </row>
    <row r="207" spans="1:13" x14ac:dyDescent="0.2">
      <c r="A207" t="s">
        <v>355</v>
      </c>
    </row>
    <row r="208" spans="1:13" x14ac:dyDescent="0.2">
      <c r="A208" t="s">
        <v>356</v>
      </c>
    </row>
    <row r="209" spans="1:1" x14ac:dyDescent="0.2">
      <c r="A209" t="s">
        <v>357</v>
      </c>
    </row>
    <row r="210" spans="1:1" x14ac:dyDescent="0.2">
      <c r="A210" t="s">
        <v>358</v>
      </c>
    </row>
    <row r="211" spans="1:1" x14ac:dyDescent="0.2">
      <c r="A211" t="s">
        <v>359</v>
      </c>
    </row>
    <row r="212" spans="1:1" x14ac:dyDescent="0.2">
      <c r="A212" t="s">
        <v>360</v>
      </c>
    </row>
    <row r="213" spans="1:1" x14ac:dyDescent="0.2">
      <c r="A213" t="s">
        <v>5</v>
      </c>
    </row>
    <row r="214" spans="1:1" x14ac:dyDescent="0.2">
      <c r="A214" t="s">
        <v>361</v>
      </c>
    </row>
    <row r="215" spans="1:1" x14ac:dyDescent="0.2">
      <c r="A215" t="s">
        <v>362</v>
      </c>
    </row>
    <row r="216" spans="1:1" x14ac:dyDescent="0.2">
      <c r="A216" t="s">
        <v>363</v>
      </c>
    </row>
    <row r="217" spans="1:1" x14ac:dyDescent="0.2">
      <c r="A217" t="s">
        <v>364</v>
      </c>
    </row>
    <row r="218" spans="1:1" x14ac:dyDescent="0.2">
      <c r="A218" t="s">
        <v>365</v>
      </c>
    </row>
    <row r="219" spans="1:1" x14ac:dyDescent="0.2">
      <c r="A219" t="s">
        <v>366</v>
      </c>
    </row>
    <row r="220" spans="1:1" x14ac:dyDescent="0.2">
      <c r="A220" t="s">
        <v>367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18"/>
  <sheetViews>
    <sheetView workbookViewId="0">
      <selection activeCell="G10" sqref="G10:G13"/>
    </sheetView>
  </sheetViews>
  <sheetFormatPr baseColWidth="10" defaultColWidth="8.83203125" defaultRowHeight="15" x14ac:dyDescent="0.2"/>
  <cols>
    <col min="2" max="2" width="14.5" bestFit="1" customWidth="1"/>
    <col min="3" max="3" width="55.83203125" bestFit="1" customWidth="1"/>
    <col min="4" max="4" width="16.33203125" bestFit="1" customWidth="1"/>
    <col min="5" max="39" width="9.6640625" bestFit="1" customWidth="1"/>
  </cols>
  <sheetData>
    <row r="1" spans="2:39" x14ac:dyDescent="0.2">
      <c r="C1" s="2" t="s">
        <v>64</v>
      </c>
      <c r="E1" t="s">
        <v>507</v>
      </c>
      <c r="G1" t="s">
        <v>508</v>
      </c>
    </row>
    <row r="2" spans="2:39" x14ac:dyDescent="0.2">
      <c r="C2" t="s">
        <v>60</v>
      </c>
    </row>
    <row r="3" spans="2:39" x14ac:dyDescent="0.2">
      <c r="C3" s="107" t="s">
        <v>61</v>
      </c>
    </row>
    <row r="5" spans="2:39" ht="16" thickBot="1" x14ac:dyDescent="0.25"/>
    <row r="6" spans="2:39" x14ac:dyDescent="0.2">
      <c r="B6" s="8" t="s">
        <v>52</v>
      </c>
      <c r="C6" s="9"/>
      <c r="D6" s="10" t="s">
        <v>53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2"/>
    </row>
    <row r="7" spans="2:39" x14ac:dyDescent="0.2">
      <c r="B7" s="13"/>
      <c r="C7" s="14"/>
      <c r="D7" s="15">
        <v>40086</v>
      </c>
      <c r="E7" s="15">
        <v>40178</v>
      </c>
      <c r="F7" s="15">
        <v>40268</v>
      </c>
      <c r="G7" s="15">
        <v>40359</v>
      </c>
      <c r="H7" s="15">
        <v>40451</v>
      </c>
      <c r="I7" s="15">
        <v>40543</v>
      </c>
      <c r="J7" s="15">
        <v>40633</v>
      </c>
      <c r="K7" s="15">
        <v>40724</v>
      </c>
      <c r="L7" s="15">
        <v>40816</v>
      </c>
      <c r="M7" s="15">
        <v>40907</v>
      </c>
      <c r="N7" s="15">
        <v>40998</v>
      </c>
      <c r="O7" s="15">
        <v>41089</v>
      </c>
      <c r="P7" s="15">
        <v>41180</v>
      </c>
      <c r="Q7" s="15">
        <v>41274</v>
      </c>
      <c r="R7" s="15">
        <v>41361</v>
      </c>
      <c r="S7" s="15">
        <v>41453</v>
      </c>
      <c r="T7" s="15">
        <v>41547</v>
      </c>
      <c r="U7" s="15">
        <v>41639</v>
      </c>
      <c r="V7" s="15">
        <v>41729</v>
      </c>
      <c r="W7" s="15">
        <v>41820</v>
      </c>
      <c r="X7" s="15">
        <v>41912</v>
      </c>
      <c r="Y7" s="15">
        <v>42004</v>
      </c>
      <c r="Z7" s="15">
        <v>42094</v>
      </c>
      <c r="AA7" s="15">
        <v>42185</v>
      </c>
      <c r="AB7" s="15">
        <v>42277</v>
      </c>
      <c r="AC7" s="15">
        <v>42369</v>
      </c>
      <c r="AD7" s="15">
        <v>42460</v>
      </c>
      <c r="AE7" s="15">
        <v>42551</v>
      </c>
      <c r="AF7" s="15">
        <v>42643</v>
      </c>
      <c r="AG7" s="15">
        <v>42734</v>
      </c>
      <c r="AH7" s="15">
        <v>42825</v>
      </c>
      <c r="AI7" s="15">
        <v>42916</v>
      </c>
      <c r="AJ7" s="15">
        <v>43007</v>
      </c>
      <c r="AK7" s="15">
        <v>43098</v>
      </c>
      <c r="AL7" s="15">
        <v>43188</v>
      </c>
      <c r="AM7" s="16">
        <v>43280</v>
      </c>
    </row>
    <row r="8" spans="2:39" x14ac:dyDescent="0.2">
      <c r="B8" s="13" t="s">
        <v>54</v>
      </c>
      <c r="C8" s="14" t="s">
        <v>55</v>
      </c>
      <c r="D8" s="124" t="s">
        <v>56</v>
      </c>
      <c r="E8" s="14" t="s">
        <v>56</v>
      </c>
      <c r="F8" s="14" t="s">
        <v>56</v>
      </c>
      <c r="G8" s="14" t="s">
        <v>56</v>
      </c>
      <c r="H8" s="14" t="s">
        <v>56</v>
      </c>
      <c r="I8" s="14" t="s">
        <v>56</v>
      </c>
      <c r="J8" s="14" t="s">
        <v>56</v>
      </c>
      <c r="K8" s="14" t="s">
        <v>56</v>
      </c>
      <c r="L8" s="14" t="s">
        <v>56</v>
      </c>
      <c r="M8" s="14" t="s">
        <v>56</v>
      </c>
      <c r="N8" s="14" t="s">
        <v>56</v>
      </c>
      <c r="O8" s="14" t="s">
        <v>56</v>
      </c>
      <c r="P8" s="14" t="s">
        <v>56</v>
      </c>
      <c r="Q8" s="14" t="s">
        <v>56</v>
      </c>
      <c r="R8" s="14" t="s">
        <v>56</v>
      </c>
      <c r="S8" s="14" t="s">
        <v>56</v>
      </c>
      <c r="T8" s="14" t="s">
        <v>56</v>
      </c>
      <c r="U8" s="14" t="s">
        <v>56</v>
      </c>
      <c r="V8" s="14" t="s">
        <v>56</v>
      </c>
      <c r="W8" s="14" t="s">
        <v>56</v>
      </c>
      <c r="X8" s="14" t="s">
        <v>56</v>
      </c>
      <c r="Y8" s="14" t="s">
        <v>56</v>
      </c>
      <c r="Z8" s="14" t="s">
        <v>56</v>
      </c>
      <c r="AA8" s="14" t="s">
        <v>56</v>
      </c>
      <c r="AB8" s="14" t="s">
        <v>56</v>
      </c>
      <c r="AC8" s="14" t="s">
        <v>56</v>
      </c>
      <c r="AD8" s="14" t="s">
        <v>56</v>
      </c>
      <c r="AE8" s="14" t="s">
        <v>56</v>
      </c>
      <c r="AF8" s="14" t="s">
        <v>56</v>
      </c>
      <c r="AG8" s="14" t="s">
        <v>56</v>
      </c>
      <c r="AH8" s="14" t="s">
        <v>56</v>
      </c>
      <c r="AI8" s="14" t="s">
        <v>56</v>
      </c>
      <c r="AJ8" s="14" t="s">
        <v>56</v>
      </c>
      <c r="AK8" s="14" t="s">
        <v>56</v>
      </c>
      <c r="AL8" s="14" t="s">
        <v>56</v>
      </c>
      <c r="AM8" s="17" t="s">
        <v>56</v>
      </c>
    </row>
    <row r="9" spans="2:39" x14ac:dyDescent="0.2">
      <c r="B9" s="18" t="s">
        <v>290</v>
      </c>
      <c r="C9" s="19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7"/>
    </row>
    <row r="10" spans="2:39" x14ac:dyDescent="0.2">
      <c r="B10" s="20">
        <v>1</v>
      </c>
      <c r="C10" s="21" t="s">
        <v>289</v>
      </c>
      <c r="D10" s="14">
        <v>794609</v>
      </c>
      <c r="E10" s="14">
        <v>792885</v>
      </c>
      <c r="F10" s="14">
        <v>791047</v>
      </c>
      <c r="G10" s="14">
        <v>789814</v>
      </c>
      <c r="H10" s="14">
        <v>788745</v>
      </c>
      <c r="I10" s="14">
        <v>786164</v>
      </c>
      <c r="J10" s="14">
        <v>782429</v>
      </c>
      <c r="K10" s="14">
        <v>777321</v>
      </c>
      <c r="L10" s="14">
        <v>773420</v>
      </c>
      <c r="M10" s="14">
        <v>768955</v>
      </c>
      <c r="N10" s="14">
        <v>764138</v>
      </c>
      <c r="O10" s="14">
        <v>765267</v>
      </c>
      <c r="P10" s="14">
        <v>794275</v>
      </c>
      <c r="Q10" s="14">
        <v>778375</v>
      </c>
      <c r="R10" s="14">
        <v>774109</v>
      </c>
      <c r="S10" s="14">
        <v>770610</v>
      </c>
      <c r="T10" s="14">
        <v>768136</v>
      </c>
      <c r="U10" s="14">
        <v>764541</v>
      </c>
      <c r="V10" s="14">
        <v>762454</v>
      </c>
      <c r="W10" s="14">
        <v>762575</v>
      </c>
      <c r="X10" s="14">
        <v>760238</v>
      </c>
      <c r="Y10" s="14">
        <v>758988</v>
      </c>
      <c r="Z10" s="14">
        <v>757175</v>
      </c>
      <c r="AA10" s="14">
        <v>754688</v>
      </c>
      <c r="AB10" s="14">
        <v>749851</v>
      </c>
      <c r="AC10" s="14">
        <v>746618</v>
      </c>
      <c r="AD10" s="14">
        <v>744685</v>
      </c>
      <c r="AE10" s="14">
        <v>741785</v>
      </c>
      <c r="AF10" s="14">
        <v>739421</v>
      </c>
      <c r="AG10" s="14">
        <v>737795</v>
      </c>
      <c r="AH10" s="14">
        <v>734976</v>
      </c>
      <c r="AI10" s="14">
        <v>733289</v>
      </c>
      <c r="AJ10" s="14">
        <v>731928</v>
      </c>
      <c r="AK10" s="14">
        <v>730856</v>
      </c>
      <c r="AL10" s="14">
        <v>728575</v>
      </c>
      <c r="AM10" s="17">
        <v>725693</v>
      </c>
    </row>
    <row r="11" spans="2:39" x14ac:dyDescent="0.2">
      <c r="B11" s="20" t="s">
        <v>57</v>
      </c>
      <c r="C11" s="21" t="s">
        <v>371</v>
      </c>
      <c r="D11" s="14">
        <v>63619</v>
      </c>
      <c r="E11" s="14">
        <v>69647</v>
      </c>
      <c r="F11" s="14">
        <v>76100</v>
      </c>
      <c r="G11" s="14">
        <v>82377</v>
      </c>
      <c r="H11" s="14">
        <v>86362</v>
      </c>
      <c r="I11" s="14">
        <v>89234</v>
      </c>
      <c r="J11" s="14">
        <v>94518</v>
      </c>
      <c r="K11" s="14">
        <v>102397</v>
      </c>
      <c r="L11" s="14">
        <v>110597</v>
      </c>
      <c r="M11" s="14">
        <v>118464</v>
      </c>
      <c r="N11" s="14">
        <v>122941</v>
      </c>
      <c r="O11" s="14">
        <v>128197</v>
      </c>
      <c r="P11" s="14">
        <v>141389</v>
      </c>
      <c r="Q11" s="14">
        <v>139224</v>
      </c>
      <c r="R11" s="14">
        <v>142118</v>
      </c>
      <c r="S11" s="14">
        <v>142892</v>
      </c>
      <c r="T11" s="14">
        <v>141269</v>
      </c>
      <c r="U11" s="14">
        <v>136558</v>
      </c>
      <c r="V11" s="14">
        <v>132217</v>
      </c>
      <c r="W11" s="14">
        <v>126005</v>
      </c>
      <c r="X11" s="14">
        <v>117889</v>
      </c>
      <c r="Y11" s="14">
        <v>110366</v>
      </c>
      <c r="Z11" s="14">
        <v>104693</v>
      </c>
      <c r="AA11" s="14">
        <v>98155</v>
      </c>
      <c r="AB11" s="14">
        <v>92361</v>
      </c>
      <c r="AC11" s="14">
        <v>88292</v>
      </c>
      <c r="AD11" s="14">
        <v>86808</v>
      </c>
      <c r="AE11" s="14">
        <v>82882</v>
      </c>
      <c r="AF11" s="14">
        <v>80321</v>
      </c>
      <c r="AG11" s="14">
        <v>78249</v>
      </c>
      <c r="AH11" s="14">
        <v>77146</v>
      </c>
      <c r="AI11" s="14">
        <v>74410</v>
      </c>
      <c r="AJ11" s="14">
        <v>73197</v>
      </c>
      <c r="AK11" s="14">
        <v>71517</v>
      </c>
      <c r="AL11" s="14">
        <v>71833</v>
      </c>
      <c r="AM11" s="17">
        <v>66479</v>
      </c>
    </row>
    <row r="12" spans="2:39" ht="16" thickBot="1" x14ac:dyDescent="0.25">
      <c r="B12" s="22">
        <v>9</v>
      </c>
      <c r="C12" s="23" t="s">
        <v>58</v>
      </c>
      <c r="D12" s="94">
        <v>26271</v>
      </c>
      <c r="E12" s="94">
        <v>28603</v>
      </c>
      <c r="F12" s="94">
        <v>32321</v>
      </c>
      <c r="G12" s="94">
        <v>36438</v>
      </c>
      <c r="H12" s="94">
        <v>40472</v>
      </c>
      <c r="I12" s="94">
        <v>44508</v>
      </c>
      <c r="J12" s="94">
        <v>49609</v>
      </c>
      <c r="K12" s="94">
        <v>55763</v>
      </c>
      <c r="L12" s="94">
        <v>62970</v>
      </c>
      <c r="M12" s="94">
        <v>69354</v>
      </c>
      <c r="N12" s="94">
        <v>75679</v>
      </c>
      <c r="O12" s="94">
        <v>81035</v>
      </c>
      <c r="P12" s="94">
        <v>91358</v>
      </c>
      <c r="Q12" s="94">
        <v>92349</v>
      </c>
      <c r="R12" s="94">
        <v>95554</v>
      </c>
      <c r="S12" s="94">
        <v>97874</v>
      </c>
      <c r="T12" s="94">
        <v>98736</v>
      </c>
      <c r="U12" s="94">
        <v>96467</v>
      </c>
      <c r="V12" s="94">
        <v>93106</v>
      </c>
      <c r="W12" s="94">
        <v>90343</v>
      </c>
      <c r="X12" s="94">
        <v>84955</v>
      </c>
      <c r="Y12" s="94">
        <v>78699</v>
      </c>
      <c r="Z12" s="94">
        <v>74395</v>
      </c>
      <c r="AA12" s="94">
        <v>70296</v>
      </c>
      <c r="AB12" s="94">
        <v>65653</v>
      </c>
      <c r="AC12" s="94">
        <v>61931</v>
      </c>
      <c r="AD12" s="94">
        <v>60453</v>
      </c>
      <c r="AE12" s="94">
        <v>58309</v>
      </c>
      <c r="AF12" s="94">
        <v>57067</v>
      </c>
      <c r="AG12" s="94">
        <v>54977</v>
      </c>
      <c r="AH12" s="94">
        <v>53793</v>
      </c>
      <c r="AI12" s="94">
        <v>52419</v>
      </c>
      <c r="AJ12" s="94">
        <v>51327</v>
      </c>
      <c r="AK12" s="94">
        <v>49386</v>
      </c>
      <c r="AL12" s="94">
        <v>48538</v>
      </c>
      <c r="AM12" s="95">
        <v>46008</v>
      </c>
    </row>
    <row r="13" spans="2:39" x14ac:dyDescent="0.2">
      <c r="B13" s="89">
        <v>10</v>
      </c>
      <c r="C13" s="21" t="s">
        <v>59</v>
      </c>
      <c r="D13" s="92">
        <v>3.3</v>
      </c>
      <c r="E13" s="92">
        <v>3.6</v>
      </c>
      <c r="F13" s="92">
        <v>4.0999999999999996</v>
      </c>
      <c r="G13" s="92">
        <v>4.5999999999999996</v>
      </c>
      <c r="H13" s="92">
        <v>5.0999999999999996</v>
      </c>
      <c r="I13" s="92">
        <v>5.7</v>
      </c>
      <c r="J13" s="92">
        <v>6.3</v>
      </c>
      <c r="K13" s="92">
        <v>7.2</v>
      </c>
      <c r="L13" s="92">
        <v>8.1</v>
      </c>
      <c r="M13" s="92">
        <v>9</v>
      </c>
      <c r="N13" s="92">
        <v>9.9</v>
      </c>
      <c r="O13" s="92">
        <v>10.6</v>
      </c>
      <c r="P13" s="92">
        <v>11.5</v>
      </c>
      <c r="Q13" s="92">
        <v>11.9</v>
      </c>
      <c r="R13" s="92">
        <v>12.3</v>
      </c>
      <c r="S13" s="92">
        <v>12.7</v>
      </c>
      <c r="T13" s="92">
        <v>12.9</v>
      </c>
      <c r="U13" s="92">
        <v>12.6</v>
      </c>
      <c r="V13" s="92">
        <v>12.2</v>
      </c>
      <c r="W13" s="92">
        <v>11.8</v>
      </c>
      <c r="X13" s="92">
        <v>11.2</v>
      </c>
      <c r="Y13" s="92">
        <v>10.4</v>
      </c>
      <c r="Z13" s="92">
        <v>9.8000000000000007</v>
      </c>
      <c r="AA13" s="92">
        <v>9.3000000000000007</v>
      </c>
      <c r="AB13" s="93">
        <v>8.8000000000000007</v>
      </c>
      <c r="AC13">
        <v>8.3000000000000007</v>
      </c>
      <c r="AD13">
        <v>8.1</v>
      </c>
      <c r="AE13">
        <v>7.9</v>
      </c>
      <c r="AF13">
        <v>7.7</v>
      </c>
      <c r="AG13">
        <v>7.5</v>
      </c>
      <c r="AH13">
        <v>7.3</v>
      </c>
      <c r="AI13">
        <v>7.1</v>
      </c>
      <c r="AJ13">
        <v>7</v>
      </c>
      <c r="AK13">
        <v>6.8</v>
      </c>
      <c r="AL13">
        <v>6.7</v>
      </c>
      <c r="AM13">
        <v>6.3</v>
      </c>
    </row>
    <row r="15" spans="2:39" x14ac:dyDescent="0.2">
      <c r="C15" s="25"/>
      <c r="D15" s="26"/>
      <c r="E15" s="27"/>
      <c r="F15" s="26"/>
      <c r="G15" s="27"/>
      <c r="H15" s="26"/>
      <c r="I15" s="27"/>
      <c r="J15" s="26"/>
      <c r="K15" s="27"/>
      <c r="L15" s="26"/>
      <c r="M15" s="27"/>
      <c r="N15" s="26"/>
      <c r="O15" s="27"/>
      <c r="P15" s="26"/>
      <c r="Q15" s="27"/>
      <c r="R15" s="26"/>
      <c r="S15" s="27"/>
      <c r="T15" s="26"/>
      <c r="U15" s="27"/>
      <c r="V15" s="26"/>
      <c r="W15" s="27"/>
      <c r="X15" s="26"/>
      <c r="Y15" s="27"/>
      <c r="Z15" s="26"/>
      <c r="AA15" s="27"/>
      <c r="AB15" s="26"/>
      <c r="AC15" s="27"/>
      <c r="AD15" s="26"/>
      <c r="AE15" s="27"/>
      <c r="AF15" s="26"/>
      <c r="AG15" s="27"/>
      <c r="AH15" s="26"/>
      <c r="AI15" s="27"/>
      <c r="AJ15" s="26"/>
      <c r="AK15" s="27"/>
      <c r="AL15" s="26"/>
      <c r="AM15" s="31"/>
    </row>
    <row r="16" spans="2:39" x14ac:dyDescent="0.2">
      <c r="C16" s="28"/>
      <c r="D16" s="29"/>
      <c r="E16" s="30"/>
      <c r="F16" s="29"/>
      <c r="G16" s="30"/>
      <c r="H16" s="29"/>
      <c r="I16" s="30"/>
      <c r="J16" s="29"/>
      <c r="K16" s="30"/>
      <c r="L16" s="29"/>
      <c r="M16" s="30"/>
      <c r="N16" s="29"/>
      <c r="O16" s="30"/>
      <c r="P16" s="29"/>
      <c r="Q16" s="30"/>
      <c r="R16" s="29"/>
      <c r="S16" s="30"/>
      <c r="T16" s="29"/>
      <c r="U16" s="30"/>
      <c r="V16" s="29"/>
      <c r="W16" s="30"/>
      <c r="X16" s="29"/>
      <c r="Y16" s="30"/>
      <c r="Z16" s="29"/>
      <c r="AA16" s="30"/>
      <c r="AB16" s="29"/>
      <c r="AC16" s="30"/>
      <c r="AD16" s="29"/>
      <c r="AE16" s="30"/>
      <c r="AF16" s="29"/>
      <c r="AG16" s="30"/>
      <c r="AH16" s="29"/>
      <c r="AI16" s="30"/>
      <c r="AJ16" s="29"/>
      <c r="AK16" s="30"/>
      <c r="AL16" s="29"/>
      <c r="AM16" s="32"/>
    </row>
    <row r="17" spans="3:39" x14ac:dyDescent="0.2">
      <c r="C17" s="25"/>
      <c r="D17" s="26"/>
      <c r="E17" s="27"/>
      <c r="F17" s="26"/>
      <c r="G17" s="27"/>
      <c r="H17" s="26"/>
      <c r="I17" s="27"/>
      <c r="J17" s="26"/>
      <c r="K17" s="27"/>
      <c r="L17" s="26"/>
      <c r="M17" s="27"/>
      <c r="N17" s="26"/>
      <c r="O17" s="27"/>
      <c r="P17" s="26"/>
      <c r="Q17" s="27"/>
      <c r="R17" s="26"/>
      <c r="S17" s="27"/>
      <c r="T17" s="26"/>
      <c r="U17" s="27"/>
      <c r="V17" s="26"/>
      <c r="W17" s="27"/>
      <c r="X17" s="26"/>
      <c r="Y17" s="27"/>
      <c r="Z17" s="26"/>
      <c r="AA17" s="27"/>
      <c r="AB17" s="26"/>
      <c r="AC17" s="27"/>
      <c r="AD17" s="26"/>
      <c r="AE17" s="27"/>
      <c r="AF17" s="26"/>
      <c r="AG17" s="27"/>
      <c r="AH17" s="26"/>
      <c r="AI17" s="27"/>
      <c r="AJ17" s="26"/>
      <c r="AK17" s="27"/>
      <c r="AL17" s="26"/>
      <c r="AM17" s="31"/>
    </row>
    <row r="18" spans="3:39" ht="16" thickBot="1" x14ac:dyDescent="0.25">
      <c r="C18" s="33"/>
      <c r="D18" s="34"/>
      <c r="E18" s="35"/>
      <c r="F18" s="34"/>
      <c r="G18" s="35"/>
      <c r="H18" s="34"/>
      <c r="I18" s="35"/>
      <c r="J18" s="34"/>
      <c r="K18" s="35"/>
      <c r="L18" s="34"/>
      <c r="M18" s="35"/>
      <c r="N18" s="34"/>
      <c r="O18" s="35"/>
      <c r="P18" s="34"/>
      <c r="Q18" s="35"/>
      <c r="R18" s="34"/>
      <c r="S18" s="35"/>
      <c r="T18" s="34"/>
      <c r="U18" s="35"/>
      <c r="V18" s="34"/>
      <c r="W18" s="35"/>
      <c r="X18" s="34"/>
      <c r="Y18" s="35"/>
      <c r="Z18" s="34"/>
      <c r="AA18" s="35"/>
      <c r="AB18" s="34"/>
      <c r="AC18" s="35"/>
      <c r="AD18" s="34"/>
      <c r="AE18" s="35"/>
      <c r="AF18" s="34"/>
      <c r="AG18" s="35"/>
      <c r="AH18" s="34"/>
      <c r="AI18" s="35"/>
      <c r="AJ18" s="34"/>
      <c r="AK18" s="35"/>
      <c r="AL18" s="34"/>
      <c r="AM18" s="36"/>
    </row>
  </sheetData>
  <hyperlinks>
    <hyperlink ref="C3" r:id="rId1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E2BB305B93FF40B93EBD2318B0AF27" ma:contentTypeVersion="10" ma:contentTypeDescription="Create a new document." ma:contentTypeScope="" ma:versionID="af514d5cafb73bbe8fb70c995d42827e">
  <xsd:schema xmlns:xsd="http://www.w3.org/2001/XMLSchema" xmlns:xs="http://www.w3.org/2001/XMLSchema" xmlns:p="http://schemas.microsoft.com/office/2006/metadata/properties" xmlns:ns2="edfacf83-951b-4dc6-822b-2c02bca35ad8" xmlns:ns3="06e0d976-3d31-4bf3-b229-12f0909620f9" targetNamespace="http://schemas.microsoft.com/office/2006/metadata/properties" ma:root="true" ma:fieldsID="c492188f1a3283c553065c4bd6b5404e" ns2:_="" ns3:_="">
    <xsd:import namespace="edfacf83-951b-4dc6-822b-2c02bca35ad8"/>
    <xsd:import namespace="06e0d976-3d31-4bf3-b229-12f0909620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2:MediaServiceDateTaken" minOccurs="0"/>
                <xsd:element ref="ns2:MediaServiceOCR" minOccurs="0"/>
                <xsd:element ref="ns2:MediaServiceLocation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acf83-951b-4dc6-822b-2c02bca35a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e0d976-3d31-4bf3-b229-12f0909620f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6e0d976-3d31-4bf3-b229-12f0909620f9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8B7E1D-F59F-4D26-933D-99D618BF44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acf83-951b-4dc6-822b-2c02bca35ad8"/>
    <ds:schemaRef ds:uri="06e0d976-3d31-4bf3-b229-12f0909620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C2E830-F7C7-41D3-9B5E-E07245F5613D}">
  <ds:schemaRefs>
    <ds:schemaRef ds:uri="http://purl.org/dc/dcmitype/"/>
    <ds:schemaRef ds:uri="06e0d976-3d31-4bf3-b229-12f0909620f9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edfacf83-951b-4dc6-822b-2c02bca35ad8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BA7CF74-7564-4BDB-BDEA-6742CE04F1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(1) population &amp; households</vt:lpstr>
      <vt:lpstr>(2) type of housing</vt:lpstr>
      <vt:lpstr>(3) housing completions</vt:lpstr>
      <vt:lpstr>Charts In Use</vt:lpstr>
      <vt:lpstr>(4) social housing completions</vt:lpstr>
      <vt:lpstr>(5) house prices</vt:lpstr>
      <vt:lpstr>(6) property price index</vt:lpstr>
      <vt:lpstr>(7) rent</vt:lpstr>
      <vt:lpstr>(8) mortgages arrears</vt:lpstr>
      <vt:lpstr>(9) BTL arrears</vt:lpstr>
      <vt:lpstr>(10) residential mortgage debt</vt:lpstr>
      <vt:lpstr>(11) traveller accommodation</vt:lpstr>
      <vt:lpstr>(12) serviced zoned land</vt:lpstr>
      <vt:lpstr>(13) social affordable housing</vt:lpstr>
      <vt:lpstr>(14) SH waiting list</vt:lpstr>
      <vt:lpstr>(15) SH sales</vt:lpstr>
      <vt:lpstr>(16) LA rentals</vt:lpstr>
      <vt:lpstr>(17) housing vacancy</vt:lpstr>
      <vt:lpstr>(18) housing tenure</vt:lpstr>
      <vt:lpstr>(19) homeless</vt:lpstr>
      <vt:lpstr>(20) PPPs housing ests</vt:lpstr>
      <vt:lpstr>(21) Sales of Soc Housing</vt:lpstr>
      <vt:lpstr>(22) Property related tax</vt:lpstr>
      <vt:lpstr>(23) LA housing build acq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 Kitchin</dc:creator>
  <cp:lastModifiedBy>Microsoft Office User</cp:lastModifiedBy>
  <dcterms:created xsi:type="dcterms:W3CDTF">2018-10-20T09:37:48Z</dcterms:created>
  <dcterms:modified xsi:type="dcterms:W3CDTF">2019-11-22T17:35:49Z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0x010100F9E2BB305B93FF40B93EBD2318B0AF27</vt:lpwstr>
  </property>
  <property fmtid="{D5CDD505-2E9C-101B-9397-08002B2CF9AE}" pid="3" name="Order">
    <vt:r8>459000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emplateUrl">
    <vt:lpwstr/>
  </property>
  <property fmtid="{D5CDD505-2E9C-101B-9397-08002B2CF9AE}" pid="7" name="ComplianceAssetId">
    <vt:lpwstr/>
  </property>
</Properties>
</file>