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osin\Desktop\Bukky resume\bukola new resume\Customized resume\Data Analyst Role  Resume\Data Analyst Project porfolio using Excel by Bukola Amodu\"/>
    </mc:Choice>
  </mc:AlternateContent>
  <xr:revisionPtr revIDLastSave="0" documentId="13_ncr:1_{FAA759E3-8174-4D56-84ED-964FB21400EF}" xr6:coauthVersionLast="47" xr6:coauthVersionMax="47" xr10:uidLastSave="{00000000-0000-0000-0000-000000000000}"/>
  <bookViews>
    <workbookView xWindow="20370" yWindow="-120" windowWidth="29040" windowHeight="15840" firstSheet="7" activeTab="9" xr2:uid="{00000000-000D-0000-FFFF-FFFF00000000}"/>
  </bookViews>
  <sheets>
    <sheet name="KPI" sheetId="8" r:id="rId1"/>
    <sheet name="Rating" sheetId="9" r:id="rId2"/>
    <sheet name="Gender" sheetId="10" r:id="rId3"/>
    <sheet name="Education" sheetId="11" r:id="rId4"/>
    <sheet name="Attrition by job" sheetId="12" r:id="rId5"/>
    <sheet name="Dept Wise Attrition" sheetId="19" r:id="rId6"/>
    <sheet name="Attrition by Age group" sheetId="20" r:id="rId7"/>
    <sheet name="Marital Status" sheetId="21" r:id="rId8"/>
    <sheet name="HR Data" sheetId="1" r:id="rId9"/>
    <sheet name="HR DASBOARD" sheetId="7"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 name="Slicer_Gender3">#N/A</definedName>
  </definedNames>
  <calcPr calcId="191029"/>
  <pivotCaches>
    <pivotCache cacheId="42"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D5" i="21" l="1"/>
  <c r="D6" i="21"/>
  <c r="D4" i="21"/>
  <c r="D5" i="12"/>
  <c r="D6" i="12"/>
  <c r="D7" i="12"/>
  <c r="D8" i="12"/>
  <c r="D9" i="12"/>
  <c r="D10" i="12"/>
  <c r="D11" i="12"/>
  <c r="D12" i="12"/>
  <c r="D4" i="12"/>
  <c r="E5" i="21"/>
  <c r="E6" i="21"/>
  <c r="E4" i="21"/>
  <c r="E5" i="12"/>
  <c r="E9" i="12"/>
  <c r="E12" i="12"/>
  <c r="E6" i="12"/>
  <c r="E10" i="12"/>
  <c r="E7" i="12"/>
  <c r="E11" i="12"/>
  <c r="E8" i="12"/>
  <c r="E4" i="12"/>
  <c r="B12" i="10"/>
  <c r="B11" i="10"/>
  <c r="B7" i="9"/>
  <c r="C7" i="8"/>
  <c r="B7" i="8"/>
  <c r="A7" i="8"/>
  <c r="D7" i="8" l="1"/>
  <c r="E7" i="8"/>
  <c r="C12" i="10"/>
  <c r="C11" i="10"/>
  <c r="C7" i="9"/>
  <c r="B8" i="9"/>
  <c r="C8" i="9" s="1"/>
</calcChain>
</file>

<file path=xl/sharedStrings.xml><?xml version="1.0" encoding="utf-8"?>
<sst xmlns="http://schemas.openxmlformats.org/spreadsheetml/2006/main" count="19220" uniqueCount="1573">
  <si>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</si>
  <si>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</si>
  <si>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</si>
  <si>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</si>
  <si>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</si>
  <si>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</si>
  <si>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</si>
  <si>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</si>
  <si>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</si>
  <si>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</si>
  <si>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</si>
  <si>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</si>
  <si>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</si>
  <si>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</si>
  <si>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</si>
  <si>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</si>
  <si>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</si>
  <si>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</si>
  <si>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</si>
  <si>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</si>
  <si>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</si>
  <si>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</si>
  <si>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</si>
  <si>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</si>
  <si>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</si>
  <si>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</si>
  <si>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</si>
  <si>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</si>
  <si>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</si>
  <si>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</si>
  <si>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</si>
  <si>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</si>
  <si>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</si>
  <si>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</si>
  <si>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</si>
  <si>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</si>
  <si>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</si>
  <si>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</si>
  <si>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</si>
  <si>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</si>
  <si>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</si>
  <si>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</si>
  <si>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</si>
  <si>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</si>
  <si>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</si>
  <si>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</si>
  <si>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</si>
  <si>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</si>
  <si>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</si>
  <si>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</si>
  <si>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</si>
  <si>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</si>
  <si>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</si>
  <si>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</si>
  <si>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</si>
  <si>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</si>
  <si>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</si>
  <si>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</si>
  <si>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</si>
  <si>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</si>
  <si>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</si>
  <si>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</si>
  <si>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</si>
  <si>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</si>
  <si>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</si>
  <si>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</si>
  <si>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</si>
  <si>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</si>
  <si>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</si>
  <si>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</si>
  <si>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</si>
  <si>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</si>
  <si>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</si>
  <si>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</si>
  <si>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</si>
  <si>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</si>
  <si>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</si>
  <si>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</si>
  <si>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</si>
  <si>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</si>
  <si>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</si>
  <si>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</si>
  <si>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</si>
  <si>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</si>
  <si>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</si>
  <si>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</si>
  <si>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</si>
  <si>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</si>
  <si>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</si>
  <si>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</si>
  <si>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</si>
  <si>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</si>
  <si>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</si>
  <si>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</si>
  <si>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</si>
  <si>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</si>
  <si>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</si>
  <si>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</si>
  <si>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</si>
  <si>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</si>
  <si>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</si>
  <si>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</si>
  <si>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</si>
  <si>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</si>
  <si>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</si>
  <si>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</si>
  <si>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</si>
  <si>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</si>
  <si>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</si>
  <si>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</si>
  <si>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</si>
  <si>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</si>
  <si>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</si>
  <si>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</si>
  <si>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</si>
  <si>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</si>
  <si>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</si>
  <si>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</si>
  <si>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</si>
  <si>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</si>
  <si>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</si>
  <si>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</si>
  <si>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</si>
  <si>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</si>
  <si>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</si>
  <si>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</si>
  <si>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</si>
  <si>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</si>
  <si>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</si>
  <si>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</si>
  <si>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</si>
  <si>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</si>
  <si>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</si>
  <si>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</si>
  <si>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</si>
  <si>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</si>
  <si>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</si>
  <si>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</si>
  <si>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</si>
  <si>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</si>
  <si>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</si>
  <si>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</si>
  <si>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</si>
  <si>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</si>
  <si>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</si>
  <si>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</si>
  <si>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</si>
  <si>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</si>
  <si>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</si>
  <si>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</si>
  <si>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</si>
  <si>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</si>
  <si>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</si>
  <si>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</si>
  <si>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</si>
  <si>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</si>
  <si>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</si>
  <si>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</si>
  <si>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</si>
  <si>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</si>
  <si>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</si>
  <si>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</si>
  <si>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</si>
  <si>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</si>
  <si>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</si>
  <si>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</si>
  <si>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</si>
  <si>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</si>
  <si>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</si>
  <si>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</si>
  <si>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</si>
  <si>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</si>
  <si>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</si>
  <si>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</si>
  <si>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</si>
  <si>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</si>
  <si>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</si>
  <si>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</si>
  <si>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</si>
  <si>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</si>
  <si>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</si>
  <si>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</si>
  <si>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</si>
  <si>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</si>
  <si>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</si>
  <si>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</si>
  <si>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</si>
  <si>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</si>
  <si>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</si>
  <si>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</si>
  <si>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</si>
  <si>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</si>
  <si>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</si>
  <si>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</si>
  <si>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</si>
  <si>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</si>
  <si>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</si>
  <si>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</si>
  <si>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</si>
  <si>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</si>
  <si>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</si>
  <si>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</si>
  <si>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</si>
  <si>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</si>
  <si>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</si>
  <si>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</si>
  <si>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</si>
  <si>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</si>
  <si>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</si>
  <si>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</si>
  <si>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</si>
  <si>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</si>
  <si>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</si>
  <si>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</si>
  <si>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</si>
  <si>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</si>
  <si>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</si>
  <si>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</si>
  <si>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</si>
  <si>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</si>
  <si>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</si>
  <si>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</si>
  <si>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</si>
  <si>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</si>
  <si>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</si>
  <si>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</si>
  <si>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</si>
  <si>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</si>
  <si>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</si>
  <si>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</si>
  <si>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</si>
  <si>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</si>
  <si>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</si>
  <si>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</si>
  <si>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</si>
  <si>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</si>
  <si>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</si>
  <si>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</si>
  <si>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</si>
  <si>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</si>
  <si>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</si>
  <si>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</si>
  <si>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</si>
  <si>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</si>
  <si>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</si>
  <si>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</si>
  <si>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</si>
  <si>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</si>
  <si>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</si>
  <si>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</si>
  <si>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</si>
  <si>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</si>
  <si>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</si>
  <si>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</si>
  <si>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</si>
  <si>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</si>
  <si>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</si>
  <si>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</si>
  <si>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</si>
  <si>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</si>
  <si>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</si>
  <si>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</si>
  <si>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</si>
  <si>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</si>
  <si>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</si>
  <si>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</si>
  <si>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</si>
  <si>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</si>
  <si>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</si>
  <si>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</si>
  <si>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</si>
  <si>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</si>
  <si>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</si>
  <si>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</si>
  <si>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</si>
  <si>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</si>
  <si>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</si>
  <si>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</si>
  <si>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</si>
  <si>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</si>
  <si>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</si>
  <si>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</si>
  <si>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</si>
  <si>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</si>
  <si>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</si>
  <si>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</si>
  <si>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</si>
  <si>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</si>
  <si>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</si>
  <si>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</si>
  <si>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</si>
  <si>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</si>
  <si>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</si>
  <si>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</si>
  <si>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</si>
  <si>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</si>
  <si>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</si>
  <si>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</si>
  <si>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</si>
  <si>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</si>
  <si>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</si>
  <si>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</si>
  <si>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</si>
  <si>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</si>
  <si>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</si>
  <si>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</si>
  <si>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</si>
  <si>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</si>
  <si>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</si>
  <si>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</si>
  <si>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</si>
  <si>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</si>
  <si>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</si>
  <si>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</si>
  <si>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</si>
  <si>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</si>
  <si>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</si>
  <si>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</si>
  <si>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</si>
  <si>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</si>
  <si>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</si>
  <si>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</si>
  <si>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</si>
  <si>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</si>
  <si>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</si>
  <si>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</si>
  <si>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</si>
  <si>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</si>
  <si>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</si>
  <si>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</si>
  <si>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</si>
  <si>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</si>
  <si>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</si>
  <si>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</si>
  <si>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</si>
  <si>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</si>
  <si>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</si>
  <si>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</si>
  <si>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</si>
  <si>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</si>
  <si>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</si>
  <si>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</si>
  <si>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</si>
  <si>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</si>
  <si>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</si>
  <si>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</si>
  <si>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</si>
  <si>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</si>
  <si>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</si>
  <si>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</si>
  <si>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</si>
  <si>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</si>
  <si>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</si>
  <si>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</si>
  <si>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</si>
  <si>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</si>
  <si>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</si>
  <si>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</si>
  <si>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</si>
  <si>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</si>
  <si>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</si>
  <si>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</si>
  <si>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</si>
  <si>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</si>
  <si>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</si>
  <si>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</si>
  <si>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</si>
  <si>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</si>
  <si>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</si>
  <si>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</si>
  <si>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</si>
  <si>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</si>
  <si>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</si>
  <si>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</si>
  <si>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</si>
  <si>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</si>
  <si>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</si>
  <si>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</si>
  <si>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</si>
  <si>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</si>
  <si>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</si>
  <si>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</si>
  <si>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</si>
  <si>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</si>
  <si>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</si>
  <si>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</si>
  <si>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</si>
  <si>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</si>
  <si>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</si>
  <si>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</si>
  <si>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</si>
  <si>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</si>
  <si>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</si>
  <si>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</si>
  <si>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</si>
  <si>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</si>
  <si>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</si>
  <si>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</si>
  <si>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</si>
  <si>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</si>
  <si>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</si>
  <si>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</si>
  <si>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</si>
  <si>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</si>
  <si>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</si>
  <si>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</si>
  <si>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</si>
  <si>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</si>
  <si>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</si>
  <si>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</si>
  <si>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</si>
  <si>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</si>
  <si>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</si>
  <si>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</si>
  <si>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</si>
  <si>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</si>
  <si>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</si>
  <si>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</si>
  <si>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</si>
  <si>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</si>
  <si>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</si>
  <si>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</si>
  <si>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</si>
  <si>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</si>
  <si>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</si>
  <si>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</si>
  <si>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</si>
  <si>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</si>
  <si>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</si>
  <si>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</si>
  <si>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</si>
  <si>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</si>
  <si>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</si>
  <si>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</si>
  <si>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</si>
  <si>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</si>
  <si>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</si>
  <si>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</si>
  <si>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</si>
  <si>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</si>
  <si>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</si>
  <si>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</si>
  <si>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</si>
  <si>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</si>
  <si>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</si>
  <si>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</si>
  <si>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</si>
  <si>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</si>
  <si>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</si>
  <si>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</si>
  <si>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</si>
  <si>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</si>
  <si>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</si>
  <si>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</si>
  <si>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</si>
  <si>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</si>
  <si>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</si>
  <si>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</si>
  <si>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</si>
  <si>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</si>
  <si>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</si>
  <si>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</si>
  <si>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</si>
  <si>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</si>
  <si>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</si>
  <si>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</si>
  <si>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</si>
  <si>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</si>
  <si>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</si>
  <si>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</si>
  <si>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</si>
  <si>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</si>
  <si>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</si>
  <si>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</si>
  <si>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</si>
  <si>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</si>
  <si>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</si>
  <si>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</si>
  <si>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</si>
  <si>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</si>
  <si>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</si>
  <si>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</si>
  <si>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</si>
  <si>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</si>
  <si>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</si>
  <si>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</si>
  <si>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</si>
  <si>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</si>
  <si>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</si>
  <si>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</si>
  <si>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</si>
  <si>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</si>
  <si>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</si>
  <si>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</si>
  <si>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</si>
  <si>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</si>
  <si>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</si>
  <si>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</si>
  <si>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</si>
  <si>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</si>
  <si>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</si>
  <si>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</si>
  <si>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</si>
  <si>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</si>
  <si>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</si>
  <si>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</si>
  <si>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</si>
  <si>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</si>
  <si>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</si>
  <si>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</si>
  <si>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</si>
  <si>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</si>
  <si>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</si>
  <si>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</si>
  <si>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</si>
  <si>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</si>
  <si>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</si>
  <si>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</si>
  <si>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</si>
  <si>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</si>
  <si>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</si>
  <si>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</si>
  <si>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</si>
  <si>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</si>
  <si>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</si>
  <si>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</si>
  <si>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</si>
  <si>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</si>
  <si>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</si>
  <si>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</si>
  <si>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</si>
  <si>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</si>
  <si>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</si>
  <si>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</si>
  <si>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</si>
  <si>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</si>
  <si>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</si>
  <si>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</si>
  <si>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</si>
  <si>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</si>
  <si>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</si>
  <si>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</si>
  <si>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</si>
  <si>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</si>
  <si>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</si>
  <si>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</si>
  <si>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</si>
  <si>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</si>
  <si>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</si>
  <si>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</si>
  <si>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</si>
  <si>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</si>
  <si>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</si>
  <si>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</si>
  <si>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</si>
  <si>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</si>
  <si>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</si>
  <si>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</si>
  <si>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</si>
  <si>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</si>
  <si>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</si>
  <si>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</si>
  <si>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</si>
  <si>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</si>
  <si>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</si>
  <si>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</si>
  <si>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</si>
  <si>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</si>
  <si>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</si>
  <si>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</si>
  <si>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</si>
  <si>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</si>
  <si>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</si>
  <si>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</si>
  <si>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</si>
  <si>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</si>
  <si>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</si>
  <si>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</si>
  <si>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</si>
  <si>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</si>
  <si>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</si>
  <si>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</si>
  <si>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</si>
  <si>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</si>
  <si>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</si>
  <si>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</si>
  <si>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</si>
  <si>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</si>
  <si>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</si>
  <si>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</si>
  <si>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</si>
  <si>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</si>
  <si>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</si>
  <si>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</si>
  <si>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</si>
  <si>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</si>
  <si>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</si>
  <si>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</si>
  <si>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</si>
  <si>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</si>
  <si>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</si>
  <si>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</si>
  <si>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</si>
  <si>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</si>
  <si>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</si>
  <si>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</si>
  <si>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</si>
  <si>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</si>
  <si>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</si>
  <si>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</si>
  <si>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</si>
  <si>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</si>
  <si>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</si>
  <si>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</si>
  <si>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</si>
  <si>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</si>
  <si>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</si>
  <si>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</si>
  <si>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</si>
  <si>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</si>
  <si>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</si>
  <si>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</si>
  <si>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</si>
  <si>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</si>
  <si>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</si>
  <si>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</si>
  <si>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</si>
  <si>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</si>
  <si>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</si>
  <si>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</si>
  <si>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</si>
  <si>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</si>
  <si>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</si>
  <si>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</si>
  <si>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</si>
  <si>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</si>
  <si>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</si>
  <si>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</si>
  <si>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</si>
  <si>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</si>
  <si>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</si>
  <si>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</si>
  <si>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</si>
  <si>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</si>
  <si>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</si>
  <si>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</si>
  <si>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</si>
  <si>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</si>
  <si>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</si>
  <si>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</si>
  <si>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</si>
  <si>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</si>
  <si>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</si>
  <si>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</si>
  <si>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</si>
  <si>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</si>
  <si>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</si>
  <si>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</si>
  <si>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</si>
  <si>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</si>
  <si>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</si>
  <si>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</si>
  <si>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</si>
  <si>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</si>
  <si>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</si>
  <si>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</si>
  <si>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</si>
  <si>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</si>
  <si>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</si>
  <si>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</si>
  <si>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</si>
  <si>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</si>
  <si>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</si>
  <si>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</si>
  <si>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</si>
  <si>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</si>
  <si>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</si>
  <si>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</si>
  <si>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</si>
  <si>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</si>
  <si>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</si>
  <si>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</si>
  <si>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</si>
  <si>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</si>
  <si>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</si>
  <si>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</si>
  <si>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</si>
  <si>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</si>
  <si>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</si>
  <si>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</si>
  <si>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</si>
  <si>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</si>
  <si>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</si>
  <si>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</si>
  <si>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</si>
  <si>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</si>
  <si>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</si>
  <si>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</si>
  <si>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</si>
  <si>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</si>
  <si>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</si>
  <si>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</si>
  <si>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</si>
  <si>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</si>
  <si>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</si>
  <si>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</si>
  <si>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</si>
  <si>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</si>
  <si>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</si>
  <si>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</si>
  <si>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</si>
  <si>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</si>
  <si>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</si>
  <si>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</si>
  <si>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</si>
  <si>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</si>
  <si>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</si>
  <si>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</si>
  <si>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</si>
  <si>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</si>
  <si>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</si>
  <si>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</si>
  <si>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</si>
  <si>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</si>
  <si>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</si>
  <si>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</si>
  <si>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</si>
  <si>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</si>
  <si>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</si>
  <si>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</si>
  <si>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</si>
  <si>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</si>
  <si>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</si>
  <si>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</si>
  <si>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</si>
  <si>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</si>
  <si>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</si>
  <si>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</si>
  <si>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</si>
  <si>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</si>
  <si>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</si>
  <si>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</si>
  <si>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</si>
  <si>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</si>
  <si>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</si>
  <si>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</si>
  <si>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</si>
  <si>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</si>
  <si>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</si>
  <si>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</si>
  <si>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</si>
  <si>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</si>
  <si>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</si>
  <si>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</si>
  <si>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</si>
  <si>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</si>
  <si>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</si>
  <si>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</si>
  <si>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</si>
  <si>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</si>
  <si>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</si>
  <si>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</si>
  <si>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</si>
  <si>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</si>
  <si>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</si>
  <si>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</si>
  <si>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</si>
  <si>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</si>
  <si>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</si>
  <si>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</si>
  <si>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</si>
  <si>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</si>
  <si>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</si>
  <si>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</si>
  <si>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</si>
  <si>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</si>
  <si>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</si>
  <si>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</si>
  <si>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</si>
  <si>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</si>
  <si>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</si>
  <si>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</si>
  <si>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</si>
  <si>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</si>
  <si>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</si>
  <si>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</si>
  <si>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</si>
  <si>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</si>
  <si>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</si>
  <si>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</si>
  <si>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</si>
  <si>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</si>
  <si>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</si>
  <si>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</si>
  <si>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</si>
  <si>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</si>
  <si>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</si>
  <si>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</si>
  <si>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</si>
  <si>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</si>
  <si>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</si>
  <si>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</si>
  <si>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</si>
  <si>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</si>
  <si>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</si>
  <si>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</si>
  <si>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</si>
  <si>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</si>
  <si>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</si>
  <si>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</si>
  <si>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</si>
  <si>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</si>
  <si>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</si>
  <si>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</si>
  <si>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</si>
  <si>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</si>
  <si>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</si>
  <si>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</si>
  <si>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</si>
  <si>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</si>
  <si>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</si>
  <si>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</si>
  <si>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</si>
  <si>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</si>
  <si>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</si>
  <si>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</si>
  <si>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</si>
  <si>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</si>
  <si>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</si>
  <si>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</si>
  <si>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</si>
  <si>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</si>
  <si>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</si>
  <si>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</si>
  <si>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</si>
  <si>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</si>
  <si>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</si>
  <si>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</si>
  <si>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</si>
  <si>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</si>
  <si>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</si>
  <si>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</si>
  <si>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</si>
  <si>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</si>
  <si>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</si>
  <si>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</si>
  <si>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</si>
  <si>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</si>
  <si>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</si>
  <si>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</si>
  <si>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</si>
  <si>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</si>
  <si>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</si>
  <si>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</si>
  <si>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</si>
  <si>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</si>
  <si>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</si>
  <si>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</si>
  <si>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</si>
  <si>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</si>
  <si>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</si>
  <si>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</si>
  <si>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</si>
  <si>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</si>
  <si>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</si>
  <si>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</si>
  <si>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</si>
  <si>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</si>
  <si>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</si>
  <si>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</si>
  <si>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</si>
  <si>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</si>
  <si>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</si>
  <si>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</si>
  <si>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</si>
  <si>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</si>
  <si>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</si>
  <si>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</si>
  <si>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</si>
  <si>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</si>
  <si>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</si>
  <si>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</si>
  <si>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</si>
  <si>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</si>
  <si>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</si>
  <si>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</si>
  <si>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</si>
  <si>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</si>
  <si>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</si>
  <si>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</si>
  <si>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</si>
  <si>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</si>
  <si>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</si>
  <si>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</si>
  <si>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</si>
  <si>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</si>
  <si>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</si>
  <si>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</si>
  <si>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</si>
  <si>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</si>
  <si>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</si>
  <si>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</si>
  <si>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</si>
  <si>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</si>
  <si>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</si>
  <si>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</si>
  <si>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</si>
  <si>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</si>
  <si>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</si>
  <si>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</si>
  <si>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</si>
  <si>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</si>
  <si>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</si>
  <si>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</si>
  <si>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</si>
  <si>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</si>
  <si>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</si>
  <si>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</si>
  <si>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</si>
  <si>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</si>
  <si>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</si>
  <si>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</si>
  <si>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</si>
  <si>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</si>
  <si>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</si>
  <si>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</si>
  <si>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</si>
  <si>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</si>
  <si>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</si>
  <si>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</si>
  <si>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</si>
  <si>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</si>
  <si>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</si>
  <si>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</si>
  <si>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</si>
  <si>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</si>
  <si>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</si>
  <si>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</si>
  <si>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</si>
  <si>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</si>
  <si>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</si>
  <si>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</si>
  <si>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</si>
  <si>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</si>
  <si>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</si>
  <si>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</si>
  <si>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</si>
  <si>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</si>
  <si>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</si>
  <si>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</si>
  <si>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</si>
  <si>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</si>
  <si>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</si>
  <si>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</si>
  <si>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</si>
  <si>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</si>
  <si>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</si>
  <si>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</si>
  <si>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</si>
  <si>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</si>
  <si>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</si>
  <si>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</si>
  <si>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</si>
  <si>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</si>
  <si>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</si>
  <si>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</si>
  <si>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</si>
  <si>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</si>
  <si>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</si>
  <si>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</si>
  <si>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</si>
  <si>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</si>
  <si>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</si>
  <si>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</si>
  <si>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</si>
  <si>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</si>
  <si>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</si>
  <si>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</si>
  <si>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</si>
  <si>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</si>
  <si>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</si>
  <si>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</si>
  <si>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</si>
  <si>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</si>
  <si>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</si>
  <si>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</si>
  <si>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</si>
  <si>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</si>
  <si>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</si>
  <si>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</si>
  <si>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</si>
  <si>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</si>
  <si>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</si>
  <si>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</si>
  <si>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</si>
  <si>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</si>
  <si>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</si>
  <si>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</si>
  <si>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</si>
  <si>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</si>
  <si>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</si>
  <si>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</si>
  <si>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</si>
  <si>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</si>
  <si>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</si>
  <si>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</si>
  <si>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</si>
  <si>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</si>
  <si>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</si>
  <si>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</si>
  <si>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</si>
  <si>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</si>
  <si>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</si>
  <si>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</si>
  <si>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</si>
  <si>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</si>
  <si>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</si>
  <si>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</si>
  <si>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</si>
  <si>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</si>
  <si>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</si>
  <si>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</si>
  <si>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</si>
  <si>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</si>
  <si>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</si>
  <si>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</si>
  <si>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</si>
  <si>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</si>
  <si>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</si>
  <si>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</si>
  <si>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</si>
  <si>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</si>
  <si>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</si>
  <si>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</si>
  <si>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</si>
  <si>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</si>
  <si>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</si>
  <si>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</si>
  <si>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</si>
  <si>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</si>
  <si>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</si>
  <si>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</si>
  <si>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</si>
  <si>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</si>
  <si>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</si>
  <si>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</si>
  <si>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</si>
  <si>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</si>
  <si>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</si>
  <si>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</si>
  <si>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</si>
  <si>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</si>
  <si>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</si>
  <si>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</si>
  <si>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</si>
  <si>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</si>
  <si>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</si>
  <si>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</si>
  <si>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</si>
  <si>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</si>
  <si>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</si>
  <si>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</si>
  <si>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</si>
  <si>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</si>
  <si>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</si>
  <si>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</si>
  <si>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</si>
  <si>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</si>
  <si>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</si>
  <si>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</si>
  <si>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</si>
  <si>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</si>
  <si>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</si>
  <si>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</si>
  <si>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</si>
  <si>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</si>
  <si>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</si>
  <si>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</si>
  <si>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</si>
  <si>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</si>
  <si>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</si>
  <si>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</si>
  <si>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</si>
  <si>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</si>
  <si>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</si>
  <si>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</si>
  <si>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</si>
  <si>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</si>
  <si>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</si>
  <si>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</si>
  <si>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</si>
  <si>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</si>
  <si>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</si>
  <si>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</si>
  <si>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</si>
  <si>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</si>
  <si>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</si>
  <si>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</si>
  <si>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</si>
  <si>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</si>
  <si>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</si>
  <si>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</si>
  <si>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</si>
  <si>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</si>
  <si>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</si>
  <si>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</si>
  <si>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</si>
  <si>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</si>
  <si>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</si>
  <si>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</si>
  <si>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</si>
  <si>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</si>
  <si>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</si>
  <si>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</si>
  <si>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</si>
  <si>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</si>
  <si>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</si>
  <si>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</si>
  <si>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</si>
  <si>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</si>
  <si>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</si>
  <si>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</si>
  <si>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</si>
  <si>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</si>
  <si>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</si>
  <si>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</si>
  <si>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</si>
  <si>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</si>
  <si>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</si>
  <si>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</si>
  <si>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</si>
  <si>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</si>
  <si>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</si>
  <si>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</si>
  <si>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</si>
  <si>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</si>
  <si>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</si>
  <si>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</si>
  <si>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</si>
  <si>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</si>
  <si>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</si>
  <si>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</si>
  <si>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</si>
  <si>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</si>
  <si>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</si>
  <si>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</si>
  <si>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</si>
  <si>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</si>
  <si>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</si>
  <si>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</si>
  <si>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</si>
  <si>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</si>
  <si>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</si>
  <si>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</si>
  <si>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</si>
  <si>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</si>
  <si>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</si>
  <si>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</si>
  <si>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</si>
  <si>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</si>
  <si>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</si>
  <si>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</si>
  <si>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</si>
  <si>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</si>
  <si>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</si>
  <si>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</si>
  <si>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</si>
  <si>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</si>
  <si>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</si>
  <si>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</si>
  <si>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</si>
  <si>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</si>
  <si>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</si>
  <si>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</si>
  <si>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</si>
  <si>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</si>
  <si>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</si>
  <si>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</si>
  <si>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</si>
  <si>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</si>
  <si>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</si>
  <si>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</si>
  <si>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</si>
  <si>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</si>
  <si>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</si>
  <si>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</si>
  <si>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</si>
  <si>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</si>
  <si>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</si>
  <si>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</si>
  <si>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</si>
  <si>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</si>
  <si>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</si>
  <si>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</si>
  <si>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</si>
  <si>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</si>
  <si>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</si>
  <si>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</si>
  <si>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</si>
  <si>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</si>
  <si>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</si>
  <si>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</si>
  <si>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</si>
  <si>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</si>
  <si>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</si>
  <si>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</si>
  <si>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</si>
  <si>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</si>
  <si>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</si>
  <si>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</si>
  <si>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</si>
  <si>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</si>
  <si>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</si>
  <si>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</si>
  <si>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</si>
  <si>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</si>
  <si>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</si>
  <si>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</si>
  <si>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</si>
  <si>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</si>
  <si>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</si>
  <si>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</si>
  <si>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</si>
  <si>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</si>
  <si>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</si>
  <si>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</si>
  <si>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</si>
  <si>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</si>
  <si>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</si>
  <si>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</si>
  <si>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</si>
  <si>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</si>
  <si>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</si>
  <si>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</si>
  <si>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</si>
  <si>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</si>
  <si>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</si>
  <si>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</si>
  <si>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</si>
  <si>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</si>
  <si>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</si>
  <si>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</si>
  <si>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</si>
  <si>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</si>
  <si>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</si>
  <si>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</si>
  <si>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</si>
  <si>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</si>
  <si>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</si>
  <si>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</si>
  <si>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</si>
  <si>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</si>
  <si>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</si>
  <si>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</si>
  <si>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</si>
  <si>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</si>
  <si>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</si>
  <si>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</si>
  <si>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</si>
  <si>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</si>
  <si>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</si>
  <si>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</si>
  <si>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</si>
  <si>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</si>
  <si>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</si>
  <si>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</si>
  <si>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</si>
  <si>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</si>
  <si>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</si>
  <si>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</si>
  <si>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</si>
  <si>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</si>
  <si>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</si>
  <si>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</si>
  <si>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</si>
  <si>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</si>
  <si>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</si>
  <si>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</si>
  <si>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</si>
  <si>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</si>
  <si>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</si>
  <si>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</si>
  <si>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</si>
  <si>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</si>
  <si>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</si>
  <si>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</si>
  <si>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</si>
  <si>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</si>
  <si>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</si>
  <si>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</si>
  <si>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</si>
  <si>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</si>
  <si>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</si>
  <si>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</si>
  <si>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</si>
  <si>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</si>
  <si>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</si>
  <si>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</si>
  <si>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</si>
  <si>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</si>
  <si>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</si>
  <si>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</si>
  <si>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</si>
  <si>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</si>
  <si>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</si>
  <si>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</si>
  <si>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</si>
  <si>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</si>
  <si>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</si>
  <si>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</si>
  <si>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</si>
  <si>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</si>
  <si>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</si>
  <si>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</si>
  <si>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</si>
  <si>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</si>
  <si>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</si>
  <si>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</si>
  <si>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</si>
  <si>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</si>
  <si>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</si>
  <si>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</si>
  <si>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</si>
  <si>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</si>
  <si>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</si>
  <si>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</si>
  <si>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</si>
  <si>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</si>
  <si>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</si>
  <si>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</si>
  <si>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</si>
  <si>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</si>
  <si>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</si>
  <si>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</si>
  <si>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</si>
  <si>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</si>
  <si>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</si>
  <si>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</si>
  <si>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</si>
  <si>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</si>
  <si>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</si>
  <si>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</si>
  <si>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</si>
  <si>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</si>
  <si>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</si>
  <si>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</si>
  <si>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</si>
  <si>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</si>
  <si>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</si>
  <si>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</si>
  <si>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</si>
  <si>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</si>
  <si>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</si>
  <si>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</si>
  <si>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</si>
  <si>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</si>
  <si>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</si>
  <si>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</si>
  <si>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</si>
  <si>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</si>
  <si>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</si>
  <si>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</si>
  <si>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</si>
  <si>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</si>
  <si>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</si>
  <si>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</si>
  <si>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</si>
  <si>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</si>
  <si>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</si>
  <si>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</si>
  <si>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</si>
  <si>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</si>
  <si>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</si>
  <si>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</si>
  <si>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</si>
  <si>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</si>
  <si>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</si>
  <si>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</si>
  <si>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</si>
  <si>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</si>
  <si>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</si>
  <si>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</si>
  <si>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</si>
  <si>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</si>
  <si>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</si>
  <si>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</si>
  <si>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</si>
  <si>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</si>
  <si>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</si>
  <si>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</si>
  <si>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</si>
  <si>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</si>
  <si>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</si>
  <si>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</si>
  <si>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</si>
  <si>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</si>
  <si>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</si>
  <si>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</si>
  <si>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</si>
  <si>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</si>
  <si>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</si>
  <si>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</si>
  <si>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</si>
  <si>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</si>
  <si>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</si>
  <si>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</si>
  <si>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</si>
  <si>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</si>
  <si>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</si>
  <si>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</si>
  <si>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</si>
  <si>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</si>
  <si>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</si>
  <si>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</si>
  <si>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</si>
  <si>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</si>
  <si>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</si>
  <si>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</si>
  <si>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</si>
  <si>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</si>
  <si>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</si>
  <si>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</si>
  <si>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</si>
  <si>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</si>
  <si>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</si>
  <si>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</si>
  <si>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</si>
  <si>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</si>
  <si>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</si>
  <si>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</si>
  <si>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</si>
  <si>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</si>
  <si>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</si>
  <si>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</si>
  <si>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</si>
  <si>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</si>
  <si>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</si>
  <si>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</si>
  <si>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</si>
  <si>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</si>
  <si>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</si>
  <si>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</si>
  <si>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</si>
  <si>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</si>
  <si>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</si>
  <si>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</si>
  <si>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</si>
  <si>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</si>
  <si>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</si>
  <si>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</si>
  <si>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</si>
  <si>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</si>
  <si>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</si>
  <si>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</si>
  <si>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</si>
  <si>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</si>
  <si>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</si>
  <si>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</si>
  <si>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</si>
  <si>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</si>
  <si>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</si>
  <si>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</si>
  <si>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</si>
  <si>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</si>
  <si>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</si>
  <si>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</si>
  <si>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</si>
  <si>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</si>
  <si>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</si>
  <si>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</si>
  <si>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</si>
  <si>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</si>
  <si>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</si>
  <si>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</si>
  <si>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</si>
  <si>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</si>
  <si>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</si>
  <si>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</si>
  <si>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</si>
  <si>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</si>
  <si>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</si>
  <si>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</si>
  <si>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</si>
  <si>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</si>
  <si>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</si>
  <si>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</si>
  <si>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</si>
  <si>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</si>
  <si>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</si>
  <si>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</si>
  <si>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</si>
  <si>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</si>
  <si>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</si>
  <si>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</si>
  <si>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</si>
  <si>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</si>
  <si>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</si>
  <si>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</si>
  <si>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</si>
  <si>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</si>
  <si>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</si>
  <si>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</si>
  <si>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</si>
  <si>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</si>
  <si>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</si>
  <si>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</si>
  <si>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</si>
  <si>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</si>
  <si>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</si>
  <si>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</si>
  <si>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</si>
  <si>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</si>
  <si>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</si>
  <si>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</si>
  <si>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</si>
  <si>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</si>
  <si>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</si>
  <si>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</si>
  <si>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</si>
  <si>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</si>
  <si>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</si>
  <si>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</si>
  <si>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</si>
  <si>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</si>
  <si>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</si>
  <si>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</si>
  <si>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</si>
  <si>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</si>
  <si>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</si>
  <si>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</si>
  <si>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</si>
  <si>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</si>
  <si>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</si>
  <si>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</si>
  <si>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</si>
  <si>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</si>
  <si>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</si>
  <si>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</si>
  <si>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</si>
  <si>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</si>
  <si>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</si>
  <si>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</si>
  <si>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</si>
  <si>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</si>
  <si>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</si>
  <si>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</si>
  <si>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</si>
  <si>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</si>
  <si>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</si>
  <si>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</si>
  <si>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</si>
  <si>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</si>
  <si>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</si>
  <si>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</si>
  <si>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</si>
  <si>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</si>
  <si>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</si>
  <si>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</si>
  <si>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</si>
  <si>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</si>
  <si>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Attrition Rate</t>
  </si>
  <si>
    <t>Average Age</t>
  </si>
  <si>
    <t>Average of Job Satisfaction</t>
  </si>
  <si>
    <t>Rating</t>
  </si>
  <si>
    <t>Balance rating</t>
  </si>
  <si>
    <t>%</t>
  </si>
  <si>
    <t>Count of Employee Count</t>
  </si>
  <si>
    <t>Row Labels</t>
  </si>
  <si>
    <t>Grand Total</t>
  </si>
  <si>
    <t>Count</t>
  </si>
  <si>
    <t>Percent</t>
  </si>
  <si>
    <t xml:space="preserve">Job Roles </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</si>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</sst>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0"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 fontId="0" fillId="0" borderId="7" xfId="0" applyNumberFormat="1" applyBorder="1"/>
    <xf numFmtId="170" fontId="0" fillId="0" borderId="0" xfId="0" applyNumberFormat="1"/>
    <xf numFmtId="1" fontId="0" fillId="0" borderId="0" xfId="0" applyNumberFormat="1"/>
    <xf numFmtId="170" fontId="0" fillId="0" borderId="4" xfId="0" applyNumberFormat="1" applyBorder="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1" fillId="0" borderId="0" xfId="0" applyFont="1" applyFill="1" applyBorder="1"/>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20">
    <dxf>
      <numFmt numFmtId="170" formatCode="0.0"/>
    </dxf>
    <dxf>
      <numFmt numFmtId="1" formatCode="0"/>
    </dxf>
    <dxf>
      <numFmt numFmtId="170" formatCode="0.0"/>
    </dxf>
    <dxf>
      <numFmt numFmtId="1" formatCode="0"/>
    </dxf>
    <dxf>
      <numFmt numFmtId="170" formatCode="0.0"/>
    </dxf>
    <dxf>
      <numFmt numFmtId="1" formatCode="0"/>
    </dxf>
    <dxf>
      <numFmt numFmtId="170" formatCode="0.0"/>
    </dxf>
    <dxf>
      <numFmt numFmtId="1" formatCode="0"/>
    </dxf>
    <dxf>
      <numFmt numFmtId="170" formatCode="0.0"/>
    </dxf>
    <dxf>
      <numFmt numFmtId="1" formatCode="0"/>
    </dxf>
    <dxf>
      <numFmt numFmtId="170" formatCode="0.0"/>
    </dxf>
    <dxf>
      <numFmt numFmtId="1" formatCode="0"/>
    </dxf>
    <dxf>
      <numFmt numFmtId="170" formatCode="0.0"/>
    </dxf>
    <dxf>
      <numFmt numFmtId="1" formatCode="0"/>
    </dxf>
    <dxf>
      <font>
        <b/>
        <i val="0"/>
      </font>
      <fill>
        <gradientFill degree="90">
          <stop position="0">
            <color theme="0"/>
          </stop>
          <stop position="1">
            <color theme="0"/>
          </stop>
        </gradientFill>
      </fill>
    </dxf>
    <dxf>
      <numFmt numFmtId="170"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9"/>
      <tableStyleElement type="firstRowStripe" dxfId="18"/>
      <tableStyleElement type="secondRowStripe" dxfId="17"/>
    </tableStyle>
    <tableStyle name="Slicer " pivot="0" table="0" count="4" xr9:uid="{17810F50-B9D7-4E3F-940D-39E2E8CD9DFF}">
      <tableStyleElement type="wholeTable" dxfId="14"/>
    </tableStyle>
  </tableStyles>
  <colors>
    <mruColors>
      <color rgb="FFF892F1"/>
      <color rgb="FF571552"/>
      <color rgb="FF347A2A"/>
      <color rgb="FFD8876E"/>
      <color rgb="FFDE725C"/>
      <color rgb="FF612515"/>
      <color rgb="FFCB77BF"/>
      <color rgb="FFC05CB2"/>
      <color rgb="FF54144F"/>
      <color rgb="FFD99BD0"/>
    </mruColors>
  </colors>
  <extLst>
    <ext xmlns:x14="http://schemas.microsoft.com/office/spreadsheetml/2009/9/main" uri="{46F421CA-312F-682f-3DD2-61675219B42D}">
      <x14:dxfs count="3">
        <dxf>
          <fill>
            <gradientFill degree="90">
              <stop position="0">
                <color theme="5" tint="-0.49803155613879818"/>
              </stop>
              <stop position="1">
                <color theme="4" tint="0.40000610370189521"/>
              </stop>
            </gradientFill>
          </fill>
        </dxf>
        <dxf>
          <fill>
            <gradientFill degree="90">
              <stop position="0">
                <color theme="6" tint="-0.49803155613879818"/>
              </stop>
              <stop position="1">
                <color theme="6" tint="0.40000610370189521"/>
              </stop>
            </gradientFill>
          </fill>
        </dxf>
        <dxf>
          <font>
            <b/>
            <i val="0"/>
            <color rgb="FF347A2A"/>
          </font>
          <fill>
            <gradientFill degree="90">
              <stop position="0">
                <color rgb="FF571552"/>
              </stop>
              <stop position="1">
                <color rgb="FFF892F1"/>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customschemas.google.com/relationships/workbookmetadata" Target="metadata"/><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ABD1-4B05-BE7B-F9693C1CE6B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96A-46E6-BB5D-62BAEF3271B8}"/>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F96A-46E6-BB5D-62BAEF3271B8}"/>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Gender!$C$11:$C$12</c:f>
              <c:numCache>
                <c:formatCode>0%</c:formatCode>
                <c:ptCount val="2"/>
                <c:pt idx="0">
                  <c:v>0.4</c:v>
                </c:pt>
                <c:pt idx="1">
                  <c:v>0.6</c:v>
                </c:pt>
              </c:numCache>
            </c:numRef>
          </c:val>
          <c:extLst>
            <c:ext xmlns:c16="http://schemas.microsoft.com/office/drawing/2014/chart" uri="{C3380CC4-5D6E-409C-BE32-E72D297353CC}">
              <c16:uniqueId val="{00000000-C5CE-4FA9-9066-D00106AF47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777634326567845"/>
          <c:y val="5.0925925925925923E-2"/>
          <c:w val="0.70261060294981126"/>
          <c:h val="0.89814814814814814"/>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AF-4C11-A845-AF1B7DBECEFC}"/>
            </c:ext>
          </c:extLst>
        </c:ser>
        <c:dLbls>
          <c:dLblPos val="outEnd"/>
          <c:showLegendKey val="0"/>
          <c:showVal val="1"/>
          <c:showCatName val="0"/>
          <c:showSerName val="0"/>
          <c:showPercent val="0"/>
          <c:showBubbleSize val="0"/>
        </c:dLbls>
        <c:gapWidth val="182"/>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423-433A-BC7E-7BA2C915DFB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031-4D22-B906-EFFE1D46A97B}"/>
            </c:ext>
          </c:extLst>
        </c:ser>
        <c:dLbls>
          <c:dLblPos val="outEnd"/>
          <c:showLegendKey val="0"/>
          <c:showVal val="1"/>
          <c:showCatName val="0"/>
          <c:showSerName val="0"/>
          <c:showPercent val="0"/>
          <c:showBubbleSize val="0"/>
        </c:dLbls>
        <c:gapWidth val="219"/>
        <c:overlap val="-27"/>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9E8E-4FBC-AC4C-FDF6EAAAD9BD}"/>
              </c:ext>
            </c:extLst>
          </c:dPt>
          <c:val>
            <c:numRef>
              <c:f>Rating!$B$7</c:f>
              <c:numCache>
                <c:formatCode>0.0</c:formatCode>
                <c:ptCount val="1"/>
                <c:pt idx="0">
                  <c:v>2.6265306122448981</c:v>
                </c:pt>
              </c:numCache>
            </c:numRef>
          </c:val>
          <c:extLst>
            <c:ext xmlns:c16="http://schemas.microsoft.com/office/drawing/2014/chart" uri="{C3380CC4-5D6E-409C-BE32-E72D297353CC}">
              <c16:uniqueId val="{00000000-9E8E-4FBC-AC4C-FDF6EAAAD9BD}"/>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9E8E-4FBC-AC4C-FDF6EAAAD9BD}"/>
            </c:ext>
          </c:extLst>
        </c:ser>
        <c:dLbls>
          <c:showLegendKey val="0"/>
          <c:showVal val="0"/>
          <c:showCatName val="0"/>
          <c:showSerName val="0"/>
          <c:showPercent val="0"/>
          <c:showBubbleSize val="0"/>
        </c:dLbls>
        <c:gapWidth val="0"/>
        <c:overlap val="100"/>
        <c:axId val="737575256"/>
        <c:axId val="737576696"/>
      </c:barChart>
      <c:catAx>
        <c:axId val="737575256"/>
        <c:scaling>
          <c:orientation val="minMax"/>
        </c:scaling>
        <c:delete val="1"/>
        <c:axPos val="l"/>
        <c:majorTickMark val="out"/>
        <c:minorTickMark val="none"/>
        <c:tickLblPos val="nextTo"/>
        <c:crossAx val="737576696"/>
        <c:crosses val="autoZero"/>
        <c:auto val="1"/>
        <c:lblAlgn val="ctr"/>
        <c:lblOffset val="100"/>
        <c:noMultiLvlLbl val="0"/>
      </c:catAx>
      <c:valAx>
        <c:axId val="737576696"/>
        <c:scaling>
          <c:orientation val="minMax"/>
          <c:max val="4"/>
        </c:scaling>
        <c:delete val="1"/>
        <c:axPos val="b"/>
        <c:numFmt formatCode="0.0" sourceLinked="1"/>
        <c:majorTickMark val="out"/>
        <c:minorTickMark val="none"/>
        <c:tickLblPos val="nextTo"/>
        <c:crossAx val="737575256"/>
        <c:crosses val="autoZero"/>
        <c:crossBetween val="between"/>
        <c:maj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w="22225"/>
          </c:spPr>
          <c:dPt>
            <c:idx val="0"/>
            <c:bubble3D val="0"/>
            <c:spPr>
              <a:gradFill>
                <a:gsLst>
                  <a:gs pos="0">
                    <a:srgbClr val="59FD61"/>
                  </a:gs>
                  <a:gs pos="100000">
                    <a:srgbClr val="0B4E77"/>
                  </a:gs>
                </a:gsLst>
                <a:lin ang="0" scaled="0"/>
              </a:gradFill>
              <a:ln w="22225">
                <a:noFill/>
              </a:ln>
              <a:effectLst/>
            </c:spPr>
            <c:extLst>
              <c:ext xmlns:c16="http://schemas.microsoft.com/office/drawing/2014/chart" uri="{C3380CC4-5D6E-409C-BE32-E72D297353CC}">
                <c16:uniqueId val="{00000001-F8C7-4EA1-A7BE-DA363CA04549}"/>
              </c:ext>
            </c:extLst>
          </c:dPt>
          <c:dPt>
            <c:idx val="1"/>
            <c:bubble3D val="0"/>
            <c:spPr>
              <a:noFill/>
              <a:ln w="22225">
                <a:noFill/>
              </a:ln>
              <a:effectLst/>
            </c:spPr>
            <c:extLst>
              <c:ext xmlns:c16="http://schemas.microsoft.com/office/drawing/2014/chart" uri="{C3380CC4-5D6E-409C-BE32-E72D297353CC}">
                <c16:uniqueId val="{00000003-F8C7-4EA1-A7BE-DA363CA04549}"/>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F8C7-4EA1-A7BE-DA363CA0454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FB536B"/>
                  </a:gs>
                  <a:gs pos="100000">
                    <a:srgbClr val="0B4E77"/>
                  </a:gs>
                </a:gsLst>
                <a:lin ang="0" scaled="0"/>
              </a:gradFill>
              <a:ln w="19050">
                <a:noFill/>
              </a:ln>
              <a:effectLst/>
            </c:spPr>
            <c:extLst>
              <c:ext xmlns:c16="http://schemas.microsoft.com/office/drawing/2014/chart" uri="{C3380CC4-5D6E-409C-BE32-E72D297353CC}">
                <c16:uniqueId val="{00000001-A190-48B7-B50E-41338534BE2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190-48B7-B50E-41338534BE21}"/>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A190-48B7-B50E-41338534BE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74505314495263E-2"/>
          <c:y val="0.106280274092034"/>
          <c:w val="0.77068483460843995"/>
          <c:h val="0.787439451815932"/>
        </c:manualLayout>
      </c:layout>
      <c:doughnutChart>
        <c:varyColors val="1"/>
        <c:ser>
          <c:idx val="0"/>
          <c:order val="0"/>
          <c:spPr>
            <a:ln>
              <a:noFill/>
            </a:ln>
          </c:spPr>
          <c:dPt>
            <c:idx val="0"/>
            <c:bubble3D val="0"/>
            <c:spPr>
              <a:gradFill>
                <a:gsLst>
                  <a:gs pos="0">
                    <a:srgbClr val="1B1B7B"/>
                  </a:gs>
                  <a:gs pos="100000">
                    <a:srgbClr val="1280C4"/>
                  </a:gs>
                </a:gsLst>
                <a:lin ang="0" scaled="0"/>
              </a:gradFill>
              <a:ln w="19050">
                <a:noFill/>
              </a:ln>
              <a:effectLst/>
            </c:spPr>
            <c:extLst>
              <c:ext xmlns:c16="http://schemas.microsoft.com/office/drawing/2014/chart" uri="{C3380CC4-5D6E-409C-BE32-E72D297353CC}">
                <c16:uniqueId val="{00000001-0C0C-474E-B189-6171F7643F53}"/>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C0C-474E-B189-6171F7643F53}"/>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0C0C-474E-B189-6171F7643F5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131355"/>
              </a:gs>
              <a:gs pos="100000">
                <a:srgbClr val="148CD6"/>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96958126713039"/>
          <c:y val="5.0925925925925923E-2"/>
          <c:w val="0.67041746542245595"/>
          <c:h val="0.89814814814814814"/>
        </c:manualLayout>
      </c:layout>
      <c:barChart>
        <c:barDir val="bar"/>
        <c:grouping val="clustered"/>
        <c:varyColors val="0"/>
        <c:ser>
          <c:idx val="0"/>
          <c:order val="0"/>
          <c:tx>
            <c:strRef>
              <c:f>Education!$B$3</c:f>
              <c:strCache>
                <c:ptCount val="1"/>
                <c:pt idx="0">
                  <c:v>Total</c:v>
                </c:pt>
              </c:strCache>
            </c:strRef>
          </c:tx>
          <c:spPr>
            <a:gradFill>
              <a:gsLst>
                <a:gs pos="0">
                  <a:srgbClr val="131355"/>
                </a:gs>
                <a:gs pos="100000">
                  <a:srgbClr val="148CD6"/>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7E040D"/>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94F-45C1-B10D-FAFAFBA07760}"/>
            </c:ext>
          </c:extLst>
        </c:ser>
        <c:dLbls>
          <c:dLblPos val="outEnd"/>
          <c:showLegendKey val="0"/>
          <c:showVal val="1"/>
          <c:showCatName val="0"/>
          <c:showSerName val="0"/>
          <c:showPercent val="0"/>
          <c:showBubbleSize val="0"/>
        </c:dLbls>
        <c:gapWidth val="118"/>
        <c:axId val="723256400"/>
        <c:axId val="723256040"/>
      </c:barChart>
      <c:catAx>
        <c:axId val="72325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723256040"/>
        <c:crosses val="autoZero"/>
        <c:auto val="1"/>
        <c:lblAlgn val="ctr"/>
        <c:lblOffset val="100"/>
        <c:noMultiLvlLbl val="0"/>
      </c:catAx>
      <c:valAx>
        <c:axId val="723256040"/>
        <c:scaling>
          <c:orientation val="minMax"/>
        </c:scaling>
        <c:delete val="1"/>
        <c:axPos val="b"/>
        <c:numFmt formatCode="General" sourceLinked="1"/>
        <c:majorTickMark val="out"/>
        <c:minorTickMark val="none"/>
        <c:tickLblPos val="nextTo"/>
        <c:crossAx val="723256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Amodu.xlsx]Dept Wise Attrition!Dept Wise Attrition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90330E"/>
              </a:gs>
              <a:gs pos="100000">
                <a:srgbClr val="F1B593"/>
              </a:gs>
            </a:gsLst>
            <a:lin ang="0" scaled="0"/>
          </a:gradFill>
          <a:ln w="19050">
            <a:noFill/>
          </a:ln>
          <a:effectLst/>
        </c:spPr>
      </c:pivotFmt>
      <c:pivotFmt>
        <c:idx val="7"/>
        <c:spPr>
          <a:gradFill>
            <a:gsLst>
              <a:gs pos="0">
                <a:srgbClr val="3C573B"/>
              </a:gs>
              <a:gs pos="100000">
                <a:srgbClr val="8DF165"/>
              </a:gs>
            </a:gsLst>
            <a:lin ang="0" scaled="0"/>
          </a:gradFill>
          <a:ln w="19050">
            <a:noFill/>
          </a:ln>
          <a:effectLst/>
        </c:spPr>
      </c:pivotFmt>
      <c:pivotFmt>
        <c:idx val="8"/>
        <c:spPr>
          <a:gradFill>
            <a:gsLst>
              <a:gs pos="0">
                <a:schemeClr val="tx1">
                  <a:lumMod val="85000"/>
                  <a:lumOff val="15000"/>
                </a:schemeClr>
              </a:gs>
              <a:gs pos="100000">
                <a:schemeClr val="bg1">
                  <a:lumMod val="65000"/>
                </a:schemeClr>
              </a:gs>
            </a:gsLst>
            <a:lin ang="0" scaled="0"/>
          </a:gra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gradFill>
                <a:gsLst>
                  <a:gs pos="0">
                    <a:srgbClr val="90330E"/>
                  </a:gs>
                  <a:gs pos="100000">
                    <a:srgbClr val="F1B593"/>
                  </a:gs>
                </a:gsLst>
                <a:lin ang="0" scaled="0"/>
              </a:gradFill>
              <a:ln w="19050">
                <a:noFill/>
              </a:ln>
              <a:effectLst/>
            </c:spPr>
            <c:extLst>
              <c:ext xmlns:c16="http://schemas.microsoft.com/office/drawing/2014/chart" uri="{C3380CC4-5D6E-409C-BE32-E72D297353CC}">
                <c16:uniqueId val="{00000001-A6E6-410C-B581-562092F2893C}"/>
              </c:ext>
            </c:extLst>
          </c:dPt>
          <c:dPt>
            <c:idx val="1"/>
            <c:bubble3D val="0"/>
            <c:spPr>
              <a:gradFill>
                <a:gsLst>
                  <a:gs pos="0">
                    <a:srgbClr val="3C573B"/>
                  </a:gs>
                  <a:gs pos="100000">
                    <a:srgbClr val="8DF165"/>
                  </a:gs>
                </a:gsLst>
                <a:lin ang="0" scaled="0"/>
              </a:gradFill>
              <a:ln w="19050">
                <a:noFill/>
              </a:ln>
              <a:effectLst/>
            </c:spPr>
            <c:extLst>
              <c:ext xmlns:c16="http://schemas.microsoft.com/office/drawing/2014/chart" uri="{C3380CC4-5D6E-409C-BE32-E72D297353CC}">
                <c16:uniqueId val="{00000003-A6E6-410C-B581-562092F2893C}"/>
              </c:ext>
            </c:extLst>
          </c:dPt>
          <c:dPt>
            <c:idx val="2"/>
            <c:bubble3D val="0"/>
            <c:spPr>
              <a:gradFill>
                <a:gsLst>
                  <a:gs pos="0">
                    <a:schemeClr val="tx1">
                      <a:lumMod val="85000"/>
                      <a:lumOff val="15000"/>
                    </a:schemeClr>
                  </a:gs>
                  <a:gs pos="100000">
                    <a:schemeClr val="bg1">
                      <a:lumMod val="65000"/>
                    </a:schemeClr>
                  </a:gs>
                </a:gsLst>
                <a:lin ang="0" scaled="0"/>
              </a:gradFill>
              <a:ln w="19050">
                <a:noFill/>
              </a:ln>
              <a:effectLst/>
            </c:spPr>
            <c:extLst>
              <c:ext xmlns:c16="http://schemas.microsoft.com/office/drawing/2014/chart" uri="{C3380CC4-5D6E-409C-BE32-E72D297353CC}">
                <c16:uniqueId val="{00000005-A6E6-410C-B581-562092F2893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72 Black" panose="020B0A04030603020204" pitchFamily="34" charset="0"/>
                    <a:ea typeface="+mn-ea"/>
                    <a:cs typeface="72 Black" panose="020B0A04030603020204" pitchFamily="34"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6E6-410C-B581-562092F289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Anlytics Dashboard and DATA_Excel by Bukola Amodu.xlsx]Attrition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54144F"/>
              </a:gs>
              <a:gs pos="100000">
                <a:srgbClr val="CB77BF">
                  <a:lumMod val="99000"/>
                  <a:lumOff val="1000"/>
                  <a:alpha val="64000"/>
                </a:srgb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54144F"/>
                </a:gs>
                <a:gs pos="100000">
                  <a:srgbClr val="CB77BF">
                    <a:lumMod val="99000"/>
                    <a:lumOff val="1000"/>
                    <a:alpha val="64000"/>
                  </a:srgb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72 Black" panose="020B0A04030603020204" pitchFamily="34" charset="0"/>
                    <a:ea typeface="+mn-ea"/>
                    <a:cs typeface="72 Black" panose="020B0A04030603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DD6-434A-9910-A23303067609}"/>
            </c:ext>
          </c:extLst>
        </c:ser>
        <c:dLbls>
          <c:dLblPos val="outEnd"/>
          <c:showLegendKey val="0"/>
          <c:showVal val="1"/>
          <c:showCatName val="0"/>
          <c:showSerName val="0"/>
          <c:showPercent val="0"/>
          <c:showBubbleSize val="0"/>
        </c:dLbls>
        <c:gapWidth val="168"/>
        <c:overlap val="-14"/>
        <c:axId val="737580656"/>
        <c:axId val="737573456"/>
      </c:barChart>
      <c:catAx>
        <c:axId val="73758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7573456"/>
        <c:crosses val="autoZero"/>
        <c:auto val="1"/>
        <c:lblAlgn val="ctr"/>
        <c:lblOffset val="100"/>
        <c:noMultiLvlLbl val="0"/>
      </c:catAx>
      <c:valAx>
        <c:axId val="7375734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37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B6C1062B-CCFA-40A7-B819-BC7D9B2138F9}">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DCBE7D08-2BEB-4146-96C6-5051D2B0F989}">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B6C1062B-CCFA-40A7-B819-BC7D9B2138F9}">
          <cx:tx>
            <cx:txData>
              <cx:f>_xlchart.v2.6</cx:f>
              <cx:v>Attrition</cx:v>
            </cx:txData>
          </cx:tx>
          <cx:spPr>
            <a:gradFill>
              <a:gsLst>
                <a:gs pos="0">
                  <a:srgbClr val="612515"/>
                </a:gs>
                <a:gs pos="100000">
                  <a:srgbClr val="D8876E">
                    <a:alpha val="63922"/>
                  </a:srgbClr>
                </a:gs>
              </a:gsLst>
              <a:lin ang="0" scaled="0"/>
            </a:gradFill>
          </cx:spPr>
          <cx:dataLabels>
            <cx:txPr>
              <a:bodyPr spcFirstLastPara="1" vertOverflow="ellipsis" horzOverflow="overflow" wrap="square" lIns="0" tIns="0" rIns="0" bIns="0" anchor="ctr" anchorCtr="1"/>
              <a:lstStyle/>
              <a:p>
                <a:pPr algn="ctr" rtl="0">
                  <a:defRPr sz="1000" b="1">
                    <a:solidFill>
                      <a:schemeClr val="bg1"/>
                    </a:solidFill>
                    <a:latin typeface="72 Black" panose="020B0A04030603020204" pitchFamily="34" charset="0"/>
                    <a:ea typeface="72 Black" panose="020B0A04030603020204" pitchFamily="34" charset="0"/>
                    <a:cs typeface="72 Black" panose="020B0A04030603020204" pitchFamily="34" charset="0"/>
                  </a:defRPr>
                </a:pPr>
                <a:endParaRPr lang="en-US" sz="1000" b="1" i="0" u="none" strike="noStrike" baseline="0">
                  <a:solidFill>
                    <a:schemeClr val="bg1"/>
                  </a:solidFill>
                  <a:latin typeface="72 Black" panose="020B0A04030603020204" pitchFamily="34" charset="0"/>
                  <a:cs typeface="72 Black" panose="020B0A04030603020204"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72 Black" panose="020B0A04030603020204" pitchFamily="34" charset="0"/>
                <a:ea typeface="72 Black" panose="020B0A04030603020204" pitchFamily="34" charset="0"/>
                <a:cs typeface="72 Black" panose="020B0A04030603020204" pitchFamily="34" charset="0"/>
              </a:defRPr>
            </a:pPr>
            <a:endParaRPr lang="en-US" sz="900" b="1" i="0" u="none" strike="noStrike" baseline="0">
              <a:solidFill>
                <a:srgbClr val="000000">
                  <a:lumMod val="65000"/>
                  <a:lumOff val="35000"/>
                </a:srgbClr>
              </a:solidFill>
              <a:latin typeface="72 Black" panose="020B0A04030603020204" pitchFamily="34" charset="0"/>
              <a:cs typeface="72 Black" panose="020B0A04030603020204"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3.png"/><Relationship Id="rId12" Type="http://schemas.microsoft.com/office/2014/relationships/chartEx" Target="../charts/chartEx3.xml"/><Relationship Id="rId2" Type="http://schemas.openxmlformats.org/officeDocument/2006/relationships/image" Target="../media/image1.png"/><Relationship Id="rId1" Type="http://schemas.openxmlformats.org/officeDocument/2006/relationships/chart" Target="../charts/chart7.xml"/><Relationship Id="rId6" Type="http://schemas.openxmlformats.org/officeDocument/2006/relationships/chart" Target="../charts/chart10.xml"/><Relationship Id="rId11" Type="http://schemas.openxmlformats.org/officeDocument/2006/relationships/chart" Target="../charts/chart11.xml"/><Relationship Id="rId5" Type="http://schemas.openxmlformats.org/officeDocument/2006/relationships/chart" Target="../charts/chart9.xml"/><Relationship Id="rId15" Type="http://schemas.microsoft.com/office/2014/relationships/chartEx" Target="../charts/chartEx4.xml"/><Relationship Id="rId10" Type="http://schemas.openxmlformats.org/officeDocument/2006/relationships/image" Target="../media/image6.svg"/><Relationship Id="rId4" Type="http://schemas.openxmlformats.org/officeDocument/2006/relationships/chart" Target="../charts/chart8.xml"/><Relationship Id="rId9" Type="http://schemas.openxmlformats.org/officeDocument/2006/relationships/image" Target="../media/image5.png"/><Relationship Id="rId14"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3" Type="http://schemas.openxmlformats.org/officeDocument/2006/relationships/image" Target="../media/image9.png"/><Relationship Id="rId7" Type="http://schemas.openxmlformats.org/officeDocument/2006/relationships/image" Target="../media/image2.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4</xdr:row>
      <xdr:rowOff>19050</xdr:rowOff>
    </xdr:from>
    <xdr:to>
      <xdr:col>9</xdr:col>
      <xdr:colOff>390525</xdr:colOff>
      <xdr:row>8</xdr:row>
      <xdr:rowOff>142875</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685299B4-521A-538A-5C0B-CFD37ED412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134225" y="819150"/>
              <a:ext cx="1828800"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12</xdr:row>
      <xdr:rowOff>28574</xdr:rowOff>
    </xdr:from>
    <xdr:to>
      <xdr:col>6</xdr:col>
      <xdr:colOff>361951</xdr:colOff>
      <xdr:row>18</xdr:row>
      <xdr:rowOff>123823</xdr:rowOff>
    </xdr:to>
    <xdr:graphicFrame macro="">
      <xdr:nvGraphicFramePr>
        <xdr:cNvPr id="2" name="Chart 1">
          <a:extLst>
            <a:ext uri="{FF2B5EF4-FFF2-40B4-BE49-F238E27FC236}">
              <a16:creationId xmlns:a16="http://schemas.microsoft.com/office/drawing/2014/main" id="{1B31039C-73E0-E541-661D-268B879926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438150</xdr:colOff>
      <xdr:row>2</xdr:row>
      <xdr:rowOff>9525</xdr:rowOff>
    </xdr:from>
    <xdr:to>
      <xdr:col>9</xdr:col>
      <xdr:colOff>209550</xdr:colOff>
      <xdr:row>7</xdr:row>
      <xdr:rowOff>9525</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BE7DF67B-77EF-60FD-2A43-75588CEE6C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629275" y="409575"/>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990600</xdr:colOff>
      <xdr:row>10</xdr:row>
      <xdr:rowOff>123825</xdr:rowOff>
    </xdr:from>
    <xdr:to>
      <xdr:col>4</xdr:col>
      <xdr:colOff>142875</xdr:colOff>
      <xdr:row>14</xdr:row>
      <xdr:rowOff>123825</xdr:rowOff>
    </xdr:to>
    <xdr:graphicFrame macro="">
      <xdr:nvGraphicFramePr>
        <xdr:cNvPr id="4" name="Chart 3">
          <a:extLst>
            <a:ext uri="{FF2B5EF4-FFF2-40B4-BE49-F238E27FC236}">
              <a16:creationId xmlns:a16="http://schemas.microsoft.com/office/drawing/2014/main" id="{EFDD7089-4618-5350-9B6D-79BCFC756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419100</xdr:colOff>
      <xdr:row>7</xdr:row>
      <xdr:rowOff>95250</xdr:rowOff>
    </xdr:from>
    <xdr:to>
      <xdr:col>11</xdr:col>
      <xdr:colOff>190500</xdr:colOff>
      <xdr:row>20</xdr:row>
      <xdr:rowOff>161925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EEB88809-627E-F3C0-63AA-23F1B7959E7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981825" y="1495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104775</xdr:colOff>
      <xdr:row>5</xdr:row>
      <xdr:rowOff>76200</xdr:rowOff>
    </xdr:from>
    <xdr:to>
      <xdr:col>11</xdr:col>
      <xdr:colOff>561975</xdr:colOff>
      <xdr:row>15</xdr:row>
      <xdr:rowOff>161925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3B37ED63-8F8D-0A6D-0135-1AFA9AA1899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486650" y="1076325"/>
              <a:ext cx="1828800" cy="2085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304800</xdr:colOff>
      <xdr:row>5</xdr:row>
      <xdr:rowOff>161925</xdr:rowOff>
    </xdr:from>
    <xdr:to>
      <xdr:col>9</xdr:col>
      <xdr:colOff>76200</xdr:colOff>
      <xdr:row>11</xdr:row>
      <xdr:rowOff>47625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BC2346CC-AFEC-8DE5-EC07-E527848BFFC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5629275" y="1162050"/>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581025</xdr:colOff>
      <xdr:row>12</xdr:row>
      <xdr:rowOff>28575</xdr:rowOff>
    </xdr:from>
    <xdr:to>
      <xdr:col>5</xdr:col>
      <xdr:colOff>533400</xdr:colOff>
      <xdr:row>18</xdr:row>
      <xdr:rowOff>66674</xdr:rowOff>
    </xdr:to>
    <xdr:graphicFrame macro="">
      <xdr:nvGraphicFramePr>
        <xdr:cNvPr id="4" name="Chart 3">
          <a:extLst>
            <a:ext uri="{FF2B5EF4-FFF2-40B4-BE49-F238E27FC236}">
              <a16:creationId xmlns:a16="http://schemas.microsoft.com/office/drawing/2014/main" id="{D726AB3D-2C36-C968-E53B-DAE0E8CC4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85726</xdr:colOff>
      <xdr:row>5</xdr:row>
      <xdr:rowOff>66675</xdr:rowOff>
    </xdr:from>
    <xdr:to>
      <xdr:col>8</xdr:col>
      <xdr:colOff>85726</xdr:colOff>
      <xdr:row>16</xdr:row>
      <xdr:rowOff>57150</xdr:rowOff>
    </xdr:to>
    <xdr:graphicFrame macro="">
      <xdr:nvGraphicFramePr>
        <xdr:cNvPr id="2" name="Chart 1">
          <a:extLst>
            <a:ext uri="{FF2B5EF4-FFF2-40B4-BE49-F238E27FC236}">
              <a16:creationId xmlns:a16="http://schemas.microsoft.com/office/drawing/2014/main" id="{CAC7DF5A-3293-2E80-1D6D-2C446EDD1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1323974</xdr:colOff>
      <xdr:row>8</xdr:row>
      <xdr:rowOff>57149</xdr:rowOff>
    </xdr:from>
    <xdr:to>
      <xdr:col>3</xdr:col>
      <xdr:colOff>2543175</xdr:colOff>
      <xdr:row>18</xdr:row>
      <xdr:rowOff>123824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3CDEFD1-4EEA-606C-1FE5-20787711C4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67049" y="1657349"/>
              <a:ext cx="3562351" cy="20669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514349</xdr:colOff>
      <xdr:row>6</xdr:row>
      <xdr:rowOff>57150</xdr:rowOff>
    </xdr:from>
    <xdr:to>
      <xdr:col>7</xdr:col>
      <xdr:colOff>228600</xdr:colOff>
      <xdr:row>15</xdr:row>
      <xdr:rowOff>104775</xdr:rowOff>
    </xdr:to>
    <xdr:graphicFrame macro="">
      <xdr:nvGraphicFramePr>
        <xdr:cNvPr id="2" name="Chart 1">
          <a:extLst>
            <a:ext uri="{FF2B5EF4-FFF2-40B4-BE49-F238E27FC236}">
              <a16:creationId xmlns:a16="http://schemas.microsoft.com/office/drawing/2014/main" id="{66F21C38-20D3-B00D-A46E-598127463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1385887</xdr:colOff>
      <xdr:row>4</xdr:row>
      <xdr:rowOff>180975</xdr:rowOff>
    </xdr:from>
    <xdr:to>
      <xdr:col>8</xdr:col>
      <xdr:colOff>185737</xdr:colOff>
      <xdr:row>18</xdr:row>
      <xdr:rowOff>123825</xdr:rowOff>
    </xdr:to>
    <xdr:graphicFrame macro="">
      <xdr:nvGraphicFramePr>
        <xdr:cNvPr id="2" name="Chart 1">
          <a:extLst>
            <a:ext uri="{FF2B5EF4-FFF2-40B4-BE49-F238E27FC236}">
              <a16:creationId xmlns:a16="http://schemas.microsoft.com/office/drawing/2014/main" id="{384BD730-C4DD-0F78-FAE3-44009BCB73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95249</xdr:colOff>
      <xdr:row>8</xdr:row>
      <xdr:rowOff>152399</xdr:rowOff>
    </xdr:from>
    <xdr:to>
      <xdr:col>7</xdr:col>
      <xdr:colOff>152400</xdr:colOff>
      <xdr:row>18</xdr:row>
      <xdr:rowOff>123824</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DEE6CA4-608C-18BD-4C33-2DD71AAD0B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67099" y="1752599"/>
              <a:ext cx="3276601"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47625</xdr:colOff>
      <xdr:row>2</xdr:row>
      <xdr:rowOff>28575</xdr:rowOff>
    </xdr:from>
    <xdr:to>
      <xdr:col>7</xdr:col>
      <xdr:colOff>504825</xdr:colOff>
      <xdr:row>8</xdr:row>
      <xdr:rowOff>66675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6BB6200-912A-AE94-B80E-B6A5E888183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267325" y="428625"/>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447675</xdr:colOff>
      <xdr:row>3</xdr:row>
      <xdr:rowOff>95250</xdr:rowOff>
    </xdr:from>
    <xdr:to>
      <xdr:col>10</xdr:col>
      <xdr:colOff>219075</xdr:colOff>
      <xdr:row>14</xdr:row>
      <xdr:rowOff>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1248932B-A65F-424B-F7D3-708F937DC4B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7038975" y="695325"/>
              <a:ext cx="1828800" cy="2105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514350</xdr:colOff>
      <xdr:row>7</xdr:row>
      <xdr:rowOff>76200</xdr:rowOff>
    </xdr:from>
    <xdr:to>
      <xdr:col>2</xdr:col>
      <xdr:colOff>171450</xdr:colOff>
      <xdr:row>12</xdr:row>
      <xdr:rowOff>104775</xdr:rowOff>
    </xdr:to>
    <mc:AlternateContent xmlns:mc="http://schemas.openxmlformats.org/markup-compatibility/2006">
      <mc:Choice xmlns:a14="http://schemas.microsoft.com/office/drawing/2010/main" Requires="a14">
        <xdr:graphicFrame macro="">
          <xdr:nvGraphicFramePr>
            <xdr:cNvPr id="5" name="Gender 3">
              <a:extLst>
                <a:ext uri="{FF2B5EF4-FFF2-40B4-BE49-F238E27FC236}">
                  <a16:creationId xmlns:a16="http://schemas.microsoft.com/office/drawing/2014/main" id="{716E8F09-4676-CFD4-45B8-521F38DD024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438275" y="1476375"/>
              <a:ext cx="1419225"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16</xdr:col>
      <xdr:colOff>672886</xdr:colOff>
      <xdr:row>3</xdr:row>
      <xdr:rowOff>9525</xdr:rowOff>
    </xdr:from>
    <xdr:to>
      <xdr:col>20</xdr:col>
      <xdr:colOff>457200</xdr:colOff>
      <xdr:row>5</xdr:row>
      <xdr:rowOff>47625</xdr:rowOff>
    </xdr:to>
    <xdr:sp macro="" textlink="">
      <xdr:nvSpPr>
        <xdr:cNvPr id="77" name="Rectangle 76">
          <a:extLst>
            <a:ext uri="{FF2B5EF4-FFF2-40B4-BE49-F238E27FC236}">
              <a16:creationId xmlns:a16="http://schemas.microsoft.com/office/drawing/2014/main" id="{05A875E4-5C0D-6832-B373-90A86C98A18E}"/>
            </a:ext>
          </a:extLst>
        </xdr:cNvPr>
        <xdr:cNvSpPr/>
      </xdr:nvSpPr>
      <xdr:spPr>
        <a:xfrm>
          <a:off x="11645686" y="609600"/>
          <a:ext cx="2527514" cy="438150"/>
        </a:xfrm>
        <a:prstGeom prst="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oneCellAnchor>
    <xdr:from>
      <xdr:col>1</xdr:col>
      <xdr:colOff>47625</xdr:colOff>
      <xdr:row>1</xdr:row>
      <xdr:rowOff>9523</xdr:rowOff>
    </xdr:from>
    <xdr:ext cx="13624562" cy="8321040"/>
    <xdr:grpSp>
      <xdr:nvGrpSpPr>
        <xdr:cNvPr id="3" name="Shape 2">
          <a:extLst>
            <a:ext uri="{FF2B5EF4-FFF2-40B4-BE49-F238E27FC236}">
              <a16:creationId xmlns:a16="http://schemas.microsoft.com/office/drawing/2014/main" id="{F185A07B-F040-4F90-BDD2-72EEF880B50D}"/>
            </a:ext>
          </a:extLst>
        </xdr:cNvPr>
        <xdr:cNvGrpSpPr/>
      </xdr:nvGrpSpPr>
      <xdr:grpSpPr>
        <a:xfrm>
          <a:off x="727982" y="213630"/>
          <a:ext cx="13624562" cy="8321040"/>
          <a:chOff x="0" y="60487"/>
          <a:chExt cx="10692001" cy="7521681"/>
        </a:xfrm>
      </xdr:grpSpPr>
      <xdr:grpSp>
        <xdr:nvGrpSpPr>
          <xdr:cNvPr id="4" name="Shape 29">
            <a:extLst>
              <a:ext uri="{FF2B5EF4-FFF2-40B4-BE49-F238E27FC236}">
                <a16:creationId xmlns:a16="http://schemas.microsoft.com/office/drawing/2014/main" id="{CBFB19A1-FAB8-6165-CB7F-E0F683C5E2AC}"/>
              </a:ext>
            </a:extLst>
          </xdr:cNvPr>
          <xdr:cNvGrpSpPr/>
        </xdr:nvGrpSpPr>
        <xdr:grpSpPr>
          <a:xfrm>
            <a:off x="0" y="60487"/>
            <a:ext cx="10692001" cy="7521681"/>
            <a:chOff x="1752600" y="190499"/>
            <a:chExt cx="13468350" cy="7862400"/>
          </a:xfrm>
        </xdr:grpSpPr>
        <xdr:sp macro="" textlink="">
          <xdr:nvSpPr>
            <xdr:cNvPr id="5" name="Shape 4">
              <a:extLst>
                <a:ext uri="{FF2B5EF4-FFF2-40B4-BE49-F238E27FC236}">
                  <a16:creationId xmlns:a16="http://schemas.microsoft.com/office/drawing/2014/main" id="{3F4113A8-59CD-4FEE-77A6-A0EC02A727A2}"/>
                </a:ext>
              </a:extLst>
            </xdr:cNvPr>
            <xdr:cNvSpPr/>
          </xdr:nvSpPr>
          <xdr:spPr>
            <a:xfrm>
              <a:off x="1752600" y="190500"/>
              <a:ext cx="13468350" cy="7776000"/>
            </a:xfrm>
            <a:prstGeom prst="rect">
              <a:avLst/>
            </a:prstGeom>
            <a:noFill/>
            <a:ln>
              <a:solidFill>
                <a:srgbClr val="000000"/>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b="1"/>
            </a:p>
          </xdr:txBody>
        </xdr:sp>
        <xdr:sp macro="" textlink="">
          <xdr:nvSpPr>
            <xdr:cNvPr id="6" name="Shape 30">
              <a:extLst>
                <a:ext uri="{FF2B5EF4-FFF2-40B4-BE49-F238E27FC236}">
                  <a16:creationId xmlns:a16="http://schemas.microsoft.com/office/drawing/2014/main" id="{209E7319-C846-91FA-502F-B35C484B565F}"/>
                </a:ext>
              </a:extLst>
            </xdr:cNvPr>
            <xdr:cNvSpPr/>
          </xdr:nvSpPr>
          <xdr:spPr>
            <a:xfrm>
              <a:off x="1752600" y="190499"/>
              <a:ext cx="13468348" cy="7862400"/>
            </a:xfrm>
            <a:prstGeom prst="roundRect">
              <a:avLst>
                <a:gd name="adj" fmla="val 1112"/>
              </a:avLst>
            </a:prstGeom>
            <a:solidFill>
              <a:srgbClr val="1E4E79"/>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b="1">
                  <a:solidFill>
                    <a:schemeClr val="lt1"/>
                  </a:solidFill>
                  <a:latin typeface="Calibri"/>
                  <a:ea typeface="Calibri"/>
                  <a:cs typeface="Calibri"/>
                  <a:sym typeface="Calibri"/>
                </a:rPr>
                <a:t>`</a:t>
              </a:r>
              <a:endParaRPr sz="1400" b="1"/>
            </a:p>
          </xdr:txBody>
        </xdr:sp>
        <xdr:sp macro="" textlink="">
          <xdr:nvSpPr>
            <xdr:cNvPr id="7" name="Shape 31">
              <a:extLst>
                <a:ext uri="{FF2B5EF4-FFF2-40B4-BE49-F238E27FC236}">
                  <a16:creationId xmlns:a16="http://schemas.microsoft.com/office/drawing/2014/main" id="{E1ACA856-3679-93F1-D471-C1CCAEA59B1E}"/>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b="1">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6A4D81F4-0A2B-1FAA-1FC8-EDE15C1A9661}"/>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9" name="Shape 33">
              <a:extLst>
                <a:ext uri="{FF2B5EF4-FFF2-40B4-BE49-F238E27FC236}">
                  <a16:creationId xmlns:a16="http://schemas.microsoft.com/office/drawing/2014/main" id="{3F14DB3A-F398-7DA4-C8B0-217DAE6AE58E}"/>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nvGrpSpPr>
            <xdr:cNvPr id="10" name="Shape 34">
              <a:extLst>
                <a:ext uri="{FF2B5EF4-FFF2-40B4-BE49-F238E27FC236}">
                  <a16:creationId xmlns:a16="http://schemas.microsoft.com/office/drawing/2014/main" id="{F991ADE3-8DA9-F392-3029-23C60552B478}"/>
                </a:ext>
              </a:extLst>
            </xdr:cNvPr>
            <xdr:cNvGrpSpPr/>
          </xdr:nvGrpSpPr>
          <xdr:grpSpPr>
            <a:xfrm>
              <a:off x="1846116" y="1215713"/>
              <a:ext cx="13289108" cy="998849"/>
              <a:chOff x="1846116" y="1215713"/>
              <a:chExt cx="13403408" cy="998849"/>
            </a:xfrm>
          </xdr:grpSpPr>
          <xdr:sp macro="" textlink="">
            <xdr:nvSpPr>
              <xdr:cNvPr id="25" name="Shape 35">
                <a:extLst>
                  <a:ext uri="{FF2B5EF4-FFF2-40B4-BE49-F238E27FC236}">
                    <a16:creationId xmlns:a16="http://schemas.microsoft.com/office/drawing/2014/main" id="{227DEB9A-7F47-01D1-B971-E864EF18EF79}"/>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6" name="Shape 36">
                <a:extLst>
                  <a:ext uri="{FF2B5EF4-FFF2-40B4-BE49-F238E27FC236}">
                    <a16:creationId xmlns:a16="http://schemas.microsoft.com/office/drawing/2014/main" id="{A1A0D81D-B855-893E-BE5D-3103D3C7F038}"/>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7" name="Shape 37">
                <a:extLst>
                  <a:ext uri="{FF2B5EF4-FFF2-40B4-BE49-F238E27FC236}">
                    <a16:creationId xmlns:a16="http://schemas.microsoft.com/office/drawing/2014/main" id="{55FA6FC6-FAF1-EFCD-A821-94B9E85AB454}"/>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8" name="Shape 38">
                <a:extLst>
                  <a:ext uri="{FF2B5EF4-FFF2-40B4-BE49-F238E27FC236}">
                    <a16:creationId xmlns:a16="http://schemas.microsoft.com/office/drawing/2014/main" id="{3B212D8A-3A91-09CE-F0D3-A116C002C61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sp macro="" textlink="">
            <xdr:nvSpPr>
              <xdr:cNvPr id="29" name="Shape 39">
                <a:extLst>
                  <a:ext uri="{FF2B5EF4-FFF2-40B4-BE49-F238E27FC236}">
                    <a16:creationId xmlns:a16="http://schemas.microsoft.com/office/drawing/2014/main" id="{10A9D835-BE0A-2012-866F-E351967689B3}"/>
                  </a:ext>
                </a:extLst>
              </xdr:cNvPr>
              <xdr:cNvSpPr/>
            </xdr:nvSpPr>
            <xdr:spPr>
              <a:xfrm>
                <a:off x="12647466" y="1215713"/>
                <a:ext cx="2602058" cy="998849"/>
              </a:xfrm>
              <a:prstGeom prst="roundRect">
                <a:avLst>
                  <a:gd name="adj" fmla="val 6048"/>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grpSp>
        <xdr:grpSp>
          <xdr:nvGrpSpPr>
            <xdr:cNvPr id="11" name="Shape 40">
              <a:extLst>
                <a:ext uri="{FF2B5EF4-FFF2-40B4-BE49-F238E27FC236}">
                  <a16:creationId xmlns:a16="http://schemas.microsoft.com/office/drawing/2014/main" id="{A6C34504-B85A-45D1-0623-1748CF6E181E}"/>
                </a:ext>
              </a:extLst>
            </xdr:cNvPr>
            <xdr:cNvGrpSpPr/>
          </xdr:nvGrpSpPr>
          <xdr:grpSpPr>
            <a:xfrm>
              <a:off x="1815820" y="5162550"/>
              <a:ext cx="3891413" cy="2709509"/>
              <a:chOff x="1815820" y="2304895"/>
              <a:chExt cx="3891413" cy="2772878"/>
            </a:xfrm>
          </xdr:grpSpPr>
          <xdr:sp macro="" textlink="">
            <xdr:nvSpPr>
              <xdr:cNvPr id="23" name="Shape 41">
                <a:extLst>
                  <a:ext uri="{FF2B5EF4-FFF2-40B4-BE49-F238E27FC236}">
                    <a16:creationId xmlns:a16="http://schemas.microsoft.com/office/drawing/2014/main" id="{6B639557-E811-60BF-CFDE-97C35990C117}"/>
                  </a:ext>
                </a:extLst>
              </xdr:cNvPr>
              <xdr:cNvSpPr/>
            </xdr:nvSpPr>
            <xdr:spPr>
              <a:xfrm>
                <a:off x="1815820" y="2304895"/>
                <a:ext cx="3891413"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4" name="Shape 42">
                <a:extLst>
                  <a:ext uri="{FF2B5EF4-FFF2-40B4-BE49-F238E27FC236}">
                    <a16:creationId xmlns:a16="http://schemas.microsoft.com/office/drawing/2014/main" id="{1723448C-9D9D-08E3-C4A8-DD10E72DA172}"/>
                  </a:ext>
                </a:extLst>
              </xdr:cNvPr>
              <xdr:cNvCxnSpPr/>
            </xdr:nvCxnSpPr>
            <xdr:spPr>
              <a:xfrm rot="10800000" flipH="1">
                <a:off x="1963706" y="2678637"/>
                <a:ext cx="3608419" cy="5300"/>
              </a:xfrm>
              <a:prstGeom prst="straightConnector1">
                <a:avLst/>
              </a:prstGeom>
              <a:noFill/>
              <a:ln w="12700" cap="flat" cmpd="sng">
                <a:solidFill>
                  <a:srgbClr val="000000"/>
                </a:solid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06EA63B7-8855-DA8F-F04A-1694FE0EF2A4}"/>
                </a:ext>
              </a:extLst>
            </xdr:cNvPr>
            <xdr:cNvCxnSpPr/>
          </xdr:nvCxnSpPr>
          <xdr:spPr>
            <a:xfrm flipH="1">
              <a:off x="6021356" y="2667000"/>
              <a:ext cx="4464000" cy="265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7A602B70-A5CF-0C55-A2B4-CEEE82342608}"/>
                </a:ext>
              </a:extLst>
            </xdr:cNvPr>
            <xdr:cNvSpPr/>
          </xdr:nvSpPr>
          <xdr:spPr>
            <a:xfrm>
              <a:off x="10744197" y="2304895"/>
              <a:ext cx="4381500" cy="277287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4" name="Shape 45">
              <a:extLst>
                <a:ext uri="{FF2B5EF4-FFF2-40B4-BE49-F238E27FC236}">
                  <a16:creationId xmlns:a16="http://schemas.microsoft.com/office/drawing/2014/main" id="{FFEFEDC2-7C1B-9D61-149E-13EFA62B3093}"/>
                </a:ext>
              </a:extLst>
            </xdr:cNvPr>
            <xdr:cNvCxnSpPr/>
          </xdr:nvCxnSpPr>
          <xdr:spPr>
            <a:xfrm rot="10800000" flipH="1">
              <a:off x="10917205" y="2678637"/>
              <a:ext cx="4068000" cy="5300"/>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4B2575E0-5813-9B44-D69D-85D80864B919}"/>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6" name="Shape 47">
              <a:extLst>
                <a:ext uri="{FF2B5EF4-FFF2-40B4-BE49-F238E27FC236}">
                  <a16:creationId xmlns:a16="http://schemas.microsoft.com/office/drawing/2014/main" id="{4BA4B8D5-DE96-65A1-721D-8F4EF0FB38E5}"/>
                </a:ext>
              </a:extLst>
            </xdr:cNvPr>
            <xdr:cNvCxnSpPr/>
          </xdr:nvCxnSpPr>
          <xdr:spPr>
            <a:xfrm rot="10800000" flipH="1">
              <a:off x="1963706" y="2666813"/>
              <a:ext cx="3608419" cy="5265"/>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A28FC328-339B-ACE1-FAED-4C56FCE13F05}"/>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18" name="Shape 49">
              <a:extLst>
                <a:ext uri="{FF2B5EF4-FFF2-40B4-BE49-F238E27FC236}">
                  <a16:creationId xmlns:a16="http://schemas.microsoft.com/office/drawing/2014/main" id="{402FAF5F-C00D-7DD6-653C-9BA00DCA91DC}"/>
                </a:ext>
              </a:extLst>
            </xdr:cNvPr>
            <xdr:cNvCxnSpPr/>
          </xdr:nvCxnSpPr>
          <xdr:spPr>
            <a:xfrm rot="10800000" flipH="1">
              <a:off x="6009569" y="5524500"/>
              <a:ext cx="3096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0FB04B8E-0B9E-19BE-58AD-E034D5E226F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0" name="Shape 51">
              <a:extLst>
                <a:ext uri="{FF2B5EF4-FFF2-40B4-BE49-F238E27FC236}">
                  <a16:creationId xmlns:a16="http://schemas.microsoft.com/office/drawing/2014/main" id="{B0E2305B-34D3-5D86-E3E3-A68D30074650}"/>
                </a:ext>
              </a:extLst>
            </xdr:cNvPr>
            <xdr:cNvCxnSpPr/>
          </xdr:nvCxnSpPr>
          <xdr:spPr>
            <a:xfrm rot="10800000" flipH="1">
              <a:off x="9686219" y="5524500"/>
              <a:ext cx="2448000" cy="5179"/>
            </a:xfrm>
            <a:prstGeom prst="straightConnector1">
              <a:avLst/>
            </a:prstGeom>
            <a:noFill/>
            <a:ln w="12700" cap="flat" cmpd="sng">
              <a:solidFill>
                <a:srgbClr val="000000"/>
              </a:solid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B915B996-BEF5-995B-3104-394A030EDEBE}"/>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00000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b="1"/>
            </a:p>
          </xdr:txBody>
        </xdr:sp>
        <xdr:cxnSp macro="">
          <xdr:nvCxnSpPr>
            <xdr:cNvPr id="22" name="Shape 53">
              <a:extLst>
                <a:ext uri="{FF2B5EF4-FFF2-40B4-BE49-F238E27FC236}">
                  <a16:creationId xmlns:a16="http://schemas.microsoft.com/office/drawing/2014/main" id="{65AF4671-460E-938F-450F-507770EAC2F3}"/>
                </a:ext>
              </a:extLst>
            </xdr:cNvPr>
            <xdr:cNvCxnSpPr/>
          </xdr:nvCxnSpPr>
          <xdr:spPr>
            <a:xfrm rot="10800000" flipH="1">
              <a:off x="12543719" y="5514975"/>
              <a:ext cx="2448000" cy="5179"/>
            </a:xfrm>
            <a:prstGeom prst="straightConnector1">
              <a:avLst/>
            </a:prstGeom>
            <a:noFill/>
            <a:ln w="12700" cap="flat" cmpd="sng">
              <a:solidFill>
                <a:srgbClr val="000000"/>
              </a:solidFill>
              <a:prstDash val="solid"/>
              <a:miter lim="800000"/>
              <a:headEnd type="none" w="sm" len="sm"/>
              <a:tailEnd type="none" w="sm" len="sm"/>
            </a:ln>
          </xdr:spPr>
        </xdr:cxnSp>
      </xdr:grpSp>
    </xdr:grpSp>
    <xdr:clientData fLocksWithSheet="0"/>
  </xdr:oneCellAnchor>
  <xdr:twoCellAnchor>
    <xdr:from>
      <xdr:col>16</xdr:col>
      <xdr:colOff>371474</xdr:colOff>
      <xdr:row>1</xdr:row>
      <xdr:rowOff>190500</xdr:rowOff>
    </xdr:from>
    <xdr:to>
      <xdr:col>20</xdr:col>
      <xdr:colOff>247649</xdr:colOff>
      <xdr:row>5</xdr:row>
      <xdr:rowOff>38101</xdr:rowOff>
    </xdr:to>
    <xdr:graphicFrame macro="">
      <xdr:nvGraphicFramePr>
        <xdr:cNvPr id="82" name="Chart 81">
          <a:extLst>
            <a:ext uri="{FF2B5EF4-FFF2-40B4-BE49-F238E27FC236}">
              <a16:creationId xmlns:a16="http://schemas.microsoft.com/office/drawing/2014/main" id="{E0FD539F-52D3-463F-BF0D-ED8E05B6B1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285750</xdr:colOff>
      <xdr:row>2</xdr:row>
      <xdr:rowOff>28575</xdr:rowOff>
    </xdr:from>
    <xdr:to>
      <xdr:col>11</xdr:col>
      <xdr:colOff>628650</xdr:colOff>
      <xdr:row>4</xdr:row>
      <xdr:rowOff>152400</xdr:rowOff>
    </xdr:to>
    <xdr:sp macro="" textlink="">
      <xdr:nvSpPr>
        <xdr:cNvPr id="30" name="TextBox 29">
          <a:extLst>
            <a:ext uri="{FF2B5EF4-FFF2-40B4-BE49-F238E27FC236}">
              <a16:creationId xmlns:a16="http://schemas.microsoft.com/office/drawing/2014/main" id="{0E56B034-B9D8-E67B-0882-D0F17AB27297}"/>
            </a:ext>
          </a:extLst>
        </xdr:cNvPr>
        <xdr:cNvSpPr txBox="1"/>
      </xdr:nvSpPr>
      <xdr:spPr>
        <a:xfrm>
          <a:off x="1657350" y="428625"/>
          <a:ext cx="651510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a:solidFill>
                <a:schemeClr val="accent1">
                  <a:lumMod val="50000"/>
                </a:schemeClr>
              </a:solidFill>
              <a:latin typeface="72 Black" panose="020B0A04030603020204" pitchFamily="34" charset="0"/>
              <a:cs typeface="72 Black" panose="020B0A04030603020204" pitchFamily="34" charset="0"/>
            </a:rPr>
            <a:t>HR  ANALYTICS DASHBOARD</a:t>
          </a:r>
        </a:p>
      </xdr:txBody>
    </xdr:sp>
    <xdr:clientData/>
  </xdr:twoCellAnchor>
  <xdr:oneCellAnchor>
    <xdr:from>
      <xdr:col>1</xdr:col>
      <xdr:colOff>266700</xdr:colOff>
      <xdr:row>2</xdr:row>
      <xdr:rowOff>47625</xdr:rowOff>
    </xdr:from>
    <xdr:ext cx="542925" cy="523875"/>
    <xdr:pic>
      <xdr:nvPicPr>
        <xdr:cNvPr id="31" name="image1.png">
          <a:extLst>
            <a:ext uri="{FF2B5EF4-FFF2-40B4-BE49-F238E27FC236}">
              <a16:creationId xmlns:a16="http://schemas.microsoft.com/office/drawing/2014/main" id="{8402B340-DF1F-4009-9D12-4BA6C81651BE}"/>
            </a:ext>
          </a:extLst>
        </xdr:cNvPr>
        <xdr:cNvPicPr preferRelativeResize="0"/>
      </xdr:nvPicPr>
      <xdr:blipFill>
        <a:blip xmlns:r="http://schemas.openxmlformats.org/officeDocument/2006/relationships" r:embed="rId2" cstate="print"/>
        <a:stretch>
          <a:fillRect/>
        </a:stretch>
      </xdr:blipFill>
      <xdr:spPr>
        <a:xfrm>
          <a:off x="952500" y="447675"/>
          <a:ext cx="542925" cy="523875"/>
        </a:xfrm>
        <a:prstGeom prst="rect">
          <a:avLst/>
        </a:prstGeom>
        <a:noFill/>
      </xdr:spPr>
    </xdr:pic>
    <xdr:clientData fLocksWithSheet="0"/>
  </xdr:oneCellAnchor>
  <xdr:twoCellAnchor>
    <xdr:from>
      <xdr:col>1</xdr:col>
      <xdr:colOff>9525</xdr:colOff>
      <xdr:row>6</xdr:row>
      <xdr:rowOff>133351</xdr:rowOff>
    </xdr:from>
    <xdr:to>
      <xdr:col>4</xdr:col>
      <xdr:colOff>342900</xdr:colOff>
      <xdr:row>8</xdr:row>
      <xdr:rowOff>133351</xdr:rowOff>
    </xdr:to>
    <xdr:sp macro="" textlink="">
      <xdr:nvSpPr>
        <xdr:cNvPr id="32" name="TextBox 31">
          <a:extLst>
            <a:ext uri="{FF2B5EF4-FFF2-40B4-BE49-F238E27FC236}">
              <a16:creationId xmlns:a16="http://schemas.microsoft.com/office/drawing/2014/main" id="{E1B15A6B-29F6-B9A4-2800-C45161EC9DF0}"/>
            </a:ext>
          </a:extLst>
        </xdr:cNvPr>
        <xdr:cNvSpPr txBox="1"/>
      </xdr:nvSpPr>
      <xdr:spPr>
        <a:xfrm>
          <a:off x="695325" y="1333501"/>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TOTAL EMPLOYEES</a:t>
          </a:r>
        </a:p>
      </xdr:txBody>
    </xdr:sp>
    <xdr:clientData/>
  </xdr:twoCellAnchor>
  <xdr:twoCellAnchor>
    <xdr:from>
      <xdr:col>2</xdr:col>
      <xdr:colOff>19050</xdr:colOff>
      <xdr:row>8</xdr:row>
      <xdr:rowOff>114300</xdr:rowOff>
    </xdr:from>
    <xdr:to>
      <xdr:col>3</xdr:col>
      <xdr:colOff>114300</xdr:colOff>
      <xdr:row>10</xdr:row>
      <xdr:rowOff>57150</xdr:rowOff>
    </xdr:to>
    <xdr:sp macro="" textlink="KPI!A7">
      <xdr:nvSpPr>
        <xdr:cNvPr id="33" name="TextBox 32">
          <a:extLst>
            <a:ext uri="{FF2B5EF4-FFF2-40B4-BE49-F238E27FC236}">
              <a16:creationId xmlns:a16="http://schemas.microsoft.com/office/drawing/2014/main" id="{0FC1F68C-3E09-AE74-2DF6-831C9719D35A}"/>
            </a:ext>
          </a:extLst>
        </xdr:cNvPr>
        <xdr:cNvSpPr txBox="1"/>
      </xdr:nvSpPr>
      <xdr:spPr>
        <a:xfrm>
          <a:off x="1390650" y="1714500"/>
          <a:ext cx="7810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16DA00-82D6-4DE4-BC43-13C703DAA76C}"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pPr algn="ctr"/>
            <a:t>1470</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4</xdr:col>
      <xdr:colOff>638175</xdr:colOff>
      <xdr:row>6</xdr:row>
      <xdr:rowOff>66675</xdr:rowOff>
    </xdr:from>
    <xdr:to>
      <xdr:col>8</xdr:col>
      <xdr:colOff>285750</xdr:colOff>
      <xdr:row>8</xdr:row>
      <xdr:rowOff>66675</xdr:rowOff>
    </xdr:to>
    <xdr:sp macro="" textlink="">
      <xdr:nvSpPr>
        <xdr:cNvPr id="36" name="TextBox 35">
          <a:extLst>
            <a:ext uri="{FF2B5EF4-FFF2-40B4-BE49-F238E27FC236}">
              <a16:creationId xmlns:a16="http://schemas.microsoft.com/office/drawing/2014/main" id="{D97D4190-17E1-4EE6-B311-F6C287399848}"/>
            </a:ext>
          </a:extLst>
        </xdr:cNvPr>
        <xdr:cNvSpPr txBox="1"/>
      </xdr:nvSpPr>
      <xdr:spPr>
        <a:xfrm>
          <a:off x="3381375" y="12668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p>
      </xdr:txBody>
    </xdr:sp>
    <xdr:clientData/>
  </xdr:twoCellAnchor>
  <xdr:twoCellAnchor>
    <xdr:from>
      <xdr:col>6</xdr:col>
      <xdr:colOff>133350</xdr:colOff>
      <xdr:row>8</xdr:row>
      <xdr:rowOff>28574</xdr:rowOff>
    </xdr:from>
    <xdr:to>
      <xdr:col>7</xdr:col>
      <xdr:colOff>66675</xdr:colOff>
      <xdr:row>9</xdr:row>
      <xdr:rowOff>171449</xdr:rowOff>
    </xdr:to>
    <xdr:sp macro="" textlink="KPI!B7">
      <xdr:nvSpPr>
        <xdr:cNvPr id="37" name="TextBox 36">
          <a:extLst>
            <a:ext uri="{FF2B5EF4-FFF2-40B4-BE49-F238E27FC236}">
              <a16:creationId xmlns:a16="http://schemas.microsoft.com/office/drawing/2014/main" id="{E68E48C8-415B-41BF-B438-58C5C44658C7}"/>
            </a:ext>
          </a:extLst>
        </xdr:cNvPr>
        <xdr:cNvSpPr txBox="1"/>
      </xdr:nvSpPr>
      <xdr:spPr>
        <a:xfrm>
          <a:off x="4248150" y="1628774"/>
          <a:ext cx="6191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2E11D2C-5A6F-4DC3-A720-34B46F3BDC53}"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t>237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9</xdr:col>
      <xdr:colOff>66675</xdr:colOff>
      <xdr:row>6</xdr:row>
      <xdr:rowOff>28575</xdr:rowOff>
    </xdr:from>
    <xdr:to>
      <xdr:col>12</xdr:col>
      <xdr:colOff>400050</xdr:colOff>
      <xdr:row>8</xdr:row>
      <xdr:rowOff>28575</xdr:rowOff>
    </xdr:to>
    <xdr:sp macro="" textlink="">
      <xdr:nvSpPr>
        <xdr:cNvPr id="38" name="TextBox 37">
          <a:extLst>
            <a:ext uri="{FF2B5EF4-FFF2-40B4-BE49-F238E27FC236}">
              <a16:creationId xmlns:a16="http://schemas.microsoft.com/office/drawing/2014/main" id="{283FA13A-304D-4D6E-8A76-EBD094349520}"/>
            </a:ext>
          </a:extLst>
        </xdr:cNvPr>
        <xdr:cNvSpPr txBox="1"/>
      </xdr:nvSpPr>
      <xdr:spPr>
        <a:xfrm>
          <a:off x="6238875" y="1228725"/>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ACTIVE</a:t>
          </a:r>
          <a:r>
            <a:rPr lang="en-US" sz="1400" baseline="0">
              <a:solidFill>
                <a:schemeClr val="accent2">
                  <a:lumMod val="75000"/>
                </a:schemeClr>
              </a:solidFill>
              <a:latin typeface="72 Black" panose="020B0A04030603020204" pitchFamily="34" charset="0"/>
              <a:cs typeface="72 Black" panose="020B0A04030603020204" pitchFamily="34" charset="0"/>
            </a:rPr>
            <a:t> EMPLOYEES</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10</xdr:col>
      <xdr:colOff>247650</xdr:colOff>
      <xdr:row>7</xdr:row>
      <xdr:rowOff>190499</xdr:rowOff>
    </xdr:from>
    <xdr:to>
      <xdr:col>11</xdr:col>
      <xdr:colOff>352425</xdr:colOff>
      <xdr:row>9</xdr:row>
      <xdr:rowOff>133349</xdr:rowOff>
    </xdr:to>
    <xdr:sp macro="" textlink="KPI!D7">
      <xdr:nvSpPr>
        <xdr:cNvPr id="39" name="TextBox 38">
          <a:extLst>
            <a:ext uri="{FF2B5EF4-FFF2-40B4-BE49-F238E27FC236}">
              <a16:creationId xmlns:a16="http://schemas.microsoft.com/office/drawing/2014/main" id="{73CEA651-265C-4CED-B067-73E41F1D5FFA}"/>
            </a:ext>
          </a:extLst>
        </xdr:cNvPr>
        <xdr:cNvSpPr txBox="1"/>
      </xdr:nvSpPr>
      <xdr:spPr>
        <a:xfrm>
          <a:off x="7105650" y="1590674"/>
          <a:ext cx="790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7B4B542-C94E-4229-ABA4-96851D067957}"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t>1233</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12</xdr:col>
      <xdr:colOff>676275</xdr:colOff>
      <xdr:row>6</xdr:row>
      <xdr:rowOff>95250</xdr:rowOff>
    </xdr:from>
    <xdr:to>
      <xdr:col>16</xdr:col>
      <xdr:colOff>323850</xdr:colOff>
      <xdr:row>8</xdr:row>
      <xdr:rowOff>95250</xdr:rowOff>
    </xdr:to>
    <xdr:sp macro="" textlink="">
      <xdr:nvSpPr>
        <xdr:cNvPr id="69" name="TextBox 68">
          <a:extLst>
            <a:ext uri="{FF2B5EF4-FFF2-40B4-BE49-F238E27FC236}">
              <a16:creationId xmlns:a16="http://schemas.microsoft.com/office/drawing/2014/main" id="{ECBE5789-286A-43E2-9205-7F78EFCC8390}"/>
            </a:ext>
          </a:extLst>
        </xdr:cNvPr>
        <xdr:cNvSpPr txBox="1"/>
      </xdr:nvSpPr>
      <xdr:spPr>
        <a:xfrm>
          <a:off x="8905875" y="129540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AGE GROUP</a:t>
          </a:r>
        </a:p>
      </xdr:txBody>
    </xdr:sp>
    <xdr:clientData/>
  </xdr:twoCellAnchor>
  <xdr:twoCellAnchor>
    <xdr:from>
      <xdr:col>13</xdr:col>
      <xdr:colOff>609600</xdr:colOff>
      <xdr:row>8</xdr:row>
      <xdr:rowOff>57149</xdr:rowOff>
    </xdr:from>
    <xdr:to>
      <xdr:col>15</xdr:col>
      <xdr:colOff>466725</xdr:colOff>
      <xdr:row>9</xdr:row>
      <xdr:rowOff>200024</xdr:rowOff>
    </xdr:to>
    <xdr:sp macro="" textlink="KPI!C7">
      <xdr:nvSpPr>
        <xdr:cNvPr id="70" name="TextBox 69">
          <a:extLst>
            <a:ext uri="{FF2B5EF4-FFF2-40B4-BE49-F238E27FC236}">
              <a16:creationId xmlns:a16="http://schemas.microsoft.com/office/drawing/2014/main" id="{D7711B92-F20C-46D9-AB2A-022075E69210}"/>
            </a:ext>
          </a:extLst>
        </xdr:cNvPr>
        <xdr:cNvSpPr txBox="1"/>
      </xdr:nvSpPr>
      <xdr:spPr>
        <a:xfrm>
          <a:off x="9525000" y="165734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FD864DB-3031-456A-8D99-618336528A25}"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t>37</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523875</xdr:colOff>
      <xdr:row>6</xdr:row>
      <xdr:rowOff>114300</xdr:rowOff>
    </xdr:from>
    <xdr:to>
      <xdr:col>20</xdr:col>
      <xdr:colOff>171450</xdr:colOff>
      <xdr:row>8</xdr:row>
      <xdr:rowOff>114300</xdr:rowOff>
    </xdr:to>
    <xdr:sp macro="" textlink="">
      <xdr:nvSpPr>
        <xdr:cNvPr id="71" name="TextBox 70">
          <a:extLst>
            <a:ext uri="{FF2B5EF4-FFF2-40B4-BE49-F238E27FC236}">
              <a16:creationId xmlns:a16="http://schemas.microsoft.com/office/drawing/2014/main" id="{5FF123FD-D21F-47B9-9E29-042F246C03CC}"/>
            </a:ext>
          </a:extLst>
        </xdr:cNvPr>
        <xdr:cNvSpPr txBox="1"/>
      </xdr:nvSpPr>
      <xdr:spPr>
        <a:xfrm>
          <a:off x="11496675" y="1314450"/>
          <a:ext cx="23907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RATE</a:t>
          </a:r>
        </a:p>
      </xdr:txBody>
    </xdr:sp>
    <xdr:clientData/>
  </xdr:twoCellAnchor>
  <xdr:twoCellAnchor>
    <xdr:from>
      <xdr:col>17</xdr:col>
      <xdr:colOff>457200</xdr:colOff>
      <xdr:row>8</xdr:row>
      <xdr:rowOff>76199</xdr:rowOff>
    </xdr:from>
    <xdr:to>
      <xdr:col>19</xdr:col>
      <xdr:colOff>314325</xdr:colOff>
      <xdr:row>10</xdr:row>
      <xdr:rowOff>19049</xdr:rowOff>
    </xdr:to>
    <xdr:sp macro="" textlink="KPI!E7">
      <xdr:nvSpPr>
        <xdr:cNvPr id="72" name="TextBox 71">
          <a:extLst>
            <a:ext uri="{FF2B5EF4-FFF2-40B4-BE49-F238E27FC236}">
              <a16:creationId xmlns:a16="http://schemas.microsoft.com/office/drawing/2014/main" id="{B70E01BD-FB5B-445A-9EC2-CD5319494480}"/>
            </a:ext>
          </a:extLst>
        </xdr:cNvPr>
        <xdr:cNvSpPr txBox="1"/>
      </xdr:nvSpPr>
      <xdr:spPr>
        <a:xfrm>
          <a:off x="12115800" y="1676399"/>
          <a:ext cx="1228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6156B23-8F09-4594-B0A4-CE10286BAFDD}" type="TxLink">
            <a:rPr lang="en-US" sz="1800" b="0" i="0" u="none" strike="noStrike">
              <a:solidFill>
                <a:schemeClr val="accent1">
                  <a:lumMod val="75000"/>
                </a:schemeClr>
              </a:solidFill>
              <a:latin typeface="72 Black" panose="020B0A04030603020204" pitchFamily="34" charset="0"/>
              <a:cs typeface="72 Black" panose="020B0A04030603020204" pitchFamily="34" charset="0"/>
            </a:rPr>
            <a:t>16.12%</a:t>
          </a:fld>
          <a:endParaRPr lang="en-US" sz="18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oneCellAnchor>
    <xdr:from>
      <xdr:col>12</xdr:col>
      <xdr:colOff>628650</xdr:colOff>
      <xdr:row>2</xdr:row>
      <xdr:rowOff>57150</xdr:rowOff>
    </xdr:from>
    <xdr:ext cx="647700" cy="590550"/>
    <xdr:pic>
      <xdr:nvPicPr>
        <xdr:cNvPr id="73" name="image3.png">
          <a:extLst>
            <a:ext uri="{FF2B5EF4-FFF2-40B4-BE49-F238E27FC236}">
              <a16:creationId xmlns:a16="http://schemas.microsoft.com/office/drawing/2014/main" id="{3336F8E9-3B0E-4E1C-B290-F3BEAEC61EBF}"/>
            </a:ext>
          </a:extLst>
        </xdr:cNvPr>
        <xdr:cNvPicPr preferRelativeResize="0"/>
      </xdr:nvPicPr>
      <xdr:blipFill>
        <a:blip xmlns:r="http://schemas.openxmlformats.org/officeDocument/2006/relationships" r:embed="rId3" cstate="print"/>
        <a:stretch>
          <a:fillRect/>
        </a:stretch>
      </xdr:blipFill>
      <xdr:spPr>
        <a:xfrm>
          <a:off x="8858250" y="457200"/>
          <a:ext cx="647700" cy="590550"/>
        </a:xfrm>
        <a:prstGeom prst="rect">
          <a:avLst/>
        </a:prstGeom>
        <a:noFill/>
      </xdr:spPr>
    </xdr:pic>
    <xdr:clientData fLocksWithSheet="0"/>
  </xdr:oneCellAnchor>
  <xdr:twoCellAnchor>
    <xdr:from>
      <xdr:col>13</xdr:col>
      <xdr:colOff>466725</xdr:colOff>
      <xdr:row>1</xdr:row>
      <xdr:rowOff>123826</xdr:rowOff>
    </xdr:from>
    <xdr:to>
      <xdr:col>15</xdr:col>
      <xdr:colOff>495301</xdr:colOff>
      <xdr:row>5</xdr:row>
      <xdr:rowOff>114300</xdr:rowOff>
    </xdr:to>
    <xdr:sp macro="" textlink="">
      <xdr:nvSpPr>
        <xdr:cNvPr id="74" name="TextBox 73">
          <a:extLst>
            <a:ext uri="{FF2B5EF4-FFF2-40B4-BE49-F238E27FC236}">
              <a16:creationId xmlns:a16="http://schemas.microsoft.com/office/drawing/2014/main" id="{3F31C5C4-925D-FE19-D4FB-9A1300107DA5}"/>
            </a:ext>
          </a:extLst>
        </xdr:cNvPr>
        <xdr:cNvSpPr txBox="1"/>
      </xdr:nvSpPr>
      <xdr:spPr>
        <a:xfrm>
          <a:off x="9382125" y="323851"/>
          <a:ext cx="1400176" cy="790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accent1">
                  <a:lumMod val="75000"/>
                </a:schemeClr>
              </a:solidFill>
              <a:latin typeface="72 Black" panose="020B0A04030603020204" pitchFamily="34" charset="0"/>
              <a:cs typeface="72 Black" panose="020B0A04030603020204" pitchFamily="34" charset="0"/>
            </a:rPr>
            <a:t>JOB SATISFACTION RATING</a:t>
          </a:r>
        </a:p>
      </xdr:txBody>
    </xdr:sp>
    <xdr:clientData/>
  </xdr:twoCellAnchor>
  <xdr:twoCellAnchor>
    <xdr:from>
      <xdr:col>15</xdr:col>
      <xdr:colOff>419100</xdr:colOff>
      <xdr:row>1</xdr:row>
      <xdr:rowOff>104774</xdr:rowOff>
    </xdr:from>
    <xdr:to>
      <xdr:col>16</xdr:col>
      <xdr:colOff>619125</xdr:colOff>
      <xdr:row>5</xdr:row>
      <xdr:rowOff>76199</xdr:rowOff>
    </xdr:to>
    <xdr:graphicFrame macro="">
      <xdr:nvGraphicFramePr>
        <xdr:cNvPr id="75" name="Chart 74">
          <a:extLst>
            <a:ext uri="{FF2B5EF4-FFF2-40B4-BE49-F238E27FC236}">
              <a16:creationId xmlns:a16="http://schemas.microsoft.com/office/drawing/2014/main" id="{FF459EF5-8F6B-4359-8F0A-ED10D9FF81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619125</xdr:colOff>
      <xdr:row>2</xdr:row>
      <xdr:rowOff>161925</xdr:rowOff>
    </xdr:from>
    <xdr:to>
      <xdr:col>16</xdr:col>
      <xdr:colOff>342900</xdr:colOff>
      <xdr:row>4</xdr:row>
      <xdr:rowOff>104775</xdr:rowOff>
    </xdr:to>
    <xdr:sp macro="" textlink="Rating!$B$7">
      <xdr:nvSpPr>
        <xdr:cNvPr id="76" name="TextBox 75">
          <a:extLst>
            <a:ext uri="{FF2B5EF4-FFF2-40B4-BE49-F238E27FC236}">
              <a16:creationId xmlns:a16="http://schemas.microsoft.com/office/drawing/2014/main" id="{1A7BCEF0-F921-9F11-9CFA-9AD561B19E93}"/>
            </a:ext>
          </a:extLst>
        </xdr:cNvPr>
        <xdr:cNvSpPr txBox="1"/>
      </xdr:nvSpPr>
      <xdr:spPr>
        <a:xfrm>
          <a:off x="10906125" y="561975"/>
          <a:ext cx="4095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6746A8-8D44-4DD9-9F88-9760D7EDC70E}" type="TxLink">
            <a:rPr lang="en-US" sz="900" b="0" i="0" u="none" strike="noStrike">
              <a:solidFill>
                <a:schemeClr val="accent1">
                  <a:lumMod val="75000"/>
                </a:schemeClr>
              </a:solidFill>
              <a:latin typeface="72 Black" panose="020B0A04030603020204" pitchFamily="34" charset="0"/>
              <a:cs typeface="72 Black" panose="020B0A04030603020204" pitchFamily="34" charset="0"/>
            </a:rPr>
            <a:t>2.6</a:t>
          </a:fld>
          <a:endParaRPr lang="en-US" sz="900">
            <a:solidFill>
              <a:schemeClr val="accent1">
                <a:lumMod val="75000"/>
              </a:schemeClr>
            </a:solidFill>
            <a:latin typeface="72 Black" panose="020B0A04030603020204" pitchFamily="34" charset="0"/>
            <a:cs typeface="72 Black" panose="020B0A04030603020204" pitchFamily="34" charset="0"/>
          </a:endParaRPr>
        </a:p>
      </xdr:txBody>
    </xdr:sp>
    <xdr:clientData/>
  </xdr:twoCellAnchor>
  <xdr:twoCellAnchor>
    <xdr:from>
      <xdr:col>16</xdr:col>
      <xdr:colOff>535577</xdr:colOff>
      <xdr:row>2</xdr:row>
      <xdr:rowOff>177165</xdr:rowOff>
    </xdr:from>
    <xdr:to>
      <xdr:col>17</xdr:col>
      <xdr:colOff>314219</xdr:colOff>
      <xdr:row>4</xdr:row>
      <xdr:rowOff>51435</xdr:rowOff>
    </xdr:to>
    <xdr:sp macro="" textlink="">
      <xdr:nvSpPr>
        <xdr:cNvPr id="78" name="5-Point Star 1">
          <a:extLst>
            <a:ext uri="{FF2B5EF4-FFF2-40B4-BE49-F238E27FC236}">
              <a16:creationId xmlns:a16="http://schemas.microsoft.com/office/drawing/2014/main" id="{5826D9FD-E7D5-1F04-CF30-604E53EDC000}"/>
            </a:ext>
          </a:extLst>
        </xdr:cNvPr>
        <xdr:cNvSpPr/>
      </xdr:nvSpPr>
      <xdr:spPr>
        <a:xfrm>
          <a:off x="11508377"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499926</xdr:colOff>
      <xdr:row>2</xdr:row>
      <xdr:rowOff>177165</xdr:rowOff>
    </xdr:from>
    <xdr:to>
      <xdr:col>18</xdr:col>
      <xdr:colOff>278568</xdr:colOff>
      <xdr:row>4</xdr:row>
      <xdr:rowOff>51435</xdr:rowOff>
    </xdr:to>
    <xdr:sp macro="" textlink="">
      <xdr:nvSpPr>
        <xdr:cNvPr id="79" name="5-Point Star 2">
          <a:extLst>
            <a:ext uri="{FF2B5EF4-FFF2-40B4-BE49-F238E27FC236}">
              <a16:creationId xmlns:a16="http://schemas.microsoft.com/office/drawing/2014/main" id="{A4C8561F-0E78-2880-9195-FBEF72BAD4F1}"/>
            </a:ext>
          </a:extLst>
        </xdr:cNvPr>
        <xdr:cNvSpPr/>
      </xdr:nvSpPr>
      <xdr:spPr>
        <a:xfrm>
          <a:off x="12158526" y="577215"/>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423725</xdr:colOff>
      <xdr:row>2</xdr:row>
      <xdr:rowOff>167640</xdr:rowOff>
    </xdr:from>
    <xdr:to>
      <xdr:col>19</xdr:col>
      <xdr:colOff>202367</xdr:colOff>
      <xdr:row>4</xdr:row>
      <xdr:rowOff>41910</xdr:rowOff>
    </xdr:to>
    <xdr:sp macro="" textlink="">
      <xdr:nvSpPr>
        <xdr:cNvPr id="80" name="5-Point Star 3">
          <a:extLst>
            <a:ext uri="{FF2B5EF4-FFF2-40B4-BE49-F238E27FC236}">
              <a16:creationId xmlns:a16="http://schemas.microsoft.com/office/drawing/2014/main" id="{C5E2D32A-7B73-0F84-C26C-58731CB059A8}"/>
            </a:ext>
          </a:extLst>
        </xdr:cNvPr>
        <xdr:cNvSpPr/>
      </xdr:nvSpPr>
      <xdr:spPr>
        <a:xfrm>
          <a:off x="12768125" y="567690"/>
          <a:ext cx="464442" cy="274320"/>
        </a:xfrm>
        <a:prstGeom prst="star5">
          <a:avLst>
            <a:gd name="adj" fmla="val 14460"/>
            <a:gd name="hf" fmla="val 105146"/>
            <a:gd name="vf" fmla="val 110557"/>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19</xdr:col>
      <xdr:colOff>266700</xdr:colOff>
      <xdr:row>2</xdr:row>
      <xdr:rowOff>167640</xdr:rowOff>
    </xdr:from>
    <xdr:to>
      <xdr:col>20</xdr:col>
      <xdr:colOff>45342</xdr:colOff>
      <xdr:row>4</xdr:row>
      <xdr:rowOff>41910</xdr:rowOff>
    </xdr:to>
    <xdr:sp macro="" textlink="">
      <xdr:nvSpPr>
        <xdr:cNvPr id="81" name="5-Point Star 4">
          <a:extLst>
            <a:ext uri="{FF2B5EF4-FFF2-40B4-BE49-F238E27FC236}">
              <a16:creationId xmlns:a16="http://schemas.microsoft.com/office/drawing/2014/main" id="{DA389ACB-9C5B-3A29-D2C0-9D6CB0CF3A11}"/>
            </a:ext>
          </a:extLst>
        </xdr:cNvPr>
        <xdr:cNvSpPr/>
      </xdr:nvSpPr>
      <xdr:spPr>
        <a:xfrm>
          <a:off x="13296900" y="567690"/>
          <a:ext cx="464442" cy="274320"/>
        </a:xfrm>
        <a:prstGeom prst="star5">
          <a:avLst/>
        </a:prstGeom>
        <a:solidFill>
          <a:schemeClr val="accent1">
            <a:lumMod val="5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438151</xdr:colOff>
      <xdr:row>12</xdr:row>
      <xdr:rowOff>57150</xdr:rowOff>
    </xdr:from>
    <xdr:to>
      <xdr:col>5</xdr:col>
      <xdr:colOff>381001</xdr:colOff>
      <xdr:row>13</xdr:row>
      <xdr:rowOff>133350</xdr:rowOff>
    </xdr:to>
    <xdr:sp macro="" textlink="">
      <xdr:nvSpPr>
        <xdr:cNvPr id="149" name="TextBox 148">
          <a:extLst>
            <a:ext uri="{FF2B5EF4-FFF2-40B4-BE49-F238E27FC236}">
              <a16:creationId xmlns:a16="http://schemas.microsoft.com/office/drawing/2014/main" id="{EC7225CD-ACDF-02D9-BADE-8E7F28906FA2}"/>
            </a:ext>
          </a:extLst>
        </xdr:cNvPr>
        <xdr:cNvSpPr txBox="1"/>
      </xdr:nvSpPr>
      <xdr:spPr>
        <a:xfrm>
          <a:off x="1123951" y="2457450"/>
          <a:ext cx="26860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a:solidFill>
                <a:schemeClr val="accent2">
                  <a:lumMod val="75000"/>
                </a:schemeClr>
              </a:solidFill>
              <a:latin typeface="72 Black" panose="020B0A04030603020204" pitchFamily="34" charset="0"/>
              <a:cs typeface="72 Black" panose="020B0A04030603020204" pitchFamily="34" charset="0"/>
            </a:rPr>
            <a:t>TOTAL EMPLOYEES BY GENDER</a:t>
          </a:r>
        </a:p>
      </xdr:txBody>
    </xdr:sp>
    <xdr:clientData/>
  </xdr:twoCellAnchor>
  <xdr:twoCellAnchor>
    <xdr:from>
      <xdr:col>1</xdr:col>
      <xdr:colOff>142875</xdr:colOff>
      <xdr:row>17</xdr:row>
      <xdr:rowOff>190500</xdr:rowOff>
    </xdr:from>
    <xdr:to>
      <xdr:col>6</xdr:col>
      <xdr:colOff>495300</xdr:colOff>
      <xdr:row>26</xdr:row>
      <xdr:rowOff>9525</xdr:rowOff>
    </xdr:to>
    <xdr:grpSp>
      <xdr:nvGrpSpPr>
        <xdr:cNvPr id="7176" name="Group 7175">
          <a:extLst>
            <a:ext uri="{FF2B5EF4-FFF2-40B4-BE49-F238E27FC236}">
              <a16:creationId xmlns:a16="http://schemas.microsoft.com/office/drawing/2014/main" id="{76A9EB8F-2814-5341-EB61-EE8759FD488A}"/>
            </a:ext>
          </a:extLst>
        </xdr:cNvPr>
        <xdr:cNvGrpSpPr/>
      </xdr:nvGrpSpPr>
      <xdr:grpSpPr>
        <a:xfrm>
          <a:off x="823232" y="3660321"/>
          <a:ext cx="3754211" cy="1655990"/>
          <a:chOff x="838200" y="3590925"/>
          <a:chExt cx="3536887" cy="1314449"/>
        </a:xfrm>
      </xdr:grpSpPr>
      <xdr:graphicFrame macro="">
        <xdr:nvGraphicFramePr>
          <xdr:cNvPr id="126" name="Chart 125">
            <a:extLst>
              <a:ext uri="{FF2B5EF4-FFF2-40B4-BE49-F238E27FC236}">
                <a16:creationId xmlns:a16="http://schemas.microsoft.com/office/drawing/2014/main" id="{F57BF0EA-4DB0-4E6F-B5E3-6F386B6B66D4}"/>
              </a:ext>
            </a:extLst>
          </xdr:cNvPr>
          <xdr:cNvGraphicFramePr>
            <a:graphicFrameLocks/>
          </xdr:cNvGraphicFramePr>
        </xdr:nvGraphicFramePr>
        <xdr:xfrm>
          <a:off x="838200" y="3635501"/>
          <a:ext cx="1447135" cy="122529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28" name="Chart 127">
            <a:extLst>
              <a:ext uri="{FF2B5EF4-FFF2-40B4-BE49-F238E27FC236}">
                <a16:creationId xmlns:a16="http://schemas.microsoft.com/office/drawing/2014/main" id="{FE754F8A-0DF6-4229-ABAC-042FA528DAE5}"/>
              </a:ext>
            </a:extLst>
          </xdr:cNvPr>
          <xdr:cNvGraphicFramePr>
            <a:graphicFrameLocks/>
          </xdr:cNvGraphicFramePr>
        </xdr:nvGraphicFramePr>
        <xdr:xfrm>
          <a:off x="2628900" y="3590925"/>
          <a:ext cx="1343025" cy="1314449"/>
        </xdr:xfrm>
        <a:graphic>
          <a:graphicData uri="http://schemas.openxmlformats.org/drawingml/2006/chart">
            <c:chart xmlns:c="http://schemas.openxmlformats.org/drawingml/2006/chart" xmlns:r="http://schemas.openxmlformats.org/officeDocument/2006/relationships" r:id="rId6"/>
          </a:graphicData>
        </a:graphic>
      </xdr:graphicFrame>
      <xdr:pic>
        <xdr:nvPicPr>
          <xdr:cNvPr id="146" name="Graphic 145" descr="User with solid fill">
            <a:extLst>
              <a:ext uri="{FF2B5EF4-FFF2-40B4-BE49-F238E27FC236}">
                <a16:creationId xmlns:a16="http://schemas.microsoft.com/office/drawing/2014/main" id="{E8AD0F47-B44A-6630-2762-853944B958D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915668" y="4075380"/>
            <a:ext cx="459419" cy="459420"/>
          </a:xfrm>
          <a:prstGeom prst="rect">
            <a:avLst/>
          </a:prstGeom>
        </xdr:spPr>
      </xdr:pic>
      <xdr:pic>
        <xdr:nvPicPr>
          <xdr:cNvPr id="147" name="Graphic 146" descr="Female Profile with solid fill">
            <a:extLst>
              <a:ext uri="{FF2B5EF4-FFF2-40B4-BE49-F238E27FC236}">
                <a16:creationId xmlns:a16="http://schemas.microsoft.com/office/drawing/2014/main" id="{F67187BC-BE69-1D91-E62D-639108D61A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2187746" y="4016332"/>
            <a:ext cx="459419" cy="577516"/>
          </a:xfrm>
          <a:prstGeom prst="rect">
            <a:avLst/>
          </a:prstGeom>
        </xdr:spPr>
      </xdr:pic>
      <xdr:sp macro="" textlink="">
        <xdr:nvSpPr>
          <xdr:cNvPr id="150" name="TextBox 149">
            <a:extLst>
              <a:ext uri="{FF2B5EF4-FFF2-40B4-BE49-F238E27FC236}">
                <a16:creationId xmlns:a16="http://schemas.microsoft.com/office/drawing/2014/main" id="{47B4BFA0-D6E8-939F-AAB6-C49EA02DB88B}"/>
              </a:ext>
            </a:extLst>
          </xdr:cNvPr>
          <xdr:cNvSpPr txBox="1"/>
        </xdr:nvSpPr>
        <xdr:spPr>
          <a:xfrm>
            <a:off x="1276350" y="4038601"/>
            <a:ext cx="46672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lumMod val="75000"/>
                  </a:schemeClr>
                </a:solidFill>
                <a:latin typeface="72 Black" panose="020B0A04030603020204" pitchFamily="34" charset="0"/>
                <a:cs typeface="72 Black" panose="020B0A04030603020204" pitchFamily="34" charset="0"/>
              </a:rPr>
              <a:t>588</a:t>
            </a:r>
          </a:p>
        </xdr:txBody>
      </xdr:sp>
    </xdr:grpSp>
    <xdr:clientData/>
  </xdr:twoCellAnchor>
  <xdr:twoCellAnchor>
    <xdr:from>
      <xdr:col>7</xdr:col>
      <xdr:colOff>104774</xdr:colOff>
      <xdr:row>14</xdr:row>
      <xdr:rowOff>123824</xdr:rowOff>
    </xdr:from>
    <xdr:to>
      <xdr:col>14</xdr:col>
      <xdr:colOff>38099</xdr:colOff>
      <xdr:row>26</xdr:row>
      <xdr:rowOff>76199</xdr:rowOff>
    </xdr:to>
    <xdr:graphicFrame macro="">
      <xdr:nvGraphicFramePr>
        <xdr:cNvPr id="151" name="Chart 150">
          <a:extLst>
            <a:ext uri="{FF2B5EF4-FFF2-40B4-BE49-F238E27FC236}">
              <a16:creationId xmlns:a16="http://schemas.microsoft.com/office/drawing/2014/main" id="{E275F298-531B-4FBE-926D-652E823773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314326</xdr:colOff>
      <xdr:row>12</xdr:row>
      <xdr:rowOff>57150</xdr:rowOff>
    </xdr:from>
    <xdr:to>
      <xdr:col>11</xdr:col>
      <xdr:colOff>552450</xdr:colOff>
      <xdr:row>14</xdr:row>
      <xdr:rowOff>95250</xdr:rowOff>
    </xdr:to>
    <xdr:sp macro="" textlink="">
      <xdr:nvSpPr>
        <xdr:cNvPr id="152" name="TextBox 151">
          <a:extLst>
            <a:ext uri="{FF2B5EF4-FFF2-40B4-BE49-F238E27FC236}">
              <a16:creationId xmlns:a16="http://schemas.microsoft.com/office/drawing/2014/main" id="{19BD4239-0B0D-5F6B-59CD-66AE69AD98C6}"/>
            </a:ext>
          </a:extLst>
        </xdr:cNvPr>
        <xdr:cNvSpPr txBox="1"/>
      </xdr:nvSpPr>
      <xdr:spPr>
        <a:xfrm>
          <a:off x="5114926" y="2457450"/>
          <a:ext cx="298132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a:t>
          </a:r>
          <a:r>
            <a:rPr lang="en-US" sz="1400" baseline="0">
              <a:solidFill>
                <a:schemeClr val="accent2">
                  <a:lumMod val="75000"/>
                </a:schemeClr>
              </a:solidFill>
              <a:latin typeface="72 Black" panose="020B0A04030603020204" pitchFamily="34" charset="0"/>
              <a:cs typeface="72 Black" panose="020B0A04030603020204" pitchFamily="34" charset="0"/>
            </a:rPr>
            <a:t> BY EDUCATION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14</xdr:col>
      <xdr:colOff>238125</xdr:colOff>
      <xdr:row>15</xdr:row>
      <xdr:rowOff>9525</xdr:rowOff>
    </xdr:from>
    <xdr:to>
      <xdr:col>20</xdr:col>
      <xdr:colOff>514350</xdr:colOff>
      <xdr:row>26</xdr:row>
      <xdr:rowOff>114300</xdr:rowOff>
    </xdr:to>
    <mc:AlternateContent xmlns:mc="http://schemas.openxmlformats.org/markup-compatibility/2006">
      <mc:Choice xmlns:cx1="http://schemas.microsoft.com/office/drawing/2015/9/8/chartex" Requires="cx1">
        <xdr:graphicFrame macro="">
          <xdr:nvGraphicFramePr>
            <xdr:cNvPr id="153" name="Chart 152">
              <a:extLst>
                <a:ext uri="{FF2B5EF4-FFF2-40B4-BE49-F238E27FC236}">
                  <a16:creationId xmlns:a16="http://schemas.microsoft.com/office/drawing/2014/main" id="{65B13349-CE37-42A5-B0C6-3B70C60E96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39325" y="3009900"/>
              <a:ext cx="4391025" cy="23050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285749</xdr:colOff>
      <xdr:row>12</xdr:row>
      <xdr:rowOff>95250</xdr:rowOff>
    </xdr:from>
    <xdr:to>
      <xdr:col>20</xdr:col>
      <xdr:colOff>333374</xdr:colOff>
      <xdr:row>14</xdr:row>
      <xdr:rowOff>85724</xdr:rowOff>
    </xdr:to>
    <xdr:sp macro="" textlink="">
      <xdr:nvSpPr>
        <xdr:cNvPr id="156" name="TextBox 155">
          <a:extLst>
            <a:ext uri="{FF2B5EF4-FFF2-40B4-BE49-F238E27FC236}">
              <a16:creationId xmlns:a16="http://schemas.microsoft.com/office/drawing/2014/main" id="{B2CE6F4B-94F6-1EBE-5E3C-C53060636089}"/>
            </a:ext>
          </a:extLst>
        </xdr:cNvPr>
        <xdr:cNvSpPr txBox="1"/>
      </xdr:nvSpPr>
      <xdr:spPr>
        <a:xfrm>
          <a:off x="9886949" y="2495550"/>
          <a:ext cx="4162425" cy="390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chemeClr val="accent2">
                  <a:lumMod val="75000"/>
                </a:schemeClr>
              </a:solidFill>
              <a:latin typeface="72 Black" panose="020B0A04030603020204" pitchFamily="34" charset="0"/>
              <a:cs typeface="72 Black" panose="020B0A04030603020204" pitchFamily="34" charset="0"/>
            </a:rPr>
            <a:t>ATTRITION BY JOB ROLE</a:t>
          </a:r>
        </a:p>
      </xdr:txBody>
    </xdr:sp>
    <xdr:clientData/>
  </xdr:twoCellAnchor>
  <xdr:twoCellAnchor>
    <xdr:from>
      <xdr:col>1</xdr:col>
      <xdr:colOff>104774</xdr:colOff>
      <xdr:row>29</xdr:row>
      <xdr:rowOff>190500</xdr:rowOff>
    </xdr:from>
    <xdr:to>
      <xdr:col>6</xdr:col>
      <xdr:colOff>571500</xdr:colOff>
      <xdr:row>39</xdr:row>
      <xdr:rowOff>171449</xdr:rowOff>
    </xdr:to>
    <xdr:graphicFrame macro="">
      <xdr:nvGraphicFramePr>
        <xdr:cNvPr id="157" name="Chart 156">
          <a:extLst>
            <a:ext uri="{FF2B5EF4-FFF2-40B4-BE49-F238E27FC236}">
              <a16:creationId xmlns:a16="http://schemas.microsoft.com/office/drawing/2014/main" id="{F4211AB0-89C3-4A69-BF60-9D6775F50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xdr:col>
      <xdr:colOff>342900</xdr:colOff>
      <xdr:row>26</xdr:row>
      <xdr:rowOff>192769</xdr:rowOff>
    </xdr:from>
    <xdr:to>
      <xdr:col>5</xdr:col>
      <xdr:colOff>647700</xdr:colOff>
      <xdr:row>28</xdr:row>
      <xdr:rowOff>102055</xdr:rowOff>
    </xdr:to>
    <xdr:sp macro="" textlink="">
      <xdr:nvSpPr>
        <xdr:cNvPr id="158" name="TextBox 157">
          <a:extLst>
            <a:ext uri="{FF2B5EF4-FFF2-40B4-BE49-F238E27FC236}">
              <a16:creationId xmlns:a16="http://schemas.microsoft.com/office/drawing/2014/main" id="{1F9D5803-98B5-FBC3-8EB6-CCEFFF43ACC6}"/>
            </a:ext>
          </a:extLst>
        </xdr:cNvPr>
        <xdr:cNvSpPr txBox="1"/>
      </xdr:nvSpPr>
      <xdr:spPr>
        <a:xfrm>
          <a:off x="1023257" y="5499555"/>
          <a:ext cx="3026229"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accent2">
                  <a:lumMod val="75000"/>
                </a:schemeClr>
              </a:solidFill>
              <a:latin typeface="72 Black" panose="020B0A04030603020204" pitchFamily="34" charset="0"/>
              <a:cs typeface="72 Black" panose="020B0A04030603020204" pitchFamily="34" charset="0"/>
            </a:rPr>
            <a:t>DEPARTMENT</a:t>
          </a:r>
          <a:r>
            <a:rPr lang="en-US" sz="1400" baseline="0">
              <a:solidFill>
                <a:schemeClr val="accent2">
                  <a:lumMod val="75000"/>
                </a:schemeClr>
              </a:solidFill>
              <a:latin typeface="72 Black" panose="020B0A04030603020204" pitchFamily="34" charset="0"/>
              <a:cs typeface="72 Black" panose="020B0A04030603020204" pitchFamily="34" charset="0"/>
            </a:rPr>
            <a:t> WISE ATTRITION</a:t>
          </a:r>
          <a:endParaRPr lang="en-US" sz="1400">
            <a:solidFill>
              <a:schemeClr val="accent2">
                <a:lumMod val="75000"/>
              </a:schemeClr>
            </a:solidFill>
            <a:latin typeface="72 Black" panose="020B0A04030603020204" pitchFamily="34" charset="0"/>
            <a:cs typeface="72 Black" panose="020B0A04030603020204" pitchFamily="34" charset="0"/>
          </a:endParaRPr>
        </a:p>
      </xdr:txBody>
    </xdr:sp>
    <xdr:clientData/>
  </xdr:twoCellAnchor>
  <xdr:twoCellAnchor>
    <xdr:from>
      <xdr:col>7</xdr:col>
      <xdr:colOff>85725</xdr:colOff>
      <xdr:row>27</xdr:row>
      <xdr:rowOff>142876</xdr:rowOff>
    </xdr:from>
    <xdr:to>
      <xdr:col>11</xdr:col>
      <xdr:colOff>504824</xdr:colOff>
      <xdr:row>29</xdr:row>
      <xdr:rowOff>104776</xdr:rowOff>
    </xdr:to>
    <xdr:sp macro="" textlink="">
      <xdr:nvSpPr>
        <xdr:cNvPr id="7169" name="Text Box 1">
          <a:extLst>
            <a:ext uri="{FF2B5EF4-FFF2-40B4-BE49-F238E27FC236}">
              <a16:creationId xmlns:a16="http://schemas.microsoft.com/office/drawing/2014/main" id="{F921E952-3C6B-3DE6-E1A1-135CE768BB95}"/>
            </a:ext>
          </a:extLst>
        </xdr:cNvPr>
        <xdr:cNvSpPr txBox="1">
          <a:spLocks noChangeArrowheads="1"/>
        </xdr:cNvSpPr>
      </xdr:nvSpPr>
      <xdr:spPr bwMode="auto">
        <a:xfrm>
          <a:off x="4886325" y="5543551"/>
          <a:ext cx="3162299" cy="361950"/>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0" i="0" u="none" strike="noStrike" baseline="0">
              <a:solidFill>
                <a:schemeClr val="accent2">
                  <a:lumMod val="75000"/>
                </a:schemeClr>
              </a:solidFill>
              <a:latin typeface="72 Black" panose="020B0A04030603020204" pitchFamily="34" charset="0"/>
              <a:cs typeface="72 Black" panose="020B0A04030603020204" pitchFamily="34" charset="0"/>
            </a:rPr>
            <a:t>ATTRITION BY AGE GROUP</a:t>
          </a:r>
        </a:p>
      </xdr:txBody>
    </xdr:sp>
    <xdr:clientData/>
  </xdr:twoCellAnchor>
  <xdr:twoCellAnchor>
    <xdr:from>
      <xdr:col>7</xdr:col>
      <xdr:colOff>152400</xdr:colOff>
      <xdr:row>29</xdr:row>
      <xdr:rowOff>104775</xdr:rowOff>
    </xdr:from>
    <xdr:to>
      <xdr:col>11</xdr:col>
      <xdr:colOff>666750</xdr:colOff>
      <xdr:row>39</xdr:row>
      <xdr:rowOff>104774</xdr:rowOff>
    </xdr:to>
    <xdr:graphicFrame macro="">
      <xdr:nvGraphicFramePr>
        <xdr:cNvPr id="159" name="Chart 158">
          <a:extLst>
            <a:ext uri="{FF2B5EF4-FFF2-40B4-BE49-F238E27FC236}">
              <a16:creationId xmlns:a16="http://schemas.microsoft.com/office/drawing/2014/main" id="{A7135861-C362-40AF-B193-357BA2F63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419100</xdr:colOff>
      <xdr:row>29</xdr:row>
      <xdr:rowOff>161924</xdr:rowOff>
    </xdr:from>
    <xdr:to>
      <xdr:col>16</xdr:col>
      <xdr:colOff>400050</xdr:colOff>
      <xdr:row>39</xdr:row>
      <xdr:rowOff>133349</xdr:rowOff>
    </xdr:to>
    <mc:AlternateContent xmlns:mc="http://schemas.openxmlformats.org/markup-compatibility/2006">
      <mc:Choice xmlns:cx2="http://schemas.microsoft.com/office/drawing/2015/10/21/chartex" Requires="cx2">
        <xdr:graphicFrame macro="">
          <xdr:nvGraphicFramePr>
            <xdr:cNvPr id="7168" name="Chart 7167">
              <a:extLst>
                <a:ext uri="{FF2B5EF4-FFF2-40B4-BE49-F238E27FC236}">
                  <a16:creationId xmlns:a16="http://schemas.microsoft.com/office/drawing/2014/main" id="{B70BFD4B-018C-4C36-915D-29B3F04E7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648700" y="5962649"/>
              <a:ext cx="2724150" cy="19716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409575</xdr:colOff>
      <xdr:row>27</xdr:row>
      <xdr:rowOff>133350</xdr:rowOff>
    </xdr:from>
    <xdr:to>
      <xdr:col>16</xdr:col>
      <xdr:colOff>371475</xdr:colOff>
      <xdr:row>29</xdr:row>
      <xdr:rowOff>114300</xdr:rowOff>
    </xdr:to>
    <xdr:sp macro="" textlink="">
      <xdr:nvSpPr>
        <xdr:cNvPr id="7171" name="TextBox 7170">
          <a:extLst>
            <a:ext uri="{FF2B5EF4-FFF2-40B4-BE49-F238E27FC236}">
              <a16:creationId xmlns:a16="http://schemas.microsoft.com/office/drawing/2014/main" id="{BFDE47AB-AFE1-C072-CBF2-AFC0E89F97FD}"/>
            </a:ext>
          </a:extLst>
        </xdr:cNvPr>
        <xdr:cNvSpPr txBox="1"/>
      </xdr:nvSpPr>
      <xdr:spPr>
        <a:xfrm>
          <a:off x="8639175" y="5534025"/>
          <a:ext cx="2705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50">
              <a:solidFill>
                <a:schemeClr val="accent2">
                  <a:lumMod val="75000"/>
                </a:schemeClr>
              </a:solidFill>
              <a:latin typeface="72 Black" panose="020B0A04030603020204" pitchFamily="34" charset="0"/>
              <a:cs typeface="72 Black" panose="020B0A04030603020204" pitchFamily="34" charset="0"/>
            </a:rPr>
            <a:t>ATTITION BY MARITAL STATUS</a:t>
          </a:r>
        </a:p>
      </xdr:txBody>
    </xdr:sp>
    <xdr:clientData/>
  </xdr:twoCellAnchor>
  <xdr:twoCellAnchor editAs="oneCell">
    <xdr:from>
      <xdr:col>17</xdr:col>
      <xdr:colOff>190500</xdr:colOff>
      <xdr:row>29</xdr:row>
      <xdr:rowOff>76199</xdr:rowOff>
    </xdr:from>
    <xdr:to>
      <xdr:col>18</xdr:col>
      <xdr:colOff>657225</xdr:colOff>
      <xdr:row>35</xdr:row>
      <xdr:rowOff>114299</xdr:rowOff>
    </xdr:to>
    <mc:AlternateContent xmlns:mc="http://schemas.openxmlformats.org/markup-compatibility/2006">
      <mc:Choice xmlns:a14="http://schemas.microsoft.com/office/drawing/2010/main" Requires="a14">
        <xdr:graphicFrame macro="">
          <xdr:nvGraphicFramePr>
            <xdr:cNvPr id="7172" name="Department 1">
              <a:extLst>
                <a:ext uri="{FF2B5EF4-FFF2-40B4-BE49-F238E27FC236}">
                  <a16:creationId xmlns:a16="http://schemas.microsoft.com/office/drawing/2014/main" id="{72196F0C-E3F5-461E-9F72-D0805C2352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756571" y="5995306"/>
              <a:ext cx="1147083" cy="1262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19049</xdr:colOff>
      <xdr:row>29</xdr:row>
      <xdr:rowOff>66674</xdr:rowOff>
    </xdr:from>
    <xdr:to>
      <xdr:col>20</xdr:col>
      <xdr:colOff>504825</xdr:colOff>
      <xdr:row>39</xdr:row>
      <xdr:rowOff>171449</xdr:rowOff>
    </xdr:to>
    <mc:AlternateContent xmlns:mc="http://schemas.openxmlformats.org/markup-compatibility/2006">
      <mc:Choice xmlns:a14="http://schemas.microsoft.com/office/drawing/2010/main" Requires="a14">
        <xdr:graphicFrame macro="">
          <xdr:nvGraphicFramePr>
            <xdr:cNvPr id="7173" name="Education Field 3">
              <a:extLst>
                <a:ext uri="{FF2B5EF4-FFF2-40B4-BE49-F238E27FC236}">
                  <a16:creationId xmlns:a16="http://schemas.microsoft.com/office/drawing/2014/main" id="{473AE443-EA3A-4BB0-B620-2DAEE51C224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2945835" y="5985781"/>
              <a:ext cx="1166133" cy="21458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406854</xdr:colOff>
      <xdr:row>14</xdr:row>
      <xdr:rowOff>125640</xdr:rowOff>
    </xdr:from>
    <xdr:to>
      <xdr:col>4</xdr:col>
      <xdr:colOff>635454</xdr:colOff>
      <xdr:row>18</xdr:row>
      <xdr:rowOff>97063</xdr:rowOff>
    </xdr:to>
    <mc:AlternateContent xmlns:mc="http://schemas.openxmlformats.org/markup-compatibility/2006">
      <mc:Choice xmlns:a14="http://schemas.microsoft.com/office/drawing/2010/main" Requires="a14">
        <xdr:graphicFrame macro="">
          <xdr:nvGraphicFramePr>
            <xdr:cNvPr id="7175" name="Gender 4">
              <a:extLst>
                <a:ext uri="{FF2B5EF4-FFF2-40B4-BE49-F238E27FC236}">
                  <a16:creationId xmlns:a16="http://schemas.microsoft.com/office/drawing/2014/main" id="{E87C96BF-0CAD-4381-8196-FE6DDCA2855D}"/>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1767568" y="2983140"/>
              <a:ext cx="1589315" cy="7878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609600</xdr:colOff>
      <xdr:row>27</xdr:row>
      <xdr:rowOff>114300</xdr:rowOff>
    </xdr:from>
    <xdr:to>
      <xdr:col>18</xdr:col>
      <xdr:colOff>628650</xdr:colOff>
      <xdr:row>29</xdr:row>
      <xdr:rowOff>19050</xdr:rowOff>
    </xdr:to>
    <xdr:sp macro="" textlink="">
      <xdr:nvSpPr>
        <xdr:cNvPr id="7177" name="TextBox 7176">
          <a:extLst>
            <a:ext uri="{FF2B5EF4-FFF2-40B4-BE49-F238E27FC236}">
              <a16:creationId xmlns:a16="http://schemas.microsoft.com/office/drawing/2014/main" id="{6320A395-547F-1807-0324-E54C33590739}"/>
            </a:ext>
          </a:extLst>
        </xdr:cNvPr>
        <xdr:cNvSpPr txBox="1"/>
      </xdr:nvSpPr>
      <xdr:spPr>
        <a:xfrm>
          <a:off x="11582400" y="5514975"/>
          <a:ext cx="13906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rPr>
            <a:t>DEPARTMENT</a:t>
          </a:r>
        </a:p>
      </xdr:txBody>
    </xdr:sp>
    <xdr:clientData/>
  </xdr:twoCellAnchor>
  <xdr:twoCellAnchor>
    <xdr:from>
      <xdr:col>18</xdr:col>
      <xdr:colOff>657226</xdr:colOff>
      <xdr:row>27</xdr:row>
      <xdr:rowOff>114300</xdr:rowOff>
    </xdr:from>
    <xdr:to>
      <xdr:col>20</xdr:col>
      <xdr:colOff>466726</xdr:colOff>
      <xdr:row>29</xdr:row>
      <xdr:rowOff>9526</xdr:rowOff>
    </xdr:to>
    <xdr:sp macro="" textlink="">
      <xdr:nvSpPr>
        <xdr:cNvPr id="7178" name="Text Box 2">
          <a:extLst>
            <a:ext uri="{FF2B5EF4-FFF2-40B4-BE49-F238E27FC236}">
              <a16:creationId xmlns:a16="http://schemas.microsoft.com/office/drawing/2014/main" id="{2ED2EC57-D065-15F5-9AB9-ABFA8B0D3C60}"/>
            </a:ext>
          </a:extLst>
        </xdr:cNvPr>
        <xdr:cNvSpPr txBox="1">
          <a:spLocks noChangeArrowheads="1"/>
        </xdr:cNvSpPr>
      </xdr:nvSpPr>
      <xdr:spPr bwMode="auto">
        <a:xfrm>
          <a:off x="13001626" y="5514975"/>
          <a:ext cx="1181100" cy="295276"/>
        </a:xfrm>
        <a:prstGeom prst="rect">
          <a:avLst/>
        </a:prstGeom>
        <a:noFill/>
        <a:ln w="9525">
          <a:noFill/>
          <a:miter lim="800000"/>
          <a:headEnd/>
          <a:tailEnd/>
        </a:ln>
      </xdr:spPr>
      <xdr:txBody>
        <a:bodyPr vertOverflow="clip" wrap="square" lIns="27432" tIns="27432" rIns="0" bIns="0" anchor="t" upright="1"/>
        <a:lstStyle/>
        <a:p>
          <a:pPr algn="l" rtl="0">
            <a:defRPr sz="1000"/>
          </a:pPr>
          <a:r>
            <a:rPr lang="en-US" sz="1200" b="1" i="0" u="none" strike="noStrike" baseline="0">
              <a:solidFill>
                <a:schemeClr val="accent2">
                  <a:lumMod val="75000"/>
                </a:schemeClr>
              </a:solidFill>
              <a:latin typeface="Calibri" panose="020F0502020204030204" pitchFamily="34" charset="0"/>
              <a:cs typeface="Calibri" panose="020F0502020204030204" pitchFamily="34" charset="0"/>
            </a:rPr>
            <a:t>EDUCATION FIELD</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0.37634</cdr:x>
      <cdr:y>0.41976</cdr:y>
    </cdr:from>
    <cdr:to>
      <cdr:x>0.69892</cdr:x>
      <cdr:y>0.66667</cdr:y>
    </cdr:to>
    <cdr:sp macro="" textlink="">
      <cdr:nvSpPr>
        <cdr:cNvPr id="2" name="TextBox 1">
          <a:extLst xmlns:a="http://schemas.openxmlformats.org/drawingml/2006/main">
            <a:ext uri="{FF2B5EF4-FFF2-40B4-BE49-F238E27FC236}">
              <a16:creationId xmlns:a16="http://schemas.microsoft.com/office/drawing/2014/main" id="{AFCB6691-999D-54F8-D987-742619299ADF}"/>
            </a:ext>
          </a:extLst>
        </cdr:cNvPr>
        <cdr:cNvSpPr txBox="1"/>
      </cdr:nvSpPr>
      <cdr:spPr>
        <a:xfrm xmlns:a="http://schemas.openxmlformats.org/drawingml/2006/main">
          <a:off x="333375" y="323852"/>
          <a:ext cx="28575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0.33333</cdr:x>
      <cdr:y>0.34783</cdr:y>
    </cdr:from>
    <cdr:to>
      <cdr:x>0.78723</cdr:x>
      <cdr:y>0.62319</cdr:y>
    </cdr:to>
    <cdr:sp macro="" textlink="Gender!$B$12">
      <cdr:nvSpPr>
        <cdr:cNvPr id="2" name="TextBox 1">
          <a:extLst xmlns:a="http://schemas.openxmlformats.org/drawingml/2006/main">
            <a:ext uri="{FF2B5EF4-FFF2-40B4-BE49-F238E27FC236}">
              <a16:creationId xmlns:a16="http://schemas.microsoft.com/office/drawing/2014/main" id="{433E4E5F-5E04-D750-3D75-AFCDD77A6082}"/>
            </a:ext>
          </a:extLst>
        </cdr:cNvPr>
        <cdr:cNvSpPr txBox="1"/>
      </cdr:nvSpPr>
      <cdr:spPr>
        <a:xfrm xmlns:a="http://schemas.openxmlformats.org/drawingml/2006/main">
          <a:off x="447675" y="457200"/>
          <a:ext cx="609600"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6CBCC5CF-A7C4-4A8C-9356-EBC8D64E9E49}" type="TxLink">
            <a:rPr lang="en-US" sz="1200" b="0" i="0" u="none" strike="noStrike">
              <a:solidFill>
                <a:schemeClr val="accent1">
                  <a:lumMod val="75000"/>
                </a:schemeClr>
              </a:solidFill>
              <a:latin typeface="72 Black" panose="020B0A04030603020204" pitchFamily="34" charset="0"/>
              <a:cs typeface="72 Black" panose="020B0A04030603020204" pitchFamily="34" charset="0"/>
            </a:rPr>
            <a:t>882</a:t>
          </a:fld>
          <a:endParaRPr lang="en-US" sz="1200">
            <a:solidFill>
              <a:schemeClr val="accent1">
                <a:lumMod val="75000"/>
              </a:schemeClr>
            </a:solidFill>
            <a:latin typeface="72 Black" panose="020B0A04030603020204" pitchFamily="34" charset="0"/>
            <a:cs typeface="72 Black" panose="020B0A04030603020204" pitchFamily="34" charset="0"/>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335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8115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7632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ukola AModu" refreshedDate="45315.731079745368" createdVersion="8" refreshedVersion="8" minRefreshableVersion="3" recordCount="1470" xr:uid="{E24133D4-A6BE-4105-B7C7-3A296414FFDC}">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62842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F23731-43B7-47A2-B1B9-3F8A1C082C87}" name="KPI"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16">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06050E-EEE3-429B-82A7-D057C9D96774}" name="Rating"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70"/>
  </dataFields>
  <formats count="1">
    <format dxfId="1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6A89CF-7961-440E-BC4B-7DCB5091148A}" name="Gender"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F89709-155D-406A-AAD3-7C1DA443D29C}" name="Education"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sortType="de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F0C7BE-493B-4887-896C-2B6B4CFE18D4}" name="Attrition by job"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59B154-ED53-40C8-83D6-5E64CEA495EC}" name="Dept Wise Attrition"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4"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0C72F7-2EAD-45A8-933F-88366828BA2B}" name="Attrition by Age group"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FC4BEC-CADF-4B7B-A591-625FC6DFFA56}" name="Marital Status"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68587C4-F5BF-4911-9275-90E4BF34C9A3}" sourceName="Gender">
  <pivotTables>
    <pivotTable tabId="8" name="KPI"/>
  </pivotTables>
  <data>
    <tabular pivotCacheId="20628429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CE6F558A-F1C5-4660-A46D-05256043E3AD}" sourceName="Gender">
  <pivotTables>
    <pivotTable tabId="9" name="Rating"/>
  </pivotTables>
  <data>
    <tabular pivotCacheId="206284298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80D2575-694D-49B5-B17E-78DD0E74BB91}" sourceName="Gender">
  <pivotTables>
    <pivotTable tabId="10" name="Gender"/>
  </pivotTables>
  <data>
    <tabular pivotCacheId="206284298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446F96-30C0-4F58-83BA-1270CC2F92D1}" sourceName="Department">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D168403-0898-47D2-ADEF-22D77974BEBC}" sourceName="Education Field">
  <pivotTables>
    <pivotTable tabId="21" name="Marital Status"/>
    <pivotTable tabId="20" name="Attrition by Age group"/>
    <pivotTable tabId="12" name="Attrition by job"/>
    <pivotTable tabId="19" name="Dept Wise Attrition"/>
    <pivotTable tabId="11" name="Education"/>
    <pivotTable tabId="10" name="Gender"/>
    <pivotTable tabId="8" name="KPI"/>
    <pivotTable tabId="9" name="Rating"/>
  </pivotTables>
  <data>
    <tabular pivotCacheId="2062842989">
      <items count="6">
        <i x="5" s="1"/>
        <i x="0" s="1"/>
        <i x="3" s="1"/>
        <i x="2"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EB3F79A3-01B3-42CC-90E1-BFF5F64AA317}" sourceName="Gender">
  <pivotTables>
    <pivotTable tabId="21" name="Marital Status"/>
  </pivotTables>
  <data>
    <tabular pivotCacheId="20628429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259998-9062-4C82-86D9-90B9601FDB36}"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BE1DC32-991F-4952-8DB2-BA5B6DDA0CBC}" cache="Slicer_Gender1" caption="Gender" rowHeight="257175"/>
  <slicer name="Education Field" xr10:uid="{9F1F7E1C-0EE3-432B-924E-880E04BFF553}"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3DC0F55-2ECA-4158-B619-95731F71E9B1}" cache="Slicer_Gender2" caption="Gender" rowHeight="257175"/>
  <slicer name="Education Field 1" xr10:uid="{8E66D573-BEC2-435B-8B67-C0D8B6A26B5B}"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BA04D89-7884-48F2-AA6A-8B9041E5FFF3}" cache="Slicer_Department" caption="Department" rowHeight="257175"/>
  <slicer name="Education Field 2" xr10:uid="{228948F6-62A1-4CF6-BED4-1DDD96CC4514}" cache="Slicer_Education_Field2" caption="Education Field" rowHeight="257175"/>
  <slicer name="Gender 3" xr10:uid="{6FE8FE85-A600-4430-BFE8-1DD8D7715B08}" cache="Slicer_Gender3" caption="Gend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FFDF161-16F2-4FCB-B9B8-12B31B6C86BB}" cache="Slicer_Department" style="Slicer " rowHeight="257175"/>
  <slicer name="Education Field 3" xr10:uid="{C2B04F62-8576-4297-B749-EC36BF9DCF33}" cache="Slicer_Education_Field2" caption="Education Field" style="Slicer " rowHeight="257175"/>
  <slicer name="Gender 4" xr10:uid="{275B2245-5DBC-4376-9422-862CBD0BFD64}" cache="Slicer_Gender3" caption="Gender" columnCount="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A8E84-7C91-4891-9641-9CE8D6B8B4A9}">
  <dimension ref="A3:E7"/>
  <sheetViews>
    <sheetView workbookViewId="0">
      <selection activeCell="C7" sqref="C7"/>
    </sheetView>
  </sheetViews>
  <sheetFormatPr defaultRowHeight="15.75" x14ac:dyDescent="0.25"/>
  <cols>
    <col min="1" max="1" width="23.375" bestFit="1" customWidth="1"/>
    <col min="2" max="2" width="21.75" bestFit="1" customWidth="1"/>
    <col min="3" max="3" width="13.375" bestFit="1" customWidth="1"/>
  </cols>
  <sheetData>
    <row r="3" spans="1:5" x14ac:dyDescent="0.25">
      <c r="A3" s="2" t="s">
        <v>1554</v>
      </c>
      <c r="B3" s="7" t="s">
        <v>1555</v>
      </c>
      <c r="C3" s="5" t="s">
        <v>1556</v>
      </c>
    </row>
    <row r="4" spans="1:5" x14ac:dyDescent="0.25">
      <c r="A4" s="6">
        <v>1470</v>
      </c>
      <c r="B4" s="8">
        <v>237</v>
      </c>
      <c r="C4" s="11">
        <v>36.923809523809524</v>
      </c>
    </row>
    <row r="6" spans="1:5" x14ac:dyDescent="0.25">
      <c r="A6" s="1" t="s">
        <v>1557</v>
      </c>
      <c r="B6" s="1" t="s">
        <v>1558</v>
      </c>
      <c r="C6" s="1" t="s">
        <v>1561</v>
      </c>
      <c r="D6" s="1" t="s">
        <v>1559</v>
      </c>
      <c r="E6" s="1" t="s">
        <v>1560</v>
      </c>
    </row>
    <row r="7" spans="1:5" x14ac:dyDescent="0.25">
      <c r="A7">
        <f>GETPIVOTDATA("Count of Employee Number",$A$3)</f>
        <v>1470</v>
      </c>
      <c r="B7">
        <f>GETPIVOTDATA("Sum of CF_attrition count",$A$3)</f>
        <v>237</v>
      </c>
      <c r="C7" s="13">
        <f>GETPIVOTDATA("Average of Age",$A$3)</f>
        <v>36.923809523809524</v>
      </c>
      <c r="D7">
        <f>A7-B7</f>
        <v>1233</v>
      </c>
      <c r="E7" s="10">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A4A78-0354-41AA-9D96-FB3D619BE5A5}">
  <dimension ref="A3:C8"/>
  <sheetViews>
    <sheetView workbookViewId="0">
      <selection activeCell="C17" sqref="C17"/>
    </sheetView>
  </sheetViews>
  <sheetFormatPr defaultRowHeight="15.75" x14ac:dyDescent="0.25"/>
  <cols>
    <col min="1" max="1" width="23.125" bestFit="1" customWidth="1"/>
  </cols>
  <sheetData>
    <row r="3" spans="1:3" x14ac:dyDescent="0.25">
      <c r="A3" s="3" t="s">
        <v>1562</v>
      </c>
    </row>
    <row r="4" spans="1:3" x14ac:dyDescent="0.25">
      <c r="A4" s="14">
        <v>2.6265306122448981</v>
      </c>
    </row>
    <row r="6" spans="1:3" x14ac:dyDescent="0.25">
      <c r="C6" s="1" t="s">
        <v>1565</v>
      </c>
    </row>
    <row r="7" spans="1:3" x14ac:dyDescent="0.25">
      <c r="A7" s="1" t="s">
        <v>1563</v>
      </c>
      <c r="B7" s="12">
        <f>GETPIVOTDATA("Job Satisfaction",$A$3)</f>
        <v>2.6265306122448981</v>
      </c>
      <c r="C7" s="9">
        <f>B7/4</f>
        <v>0.65663265306122454</v>
      </c>
    </row>
    <row r="8" spans="1:3" x14ac:dyDescent="0.25">
      <c r="A8" s="1" t="s">
        <v>1564</v>
      </c>
      <c r="B8" s="12">
        <f>4-B7</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B867A-01DB-4ED7-9A32-8087D4C8A5F0}">
  <dimension ref="A3:C12"/>
  <sheetViews>
    <sheetView topLeftCell="A2" workbookViewId="0">
      <selection activeCell="H18" sqref="H18"/>
    </sheetView>
  </sheetViews>
  <sheetFormatPr defaultRowHeight="15.75" x14ac:dyDescent="0.25"/>
  <cols>
    <col min="1" max="1" width="12.125" bestFit="1" customWidth="1"/>
    <col min="2" max="2" width="21.75" bestFit="1" customWidth="1"/>
  </cols>
  <sheetData>
    <row r="3" spans="1:3" x14ac:dyDescent="0.25">
      <c r="A3" s="15" t="s">
        <v>1567</v>
      </c>
      <c r="B3" s="3" t="s">
        <v>1566</v>
      </c>
    </row>
    <row r="4" spans="1:3" x14ac:dyDescent="0.25">
      <c r="A4" s="16" t="s">
        <v>51</v>
      </c>
      <c r="B4" s="17">
        <v>588</v>
      </c>
    </row>
    <row r="5" spans="1:3" x14ac:dyDescent="0.25">
      <c r="A5" s="18" t="s">
        <v>62</v>
      </c>
      <c r="B5" s="19">
        <v>882</v>
      </c>
    </row>
    <row r="6" spans="1:3" x14ac:dyDescent="0.25">
      <c r="A6" s="20" t="s">
        <v>1568</v>
      </c>
      <c r="B6" s="4">
        <v>1470</v>
      </c>
    </row>
    <row r="10" spans="1:3" x14ac:dyDescent="0.25">
      <c r="A10" s="1" t="s">
        <v>8</v>
      </c>
      <c r="B10" s="1" t="s">
        <v>1569</v>
      </c>
      <c r="C10" s="1" t="s">
        <v>1570</v>
      </c>
    </row>
    <row r="11" spans="1:3" x14ac:dyDescent="0.25">
      <c r="A11" s="16" t="s">
        <v>51</v>
      </c>
      <c r="B11" s="17">
        <f>IFERROR(GETPIVOTDATA("Employee Count",$A$3,"Gender","Female"),0)</f>
        <v>588</v>
      </c>
      <c r="C11" s="9">
        <f>IFERROR(B11/($B$11+$B$12),0)</f>
        <v>0.4</v>
      </c>
    </row>
    <row r="12" spans="1:3" x14ac:dyDescent="0.25">
      <c r="A12" s="18" t="s">
        <v>62</v>
      </c>
      <c r="B12" s="19">
        <f>IFERROR(GETPIVOTDATA("Employee Count",$A$3,"Gender","Male"),0)</f>
        <v>882</v>
      </c>
      <c r="C12" s="9">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4EB82-23FF-4561-835E-BC2D1487F94F}">
  <dimension ref="A3:B9"/>
  <sheetViews>
    <sheetView workbookViewId="0">
      <selection activeCell="B4" sqref="B4"/>
    </sheetView>
  </sheetViews>
  <sheetFormatPr defaultRowHeight="15.75" x14ac:dyDescent="0.25"/>
  <cols>
    <col min="1" max="1" width="16.125" bestFit="1" customWidth="1"/>
    <col min="2" max="2" width="21.75" bestFit="1" customWidth="1"/>
  </cols>
  <sheetData>
    <row r="3" spans="1:2" x14ac:dyDescent="0.25">
      <c r="A3" s="15" t="s">
        <v>1567</v>
      </c>
      <c r="B3" s="3" t="s">
        <v>1555</v>
      </c>
    </row>
    <row r="4" spans="1:2" x14ac:dyDescent="0.25">
      <c r="A4" s="16" t="s">
        <v>134</v>
      </c>
      <c r="B4" s="17">
        <v>5</v>
      </c>
    </row>
    <row r="5" spans="1:2" x14ac:dyDescent="0.25">
      <c r="A5" s="18" t="s">
        <v>65</v>
      </c>
      <c r="B5" s="19">
        <v>31</v>
      </c>
    </row>
    <row r="6" spans="1:2" x14ac:dyDescent="0.25">
      <c r="A6" s="18" t="s">
        <v>55</v>
      </c>
      <c r="B6" s="19">
        <v>44</v>
      </c>
    </row>
    <row r="7" spans="1:2" x14ac:dyDescent="0.25">
      <c r="A7" s="18" t="s">
        <v>71</v>
      </c>
      <c r="B7" s="19">
        <v>58</v>
      </c>
    </row>
    <row r="8" spans="1:2" x14ac:dyDescent="0.25">
      <c r="A8" s="18" t="s">
        <v>77</v>
      </c>
      <c r="B8" s="19">
        <v>99</v>
      </c>
    </row>
    <row r="9" spans="1:2" x14ac:dyDescent="0.25">
      <c r="A9" s="20" t="s">
        <v>1568</v>
      </c>
      <c r="B9"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D4C3-75BA-4932-8F3B-23D8583B97E3}">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34.375" customWidth="1"/>
  </cols>
  <sheetData>
    <row r="3" spans="1:5" x14ac:dyDescent="0.25">
      <c r="A3" s="15" t="s">
        <v>1567</v>
      </c>
      <c r="B3" s="3" t="s">
        <v>1555</v>
      </c>
      <c r="D3" s="1" t="s">
        <v>1571</v>
      </c>
      <c r="E3" s="21" t="s">
        <v>0</v>
      </c>
    </row>
    <row r="4" spans="1:5" x14ac:dyDescent="0.25">
      <c r="A4" s="16" t="s">
        <v>83</v>
      </c>
      <c r="B4" s="17">
        <v>9</v>
      </c>
      <c r="D4" t="str">
        <f>A4</f>
        <v>Healthcare Representative</v>
      </c>
      <c r="E4">
        <f>GETPIVOTDATA("CF_attrition count",$A$3,"Job Role",A4)</f>
        <v>9</v>
      </c>
    </row>
    <row r="5" spans="1:5" x14ac:dyDescent="0.25">
      <c r="A5" s="18" t="s">
        <v>163</v>
      </c>
      <c r="B5" s="19">
        <v>12</v>
      </c>
      <c r="D5" t="str">
        <f t="shared" ref="D5:D12" si="0">A5</f>
        <v>Human Resources</v>
      </c>
      <c r="E5">
        <f t="shared" ref="E5:E12" si="1">GETPIVOTDATA("CF_attrition count",$A$3,"Job Role",A5)</f>
        <v>12</v>
      </c>
    </row>
    <row r="6" spans="1:5" x14ac:dyDescent="0.25">
      <c r="A6" s="18" t="s">
        <v>68</v>
      </c>
      <c r="B6" s="19">
        <v>62</v>
      </c>
      <c r="D6" t="str">
        <f t="shared" si="0"/>
        <v>Laboratory Technician</v>
      </c>
      <c r="E6">
        <f t="shared" si="1"/>
        <v>62</v>
      </c>
    </row>
    <row r="7" spans="1:5" x14ac:dyDescent="0.25">
      <c r="A7" s="18" t="s">
        <v>95</v>
      </c>
      <c r="B7" s="19">
        <v>5</v>
      </c>
      <c r="D7" t="str">
        <f t="shared" si="0"/>
        <v>Manager</v>
      </c>
      <c r="E7">
        <f t="shared" si="1"/>
        <v>5</v>
      </c>
    </row>
    <row r="8" spans="1:5" x14ac:dyDescent="0.25">
      <c r="A8" s="18" t="s">
        <v>81</v>
      </c>
      <c r="B8" s="19">
        <v>10</v>
      </c>
      <c r="D8" t="str">
        <f t="shared" si="0"/>
        <v>Manufacturing Director</v>
      </c>
      <c r="E8">
        <f t="shared" si="1"/>
        <v>10</v>
      </c>
    </row>
    <row r="9" spans="1:5" x14ac:dyDescent="0.25">
      <c r="A9" s="18" t="s">
        <v>101</v>
      </c>
      <c r="B9" s="19">
        <v>2</v>
      </c>
      <c r="D9" t="str">
        <f t="shared" si="0"/>
        <v>Research Director</v>
      </c>
      <c r="E9">
        <f t="shared" si="1"/>
        <v>2</v>
      </c>
    </row>
    <row r="10" spans="1:5" x14ac:dyDescent="0.25">
      <c r="A10" s="18" t="s">
        <v>63</v>
      </c>
      <c r="B10" s="19">
        <v>47</v>
      </c>
      <c r="D10" t="str">
        <f t="shared" si="0"/>
        <v>Research Scientist</v>
      </c>
      <c r="E10">
        <f t="shared" si="1"/>
        <v>47</v>
      </c>
    </row>
    <row r="11" spans="1:5" x14ac:dyDescent="0.25">
      <c r="A11" s="18" t="s">
        <v>52</v>
      </c>
      <c r="B11" s="19">
        <v>57</v>
      </c>
      <c r="D11" t="str">
        <f t="shared" si="0"/>
        <v>Sales Executive</v>
      </c>
      <c r="E11">
        <f t="shared" si="1"/>
        <v>57</v>
      </c>
    </row>
    <row r="12" spans="1:5" x14ac:dyDescent="0.25">
      <c r="A12" s="18" t="s">
        <v>99</v>
      </c>
      <c r="B12" s="19">
        <v>33</v>
      </c>
      <c r="D12" t="str">
        <f t="shared" si="0"/>
        <v>Sales Representative</v>
      </c>
      <c r="E12">
        <f t="shared" si="1"/>
        <v>33</v>
      </c>
    </row>
    <row r="13" spans="1:5" x14ac:dyDescent="0.25">
      <c r="A13" s="20" t="s">
        <v>1568</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1B0CC-CE5E-4C54-AE34-54057156E103}">
  <dimension ref="A3:B7"/>
  <sheetViews>
    <sheetView workbookViewId="0">
      <selection activeCell="A3" sqref="A3:B7"/>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161</v>
      </c>
      <c r="B4" s="22">
        <v>5.0632911392405063E-2</v>
      </c>
    </row>
    <row r="5" spans="1:2" x14ac:dyDescent="0.25">
      <c r="A5" s="18" t="s">
        <v>60</v>
      </c>
      <c r="B5" s="23">
        <v>0.56118143459915615</v>
      </c>
    </row>
    <row r="6" spans="1:2" x14ac:dyDescent="0.25">
      <c r="A6" s="18" t="s">
        <v>48</v>
      </c>
      <c r="B6" s="23">
        <v>0.3881856540084388</v>
      </c>
    </row>
    <row r="7" spans="1:2" x14ac:dyDescent="0.25">
      <c r="A7" s="20" t="s">
        <v>1568</v>
      </c>
      <c r="B7" s="24">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C89B0-36DE-4A17-A42E-AC46A8A495E5}">
  <dimension ref="A3:B9"/>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5" t="s">
        <v>1567</v>
      </c>
      <c r="B3" s="3" t="s">
        <v>1555</v>
      </c>
    </row>
    <row r="4" spans="1:2" x14ac:dyDescent="0.25">
      <c r="A4" s="16" t="s">
        <v>69</v>
      </c>
      <c r="B4" s="17">
        <v>112</v>
      </c>
    </row>
    <row r="5" spans="1:2" x14ac:dyDescent="0.25">
      <c r="A5" s="18" t="s">
        <v>46</v>
      </c>
      <c r="B5" s="19">
        <v>51</v>
      </c>
    </row>
    <row r="6" spans="1:2" x14ac:dyDescent="0.25">
      <c r="A6" s="18" t="s">
        <v>92</v>
      </c>
      <c r="B6" s="19">
        <v>38</v>
      </c>
    </row>
    <row r="7" spans="1:2" x14ac:dyDescent="0.25">
      <c r="A7" s="18" t="s">
        <v>58</v>
      </c>
      <c r="B7" s="19">
        <v>25</v>
      </c>
    </row>
    <row r="8" spans="1:2" x14ac:dyDescent="0.25">
      <c r="A8" s="18" t="s">
        <v>75</v>
      </c>
      <c r="B8" s="19">
        <v>11</v>
      </c>
    </row>
    <row r="9" spans="1:2" x14ac:dyDescent="0.25">
      <c r="A9" s="20" t="s">
        <v>1568</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7C4F-D96B-4674-9A3C-4694D8F393F8}">
  <dimension ref="A3:E7"/>
  <sheetViews>
    <sheetView workbookViewId="0">
      <selection activeCell="B4" sqref="B4"/>
    </sheetView>
  </sheetViews>
  <sheetFormatPr defaultRowHeight="15.75" x14ac:dyDescent="0.25"/>
  <cols>
    <col min="1" max="1" width="12.125" bestFit="1" customWidth="1"/>
    <col min="2" max="2" width="23.125" bestFit="1" customWidth="1"/>
    <col min="4" max="4" width="15.25" customWidth="1"/>
  </cols>
  <sheetData>
    <row r="3" spans="1:5" x14ac:dyDescent="0.25">
      <c r="A3" s="15" t="s">
        <v>1567</v>
      </c>
      <c r="B3" s="3" t="s">
        <v>1572</v>
      </c>
      <c r="D3" s="1" t="s">
        <v>10</v>
      </c>
      <c r="E3" s="1" t="s">
        <v>0</v>
      </c>
    </row>
    <row r="4" spans="1:5" x14ac:dyDescent="0.25">
      <c r="A4" s="16" t="s">
        <v>79</v>
      </c>
      <c r="B4" s="17">
        <v>327</v>
      </c>
      <c r="D4" t="str">
        <f>A4</f>
        <v>Divorced</v>
      </c>
      <c r="E4">
        <f>GETPIVOTDATA("CF_attrition count",$A$3,"Marital Status",A4)</f>
        <v>327</v>
      </c>
    </row>
    <row r="5" spans="1:5" x14ac:dyDescent="0.25">
      <c r="A5" s="18" t="s">
        <v>53</v>
      </c>
      <c r="B5" s="19">
        <v>470</v>
      </c>
      <c r="D5" t="str">
        <f>A5</f>
        <v>Single</v>
      </c>
      <c r="E5">
        <f t="shared" ref="E5:E6" si="0">GETPIVOTDATA("CF_attrition count",$A$3,"Marital Status",A5)</f>
        <v>470</v>
      </c>
    </row>
    <row r="6" spans="1:5" x14ac:dyDescent="0.25">
      <c r="A6" s="18" t="s">
        <v>64</v>
      </c>
      <c r="B6" s="19">
        <v>673</v>
      </c>
      <c r="D6" t="str">
        <f>A6</f>
        <v>Married</v>
      </c>
      <c r="E6">
        <f t="shared" si="0"/>
        <v>673</v>
      </c>
    </row>
    <row r="7" spans="1:5" x14ac:dyDescent="0.25">
      <c r="A7" s="20" t="s">
        <v>1568</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A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DA1E-63D7-441B-BBB5-5E6054AD58C9}">
  <dimension ref="A1"/>
  <sheetViews>
    <sheetView tabSelected="1" zoomScale="84" zoomScaleNormal="84" workbookViewId="0">
      <selection activeCell="X29" sqref="X29"/>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A19"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topLeftCell="A28"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A10"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vt:lpstr>
      <vt:lpstr>Rating</vt:lpstr>
      <vt:lpstr>Gender</vt:lpstr>
      <vt:lpstr>Education</vt:lpstr>
      <vt:lpstr>Attrition by job</vt:lpstr>
      <vt:lpstr>Dept Wise Attrition</vt:lpstr>
      <vt:lpstr>Attrition by Age group</vt:lpstr>
      <vt:lpstr>Marital Status</vt:lpstr>
      <vt:lpstr>HR Data</vt:lpstr>
      <vt:lpstr>HR DASBOARD</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Amodu, Bukola Omolola</cp:lastModifiedBy>
  <dcterms:created xsi:type="dcterms:W3CDTF">2022-12-29T16:02:46Z</dcterms:created>
  <dcterms:modified xsi:type="dcterms:W3CDTF">2024-01-25T02:53:36Z</dcterms:modified>
</cp:coreProperties>
</file>