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BUKKIE\Desktop\"/>
    </mc:Choice>
  </mc:AlternateContent>
  <xr:revisionPtr revIDLastSave="0" documentId="13_ncr:1_{FEB90BC5-A067-4F4E-8767-ADE7BC61AB1D}" xr6:coauthVersionLast="47" xr6:coauthVersionMax="47" xr10:uidLastSave="{00000000-0000-0000-0000-000000000000}"/>
  <bookViews>
    <workbookView xWindow="-120" yWindow="-120" windowWidth="20730" windowHeight="11760" activeTab="2" xr2:uid="{26D4546B-D2A1-4444-8EAF-A6228F96F0C1}"/>
  </bookViews>
  <sheets>
    <sheet name="Data" sheetId="2" r:id="rId1"/>
    <sheet name="Sheet4" sheetId="7" r:id="rId2"/>
    <sheet name="Reports" sheetId="3" r:id="rId3"/>
  </sheets>
  <definedNames>
    <definedName name="_xlnm._FilterDatabase" localSheetId="2" hidden="1">Reports!$L$3:$O$10</definedName>
    <definedName name="_xlchart.v1.0" hidden="1">Reports!$I$4:$I$303</definedName>
    <definedName name="_xlchart.v1.1" hidden="1">Reports!$I$4:$I$303</definedName>
    <definedName name="_xlchart.v1.2" hidden="1">Reports!$I$4:$I$303</definedName>
    <definedName name="_xlchart.v1.3" hidden="1">Reports!$A$27</definedName>
    <definedName name="Slicer_Sales_Person">#N/A</definedName>
  </definedNames>
  <calcPr calcId="191029"/>
  <pivotCaches>
    <pivotCache cacheId="2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 i="3" l="1"/>
  <c r="N8" i="3"/>
  <c r="N9" i="3"/>
  <c r="M6" i="3"/>
  <c r="O7" i="3"/>
  <c r="O5" i="3"/>
  <c r="O8" i="3"/>
  <c r="O9" i="3"/>
  <c r="O4" i="3"/>
  <c r="O6" i="3"/>
  <c r="M7" i="3"/>
  <c r="N7" i="3" s="1"/>
  <c r="M5" i="3"/>
  <c r="N5" i="3" s="1"/>
  <c r="M8" i="3"/>
  <c r="M9" i="3"/>
  <c r="M4" i="3"/>
  <c r="N4" i="3" s="1"/>
  <c r="C9" i="3"/>
  <c r="C10" i="3"/>
  <c r="B9" i="3"/>
  <c r="B10" i="3"/>
  <c r="C6" i="3"/>
  <c r="C7" i="3"/>
  <c r="B7" i="3"/>
  <c r="B6" i="3"/>
  <c r="C5" i="3"/>
  <c r="B4" i="3"/>
  <c r="B5" i="3"/>
  <c r="C4" i="3"/>
  <c r="B8" i="3" l="1"/>
  <c r="C8" i="3"/>
</calcChain>
</file>

<file path=xl/sharedStrings.xml><?xml version="1.0" encoding="utf-8"?>
<sst xmlns="http://schemas.openxmlformats.org/spreadsheetml/2006/main" count="2820" uniqueCount="75">
  <si>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</si>
  <si>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</si>
  <si>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</si>
  <si>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</si>
  <si>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</si>
  <si>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</si>
  <si>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</si>
  <si>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</si>
  <si>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</si>
  <si>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</si>
  <si>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</si>
  <si>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</si>
  <si>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</si>
  <si>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</si>
  <si>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</si>
  <si>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</si>
  <si>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</si>
  <si>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</si>
  <si>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</si>
  <si>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</si>
  <si>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</si>
  <si>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</si>
  <si>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</si>
  <si>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</si>
  <si>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</si>
  <si>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</si>
  <si>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</si>
  <si>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</si>
  <si>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</si>
  <si>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</si>
  <si>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</si>
  <si>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</si>
  <si>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</si>
  <si>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</si>
  <si>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</si>
  <si>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</si>
  <si>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</si>
  <si>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</si>
  <si>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</si>
  <si>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</si>
  <si>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</si>
  <si>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</si>
  <si>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</si>
  <si>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</si>
  <si>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</si>
  <si>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</si>
  <si>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</si>
  <si>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</si>
  <si>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</si>
  <si>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</si>
  <si>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</si>
  <si>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</si>
  <si>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</si>
  <si>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</si>
  <si>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</si>
  <si>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</si>
  <si>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</si>
  <si>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t>
  </si>
  <si>
    <t>Max</t>
  </si>
  <si>
    <t>Range</t>
  </si>
  <si>
    <t>First Q</t>
  </si>
  <si>
    <t>Third Q</t>
  </si>
  <si>
    <t>1. QUICK STATISTICS</t>
  </si>
  <si>
    <t>2. EXPLORATORY DATA ANALYSIS WITH CF</t>
  </si>
  <si>
    <t xml:space="preserve">3. SALES BY COUNTRY(WITH FORMULAS) </t>
  </si>
  <si>
    <t>Country</t>
  </si>
  <si>
    <t>Row Labels</t>
  </si>
  <si>
    <t>Sum of Amount</t>
  </si>
  <si>
    <t>Sum of Units</t>
  </si>
  <si>
    <t xml:space="preserve">4. SALES BY COUNTRY(WITH PIVOT TABLE) </t>
  </si>
  <si>
    <t>Sum of Amount2</t>
  </si>
  <si>
    <t>Sum of Sales Per Unit</t>
  </si>
  <si>
    <t>6. Are there any anomalies in the data?</t>
  </si>
  <si>
    <t>7. BEST AND WORST SALES PERSON BY COUNTRY</t>
  </si>
  <si>
    <t xml:space="preserve">5. TOP 5 PRODUCTS BY $ PER UNIT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</si>
</sst>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5" formatCode="_(&quot;$&quot;* #,##0_);_(&quot;$&quot;* \(#,##0\);_(&quot;$&quot;* &quot;-&quot;??_);_(@_)"/>
    <numFmt numFmtId="170" formatCode="_(* #,##0_);_(* \(#,##0\);_(* &quot;-&quot;??_);_(@_)"/>
  </numFmts>
  <fonts count="4" x14ac:knownFonts="1">
    <font>
      <sz val="11"/>
      <color theme="1"/>
      <name val="Calibri"/>
      <family val="2"/>
      <scheme val="minor"/>
    </font>
    <font>
      <b/>
      <sz val="11"/>
      <color theme="1"/>
      <name val="Calibri"/>
      <family val="2"/>
      <scheme val="minor"/>
    </font>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2"/>
        <bgColor indexed="64"/>
      </patternFill>
    </fill>
    <fill>
      <patternFill patternType="solid">
        <fgColor theme="4"/>
        <bgColor theme="4"/>
      </patternFill>
    </fill>
    <fill>
      <patternFill patternType="solid">
        <fgColor theme="0"/>
        <bgColor theme="4"/>
      </patternFill>
    </fill>
    <fill>
      <patternFill patternType="solid">
        <fgColor rgb="FF0070C0"/>
        <bgColor theme="4"/>
      </patternFill>
    </fill>
  </fills>
  <borders count="14">
    <border>
      <left/>
      <right/>
      <top/>
      <bottom/>
      <diagonal/>
    </border>
    <border>
      <left/>
      <right/>
      <top style="dotted">
        <color theme="0" tint="-0.24994659260841701"/>
      </top>
      <bottom style="dotted">
        <color theme="0" tint="-0.2499465926084170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top/>
      <bottom style="thin">
        <color theme="8" tint="0.39997558519241921"/>
      </bottom>
      <diagonal/>
    </border>
    <border>
      <left/>
      <right style="thin">
        <color theme="8" tint="0.39997558519241921"/>
      </right>
      <top/>
      <bottom style="thin">
        <color theme="8" tint="0.39997558519241921"/>
      </bottom>
      <diagonal/>
    </border>
    <border>
      <left style="thin">
        <color theme="4" tint="0.59996337778862885"/>
      </left>
      <right/>
      <top style="thin">
        <color theme="4" tint="0.59996337778862885"/>
      </top>
      <bottom style="thin">
        <color theme="4" tint="0.59996337778862885"/>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diagonal/>
    </border>
    <border>
      <left style="thin">
        <color theme="8" tint="0.39997558519241921"/>
      </left>
      <right/>
      <top style="thin">
        <color theme="8" tint="0.39997558519241921"/>
      </top>
      <bottom/>
      <diagonal/>
    </border>
  </borders>
  <cellStyleXfs count="2">
    <xf numFmtId="0" fontId="0" fillId="0" borderId="0"/>
    <xf numFmtId="44" fontId="2" fillId="0" borderId="0" applyFont="0" applyFill="0" applyBorder="0" applyAlignment="0" applyProtection="0"/>
  </cellStyleXfs>
  <cellXfs count="50">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0" xfId="0" pivotButton="1"/>
    <xf numFmtId="0" fontId="0" fillId="0" borderId="0" xfId="0" applyAlignment="1">
      <alignment horizontal="left"/>
    </xf>
    <xf numFmtId="0" fontId="1" fillId="0" borderId="0" xfId="0" applyFont="1" applyAlignment="1">
      <alignment horizontal="center"/>
    </xf>
    <xf numFmtId="0" fontId="0" fillId="0" borderId="3" xfId="0" applyBorder="1"/>
    <xf numFmtId="0" fontId="3" fillId="3" borderId="7" xfId="0" applyFont="1" applyFill="1" applyBorder="1"/>
    <xf numFmtId="0" fontId="3" fillId="3" borderId="7" xfId="0" applyFont="1" applyFill="1" applyBorder="1" applyAlignment="1">
      <alignment horizontal="right"/>
    </xf>
    <xf numFmtId="0" fontId="3" fillId="3" borderId="6" xfId="0" applyFont="1" applyFill="1" applyBorder="1" applyAlignment="1">
      <alignment horizontal="right"/>
    </xf>
    <xf numFmtId="0" fontId="0" fillId="0" borderId="7" xfId="0" applyBorder="1"/>
    <xf numFmtId="42" fontId="0" fillId="0" borderId="7" xfId="1" applyNumberFormat="1" applyFont="1" applyBorder="1"/>
    <xf numFmtId="1" fontId="0" fillId="0" borderId="6" xfId="1" applyNumberFormat="1" applyFont="1" applyBorder="1"/>
    <xf numFmtId="0" fontId="3" fillId="3" borderId="8" xfId="0" applyFont="1" applyFill="1" applyBorder="1"/>
    <xf numFmtId="0" fontId="3" fillId="3" borderId="8" xfId="0" applyFont="1" applyFill="1" applyBorder="1" applyAlignment="1">
      <alignment horizontal="right"/>
    </xf>
    <xf numFmtId="0" fontId="0" fillId="0" borderId="8" xfId="0" applyBorder="1"/>
    <xf numFmtId="42" fontId="0" fillId="0" borderId="8" xfId="1" applyNumberFormat="1" applyFont="1" applyBorder="1"/>
    <xf numFmtId="42" fontId="0" fillId="0" borderId="8" xfId="0" applyNumberFormat="1" applyBorder="1"/>
    <xf numFmtId="1" fontId="0" fillId="0" borderId="8" xfId="1" applyNumberFormat="1" applyFont="1" applyBorder="1"/>
    <xf numFmtId="1" fontId="0" fillId="0" borderId="8" xfId="0" applyNumberFormat="1" applyBorder="1"/>
    <xf numFmtId="0" fontId="0" fillId="0" borderId="2" xfId="0" applyBorder="1"/>
    <xf numFmtId="0" fontId="0" fillId="0" borderId="2" xfId="0" applyBorder="1" applyAlignment="1">
      <alignment horizontal="left"/>
    </xf>
    <xf numFmtId="0" fontId="1" fillId="0" borderId="5" xfId="0" applyFont="1" applyBorder="1"/>
    <xf numFmtId="0" fontId="1" fillId="0" borderId="9" xfId="0" applyFont="1" applyBorder="1"/>
    <xf numFmtId="0" fontId="1" fillId="0" borderId="9" xfId="0" applyFont="1" applyBorder="1" applyAlignment="1">
      <alignment horizontal="right"/>
    </xf>
    <xf numFmtId="0" fontId="1" fillId="0" borderId="4" xfId="0" applyFont="1" applyBorder="1" applyAlignment="1">
      <alignment horizontal="right"/>
    </xf>
    <xf numFmtId="0" fontId="0" fillId="0" borderId="10" xfId="0" applyBorder="1"/>
    <xf numFmtId="6" fontId="0" fillId="0" borderId="2" xfId="0" applyNumberFormat="1" applyBorder="1"/>
    <xf numFmtId="3" fontId="0" fillId="0" borderId="11" xfId="0" applyNumberFormat="1" applyBorder="1"/>
    <xf numFmtId="0" fontId="0" fillId="0" borderId="12" xfId="0" applyBorder="1"/>
    <xf numFmtId="6" fontId="0" fillId="0" borderId="12" xfId="0" applyNumberFormat="1" applyBorder="1"/>
    <xf numFmtId="3" fontId="0" fillId="0" borderId="13" xfId="0" applyNumberFormat="1" applyBorder="1"/>
    <xf numFmtId="44" fontId="0" fillId="0" borderId="2" xfId="0" applyNumberFormat="1" applyBorder="1"/>
    <xf numFmtId="0" fontId="3" fillId="3" borderId="2" xfId="0" applyFont="1" applyFill="1" applyBorder="1"/>
    <xf numFmtId="0" fontId="3" fillId="3" borderId="2" xfId="0" applyFont="1" applyFill="1" applyBorder="1" applyAlignment="1">
      <alignment horizontal="right"/>
    </xf>
    <xf numFmtId="0" fontId="1" fillId="0" borderId="0" xfId="0" applyFont="1" applyAlignment="1"/>
    <xf numFmtId="43" fontId="0" fillId="4" borderId="2" xfId="0" applyNumberFormat="1" applyFont="1" applyFill="1" applyBorder="1" applyAlignment="1">
      <alignment horizontal="left"/>
    </xf>
    <xf numFmtId="170" fontId="0" fillId="4" borderId="2" xfId="0" applyNumberFormat="1" applyFont="1" applyFill="1" applyBorder="1"/>
    <xf numFmtId="1" fontId="0" fillId="4" borderId="2" xfId="0" applyNumberFormat="1" applyFont="1" applyFill="1" applyBorder="1"/>
    <xf numFmtId="165" fontId="0" fillId="4" borderId="2" xfId="0" applyNumberFormat="1" applyFont="1" applyFill="1" applyBorder="1"/>
    <xf numFmtId="165" fontId="0" fillId="0" borderId="0" xfId="0" applyNumberFormat="1"/>
    <xf numFmtId="0" fontId="3" fillId="5" borderId="2" xfId="0" applyFont="1" applyFill="1" applyBorder="1"/>
    <xf numFmtId="0" fontId="0" fillId="0" borderId="0" xfId="0" applyAlignment="1">
      <alignment horizontal="left" indent="1"/>
    </xf>
  </cellXfs>
  <cellStyles count="2">
    <cellStyle name="Currency" xfId="1" builtinId="4"/>
    <cellStyle name="Normal" xfId="0" builtinId="0"/>
  </cellStyles>
  <dxfs count="608">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_(&quot;$&quot;* #,##0.0_);_(&quot;$&quot;* \(#,##0.0\);_(&quot;$&quot;* &quot;-&quot;??_);_(@_)"/>
    </dxf>
    <dxf>
      <numFmt numFmtId="165" formatCode="_(&quot;$&quot;* #,##0_);_(&quot;$&quot;* \(#,##0\);_(&quot;$&quot;* &quot;-&quot;??_);_(@_)"/>
    </dxf>
    <dxf>
      <numFmt numFmtId="164" formatCode="_(&quot;$&quot;* #,##0.0_);_(&quot;$&quot;* \(#,##0.0\);_(&quot;$&quot;* &quot;-&quot;??_);_(@_)"/>
    </dxf>
    <dxf>
      <numFmt numFmtId="34" formatCode="_(&quot;$&quot;* #,##0.00_);_(&quot;$&quot;* \(#,##0.00\);_(&quot;$&quot;* &quot;-&quot;??_);_(@_)"/>
    </dxf>
    <dxf>
      <numFmt numFmtId="34" formatCode="_(&quot;$&quot;* #,##0.00_);_(&quot;$&quot;* \(#,##0.00\);_(&quot;$&quot;* &quot;-&quot;??_);_(@_)"/>
    </dxf>
    <dxf>
      <fill>
        <patternFill>
          <bgColor rgb="FFFF0000"/>
        </patternFill>
      </fill>
    </dxf>
    <dxf>
      <fill>
        <patternFill>
          <bgColor rgb="FFFF000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ill>
        <patternFill>
          <bgColor rgb="FF0070C0"/>
        </patternFill>
      </fill>
    </dxf>
    <dxf>
      <fill>
        <patternFill>
          <bgColor rgb="FF0070C0"/>
        </patternFill>
      </fill>
    </dxf>
    <dxf>
      <fill>
        <patternFill>
          <bgColor rgb="FF0070C0"/>
        </patternFill>
      </fill>
    </dxf>
    <dxf>
      <fill>
        <patternFill>
          <bgColor rgb="FF0070C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5" formatCode="_(&quot;$&quot;* #,##0_);_(&quot;$&quot;* \(#,##0\);_(&quot;$&quot;* &quot;-&quot;??_);_(@_)"/>
    </dxf>
    <dxf>
      <numFmt numFmtId="164" formatCode="_(&quot;$&quot;* #,##0.0_);_(&quot;$&quot;* \(#,##0.0\);_(&quot;$&quot;*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4" formatCode="_(&quot;$&quot;* #,##0.0_);_(&quot;$&quot;* \(#,##0.0\);_(&quot;$&quot;* &quot;-&quot;??_);_(@_)"/>
    </dxf>
    <dxf>
      <numFmt numFmtId="34" formatCode="_(&quot;$&quot;* #,##0.00_);_(&quot;$&quot;* \(#,##0.00\);_(&quot;$&quot;*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34" formatCode="_(&quot;$&quot;* #,##0.00_);_(&quot;$&quot;* \(#,##0.00\);_(&quot;$&quot;*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 formatCode="0"/>
    </dxf>
    <dxf>
      <numFmt numFmtId="168" formatCode="0.0"/>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68" formatCode="0.0"/>
    </dxf>
    <dxf>
      <numFmt numFmtId="2" formatCode="0.00"/>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2" formatCode="0.00"/>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color theme="0"/>
      </font>
      <fill>
        <patternFill>
          <fgColor theme="4"/>
        </patternFill>
      </fill>
    </dxf>
    <dxf>
      <font>
        <color theme="0"/>
      </font>
      <fill>
        <patternFill>
          <fgColor theme="4"/>
        </patternFill>
      </fill>
    </dxf>
    <dxf>
      <font>
        <b val="0"/>
      </font>
    </dxf>
    <dxf>
      <font>
        <b val="0"/>
      </font>
    </dxf>
    <dxf>
      <numFmt numFmtId="35" formatCode="_(* #,##0.00_);_(* \(#,##0.00\);_(* &quot;-&quot;??_);_(@_)"/>
    </dxf>
    <dxf>
      <numFmt numFmtId="170" formatCode="_(* #,##0_);_(* \(#,##0\);_(* &quot;-&quot;??_);_(@_)"/>
    </dxf>
    <dxf>
      <numFmt numFmtId="169" formatCode="_(* #,##0.0_);_(* \(#,##0.0\);_(* &quot;-&quot;??_);_(@_)"/>
    </dxf>
    <dxf>
      <numFmt numFmtId="35" formatCode="_(* #,##0.00_);_(* \(#,##0.00\);_(* &quot;-&quot;??_);_(@_)"/>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numFmt numFmtId="34" formatCode="_(&quot;$&quot;* #,##0.00_);_(&quot;$&quot;* \(#,##0.00\);_(&quot;$&quot;* &quot;-&quot;??_);_(@_)"/>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font>
        <b/>
        <color theme="0"/>
      </font>
      <fill>
        <patternFill patternType="solid">
          <fgColor theme="4"/>
          <bgColor theme="4"/>
        </patternFill>
      </fill>
      <alignment horizontal="right"/>
    </dxf>
    <dxf>
      <numFmt numFmtId="34" formatCode="_(&quot;$&quot;* #,##0.00_);_(&quot;$&quot;* \(#,##0.00\);_(&quot;$&quot;* &quot;-&quot;??_);_(@_)"/>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font>
        <b/>
      </font>
    </dxf>
    <dxf>
      <font>
        <color theme="0"/>
      </font>
      <fill>
        <patternFill patternType="solid">
          <fgColor theme="4"/>
          <bgColor theme="4"/>
        </patternFill>
      </fill>
    </dxf>
    <dxf>
      <numFmt numFmtId="35" formatCode="_(* #,##0.00_);_(* \(#,##0.00\);_(* &quot;-&quot;??_);_(@_)"/>
    </dxf>
    <dxf>
      <font>
        <b/>
        <i val="0"/>
        <strike val="0"/>
        <condense val="0"/>
        <extend val="0"/>
        <outline val="0"/>
        <shadow val="0"/>
        <u val="none"/>
        <vertAlign val="baseline"/>
        <sz val="11"/>
        <color theme="1"/>
        <name val="Calibri"/>
        <family val="2"/>
        <scheme val="minor"/>
      </font>
      <border diagonalUp="0" diagonalDown="0">
        <left style="thin">
          <color theme="8" tint="0.39997558519241921"/>
        </left>
        <right style="thin">
          <color theme="8" tint="0.39997558519241921"/>
        </right>
        <top/>
        <bottom/>
        <vertical style="thin">
          <color theme="8" tint="0.39997558519241921"/>
        </vertical>
        <horizontal style="thin">
          <color theme="8" tint="0.39997558519241921"/>
        </horizontal>
      </border>
    </dxf>
    <dxf>
      <numFmt numFmtId="3" formatCode="#,##0"/>
      <border diagonalUp="0" diagonalDown="0">
        <left style="thin">
          <color theme="8" tint="0.39997558519241921"/>
        </left>
        <right/>
        <top style="thin">
          <color theme="8" tint="0.39997558519241921"/>
        </top>
        <bottom style="thin">
          <color theme="8" tint="0.39997558519241921"/>
        </bottom>
        <vertical style="thin">
          <color theme="8" tint="0.39997558519241921"/>
        </vertical>
        <horizontal style="thin">
          <color theme="8" tint="0.39997558519241921"/>
        </horizontal>
      </border>
    </dxf>
    <dxf>
      <numFmt numFmtId="10" formatCode="&quot;$&quot;#,##0_);[Red]\(&quot;$&quot;#,##0\)"/>
      <border diagonalUp="0" diagonalDown="0">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diagonalUp="0" diagonalDown="0">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diagonalUp="0" diagonalDown="0">
        <left style="thin">
          <color theme="8" tint="0.39997558519241921"/>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diagonalUp="0" diagonalDown="0">
        <left/>
        <right style="thin">
          <color theme="8" tint="0.39997558519241921"/>
        </right>
        <top style="thin">
          <color theme="8" tint="0.39997558519241921"/>
        </top>
        <bottom style="thin">
          <color theme="8" tint="0.39997558519241921"/>
        </bottom>
        <vertical style="thin">
          <color theme="8" tint="0.39997558519241921"/>
        </vertical>
        <horizontal style="thin">
          <color theme="8" tint="0.39997558519241921"/>
        </horizontal>
      </border>
    </dxf>
    <dxf>
      <border>
        <top style="thin">
          <color theme="8" tint="0.39997558519241921"/>
        </top>
      </border>
    </dxf>
    <dxf>
      <border>
        <bottom style="thin">
          <color theme="8" tint="0.39997558519241921"/>
        </bottom>
      </border>
    </dxf>
    <dxf>
      <border diagonalUp="0" diagonalDown="0">
        <left style="thin">
          <color theme="8" tint="0.39997558519241921"/>
        </left>
        <right style="thin">
          <color theme="8" tint="0.39997558519241921"/>
        </right>
        <top style="thin">
          <color theme="8" tint="0.39997558519241921"/>
        </top>
        <bottom style="thin">
          <color theme="8" tint="0.39997558519241921"/>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plotArea>
      <cx:plotAreaRegion>
        <cx:series layoutId="boxWhisker" uniqueId="{CA300A37-0A5C-4860-A03D-955B521490D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4</xdr:row>
      <xdr:rowOff>161926</xdr:rowOff>
    </xdr:from>
    <xdr:to>
      <xdr:col>4</xdr:col>
      <xdr:colOff>571500</xdr:colOff>
      <xdr:row>13</xdr:row>
      <xdr:rowOff>104776</xdr:rowOff>
    </xdr:to>
    <mc:AlternateContent xmlns:mc="http://schemas.openxmlformats.org/markup-compatibility/2006">
      <mc:Choice xmlns:a14="http://schemas.microsoft.com/office/drawing/2010/main" Requires="a14">
        <xdr:graphicFrame macro="">
          <xdr:nvGraphicFramePr>
            <xdr:cNvPr id="4" name="Sales Person">
              <a:extLst>
                <a:ext uri="{FF2B5EF4-FFF2-40B4-BE49-F238E27FC236}">
                  <a16:creationId xmlns:a16="http://schemas.microsoft.com/office/drawing/2014/main" id="{9E74E0AE-1AE9-B404-A967-486607BFE1E1}"/>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057525" y="923926"/>
              <a:ext cx="132397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26</xdr:row>
      <xdr:rowOff>9525</xdr:rowOff>
    </xdr:from>
    <xdr:to>
      <xdr:col>3</xdr:col>
      <xdr:colOff>647700</xdr:colOff>
      <xdr:row>39</xdr:row>
      <xdr:rowOff>43625</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6A29F3A-DEDA-45FC-873C-7873E72D334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962525"/>
              <a:ext cx="3638550" cy="25106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KKIE" refreshedDate="45039.769944560183" createdVersion="8" refreshedVersion="8" minRefreshableVersion="3" recordCount="300" xr:uid="{9A187D98-5F6D-445B-97BB-01427AFD4B69}">
  <cacheSource type="worksheet">
    <worksheetSource name="Data"/>
  </cacheSource>
  <cacheFields count="6">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ntainsBlank="1" count="7">
        <s v="New Zealand"/>
        <s v="USA"/>
        <s v="Canada"/>
        <s v="UK"/>
        <s v="Australia"/>
        <s v="India"/>
        <m u="1"/>
      </sharedItems>
    </cacheField>
    <cacheField name="Product" numFmtId="0">
      <sharedItems containsBlank="1" count="23">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m u="1"/>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Sales Per Unit" numFmtId="0" formula="Amount /Units" databaseField="0"/>
  </cacheFields>
  <extLst>
    <ext xmlns:x14="http://schemas.microsoft.com/office/spreadsheetml/2009/9/main" uri="{725AE2AE-9491-48be-B2B4-4EB974FC3084}">
      <x14:pivotCacheDefinition pivotCacheId="85316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E3201-CA55-43F2-8519-8CCF6F8BB3DB}" name="PivotTable11"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O27:P39"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8">
        <item x="4"/>
        <item x="2"/>
        <item x="5"/>
        <item x="0"/>
        <item x="3"/>
        <item x="1"/>
        <item m="1" x="6"/>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 dragToRow="0" dragToCol="0" dragToPage="0" showAll="0" defaultSubtotal="0"/>
  </pivotFields>
  <rowFields count="2">
    <field x="1"/>
    <field x="0"/>
  </rowFields>
  <rowItems count="12">
    <i>
      <x v="3"/>
    </i>
    <i r="1">
      <x v="8"/>
    </i>
    <i>
      <x/>
    </i>
    <i r="1">
      <x v="2"/>
    </i>
    <i>
      <x v="2"/>
    </i>
    <i r="1">
      <x v="1"/>
    </i>
    <i>
      <x v="1"/>
    </i>
    <i r="1">
      <x v="1"/>
    </i>
    <i>
      <x v="4"/>
    </i>
    <i r="1">
      <x v="2"/>
    </i>
    <i>
      <x v="5"/>
    </i>
    <i r="1">
      <x/>
    </i>
  </rowItems>
  <colItems count="1">
    <i/>
  </colItems>
  <dataFields count="1">
    <dataField name="Sum of Amount" fld="3" baseField="0" baseItem="0" numFmtId="165"/>
  </dataFields>
  <formats count="1">
    <format dxfId="3">
      <pivotArea outline="0" collapsedLevelsAreSubtotals="1" fieldPosition="0"/>
    </format>
  </format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1F4BAB-0552-466E-8B1D-FD06827A75AF}" name="PivotTable5"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27:M39" firstHeaderRow="1" firstDataRow="1" firstDataCol="1"/>
  <pivotFields count="6">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sortType="descending">
      <items count="8">
        <item x="4"/>
        <item x="2"/>
        <item x="5"/>
        <item x="0"/>
        <item x="3"/>
        <item x="1"/>
        <item m="1" x="6"/>
        <item t="default"/>
      </items>
      <autoSortScope>
        <pivotArea dataOnly="0" outline="0" fieldPosition="0">
          <references count="1">
            <reference field="4294967294" count="1" selected="0">
              <x v="0"/>
            </reference>
          </references>
        </pivotArea>
      </autoSortScope>
    </pivotField>
    <pivotField showAll="0"/>
    <pivotField dataField="1" numFmtId="6" showAll="0"/>
    <pivotField numFmtId="3" showAll="0"/>
    <pivotField dragToRow="0" dragToCol="0" dragToPage="0" showAll="0" defaultSubtotal="0"/>
  </pivotFields>
  <rowFields count="2">
    <field x="1"/>
    <field x="0"/>
  </rowFields>
  <rowItems count="12">
    <i>
      <x v="4"/>
    </i>
    <i r="1">
      <x/>
    </i>
    <i>
      <x v="3"/>
    </i>
    <i r="1">
      <x v="3"/>
    </i>
    <i>
      <x v="2"/>
    </i>
    <i r="1">
      <x v="5"/>
    </i>
    <i>
      <x v="1"/>
    </i>
    <i r="1">
      <x v="5"/>
    </i>
    <i>
      <x v="5"/>
    </i>
    <i r="1">
      <x v="9"/>
    </i>
    <i>
      <x/>
    </i>
    <i r="1">
      <x v="5"/>
    </i>
  </rowItems>
  <colItems count="1">
    <i/>
  </colItems>
  <dataFields count="1">
    <dataField name="Sum of Amount" fld="3" baseField="0" baseItem="0" numFmtId="165"/>
  </dataFields>
  <formats count="1">
    <format dxfId="8">
      <pivotArea outline="0" collapsedLevelsAreSubtotals="1" fieldPosition="0"/>
    </format>
  </format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65BBC4-7ADF-4B39-A06D-E3858BB52301}" name="PivotTable4"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15:D21" firstHeaderRow="0" firstDataRow="1" firstDataCol="1"/>
  <pivotFields count="6">
    <pivotField showAll="0">
      <items count="11">
        <item x="7"/>
        <item x="1"/>
        <item x="3"/>
        <item x="5"/>
        <item x="4"/>
        <item x="6"/>
        <item x="8"/>
        <item x="2"/>
        <item x="9"/>
        <item x="0"/>
        <item t="default"/>
      </items>
    </pivotField>
    <pivotField axis="axisRow" showAll="0" sortType="descending">
      <items count="8">
        <item x="4"/>
        <item x="2"/>
        <item x="5"/>
        <item x="0"/>
        <item x="3"/>
        <item x="1"/>
        <item m="1" x="6"/>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5"/>
    <dataField name="Sum of Amount2" fld="3" baseField="0" baseItem="0"/>
    <dataField name="Sum of Units" fld="4" baseField="0" baseItem="0" numFmtId="1"/>
  </dataFields>
  <formats count="30">
    <format dxfId="270">
      <pivotArea type="all" dataOnly="0" outline="0" fieldPosition="0"/>
    </format>
    <format dxfId="271">
      <pivotArea outline="0" collapsedLevelsAreSubtotals="1" fieldPosition="0"/>
    </format>
    <format dxfId="272">
      <pivotArea field="1" type="button" dataOnly="0" labelOnly="1" outline="0" axis="axisRow" fieldPosition="0"/>
    </format>
    <format dxfId="273">
      <pivotArea dataOnly="0" labelOnly="1" fieldPosition="0">
        <references count="1">
          <reference field="1" count="0"/>
        </references>
      </pivotArea>
    </format>
    <format dxfId="274">
      <pivotArea dataOnly="0" labelOnly="1" outline="0" fieldPosition="0">
        <references count="1">
          <reference field="4294967294" count="3">
            <x v="0"/>
            <x v="1"/>
            <x v="2"/>
          </reference>
        </references>
      </pivotArea>
    </format>
    <format dxfId="275">
      <pivotArea type="all" dataOnly="0" outline="0" fieldPosition="0"/>
    </format>
    <format dxfId="276">
      <pivotArea outline="0" collapsedLevelsAreSubtotals="1" fieldPosition="0"/>
    </format>
    <format dxfId="277">
      <pivotArea field="1" type="button" dataOnly="0" labelOnly="1" outline="0" axis="axisRow" fieldPosition="0"/>
    </format>
    <format dxfId="278">
      <pivotArea dataOnly="0" labelOnly="1" fieldPosition="0">
        <references count="1">
          <reference field="1" count="0"/>
        </references>
      </pivotArea>
    </format>
    <format dxfId="279">
      <pivotArea dataOnly="0" labelOnly="1" outline="0" fieldPosition="0">
        <references count="1">
          <reference field="4294967294" count="3">
            <x v="0"/>
            <x v="1"/>
            <x v="2"/>
          </reference>
        </references>
      </pivotArea>
    </format>
    <format dxfId="280">
      <pivotArea type="all" dataOnly="0" outline="0" fieldPosition="0"/>
    </format>
    <format dxfId="281">
      <pivotArea outline="0" collapsedLevelsAreSubtotals="1" fieldPosition="0"/>
    </format>
    <format dxfId="282">
      <pivotArea field="1" type="button" dataOnly="0" labelOnly="1" outline="0" axis="axisRow" fieldPosition="0"/>
    </format>
    <format dxfId="283">
      <pivotArea dataOnly="0" labelOnly="1" fieldPosition="0">
        <references count="1">
          <reference field="1" count="0"/>
        </references>
      </pivotArea>
    </format>
    <format dxfId="284">
      <pivotArea dataOnly="0" labelOnly="1" outline="0" fieldPosition="0">
        <references count="1">
          <reference field="4294967294" count="3">
            <x v="0"/>
            <x v="1"/>
            <x v="2"/>
          </reference>
        </references>
      </pivotArea>
    </format>
    <format dxfId="285">
      <pivotArea type="all" dataOnly="0" outline="0" fieldPosition="0"/>
    </format>
    <format dxfId="286">
      <pivotArea outline="0" collapsedLevelsAreSubtotals="1" fieldPosition="0"/>
    </format>
    <format dxfId="287">
      <pivotArea field="1" type="button" dataOnly="0" labelOnly="1" outline="0" axis="axisRow" fieldPosition="0"/>
    </format>
    <format dxfId="288">
      <pivotArea dataOnly="0" labelOnly="1" fieldPosition="0">
        <references count="1">
          <reference field="1" count="0"/>
        </references>
      </pivotArea>
    </format>
    <format dxfId="289">
      <pivotArea dataOnly="0" labelOnly="1" outline="0" fieldPosition="0">
        <references count="1">
          <reference field="4294967294" count="3">
            <x v="0"/>
            <x v="1"/>
            <x v="2"/>
          </reference>
        </references>
      </pivotArea>
    </format>
    <format dxfId="290">
      <pivotArea field="1" type="button" dataOnly="0" labelOnly="1" outline="0" axis="axisRow" fieldPosition="0"/>
    </format>
    <format dxfId="291">
      <pivotArea dataOnly="0" labelOnly="1" outline="0" fieldPosition="0">
        <references count="1">
          <reference field="4294967294" count="3">
            <x v="0"/>
            <x v="1"/>
            <x v="2"/>
          </reference>
        </references>
      </pivotArea>
    </format>
    <format dxfId="292">
      <pivotArea outline="0" collapsedLevelsAreSubtotals="1" fieldPosition="0"/>
    </format>
    <format dxfId="293">
      <pivotArea dataOnly="0" labelOnly="1" fieldPosition="0">
        <references count="1">
          <reference field="1" count="0"/>
        </references>
      </pivotArea>
    </format>
    <format dxfId="294">
      <pivotArea dataOnly="0" labelOnly="1" fieldPosition="0">
        <references count="1">
          <reference field="1" count="0"/>
        </references>
      </pivotArea>
    </format>
    <format dxfId="295">
      <pivotArea outline="0" collapsedLevelsAreSubtotals="1" fieldPosition="0"/>
    </format>
    <format dxfId="296">
      <pivotArea outline="0" collapsedLevelsAreSubtotals="1" fieldPosition="0">
        <references count="1">
          <reference field="4294967294" count="1" selected="0">
            <x v="2"/>
          </reference>
        </references>
      </pivotArea>
    </format>
    <format dxfId="297">
      <pivotArea outline="0" collapsedLevelsAreSubtotals="1" fieldPosition="0">
        <references count="1">
          <reference field="4294967294" count="1" selected="0">
            <x v="0"/>
          </reference>
        </references>
      </pivotArea>
    </format>
    <format dxfId="269">
      <pivotArea field="1" type="button" dataOnly="0" labelOnly="1" outline="0" axis="axisRow" fieldPosition="0"/>
    </format>
    <format dxfId="268">
      <pivotArea dataOnly="0" labelOnly="1" outline="0" fieldPosition="0">
        <references count="1">
          <reference field="4294967294" count="3">
            <x v="0"/>
            <x v="1"/>
            <x v="2"/>
          </reference>
        </references>
      </pivotArea>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057B9-2783-4DDD-BE52-266E245255BC}" name="PivotTable3" cacheId="2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15:M20" firstHeaderRow="1" firstDataRow="1" firstDataCol="1"/>
  <pivotFields count="6">
    <pivotField showAll="0"/>
    <pivotField showAll="0"/>
    <pivotField axis="axisRow" showAll="0" measureFilter="1" sortType="descending">
      <items count="24">
        <item x="8"/>
        <item x="0"/>
        <item x="17"/>
        <item x="15"/>
        <item x="7"/>
        <item x="2"/>
        <item x="21"/>
        <item x="19"/>
        <item x="1"/>
        <item x="3"/>
        <item x="9"/>
        <item x="14"/>
        <item x="12"/>
        <item x="11"/>
        <item x="10"/>
        <item x="13"/>
        <item x="18"/>
        <item x="5"/>
        <item x="16"/>
        <item x="6"/>
        <item x="20"/>
        <item x="4"/>
        <item m="1" x="22"/>
        <item t="default"/>
      </items>
      <autoSortScope>
        <pivotArea dataOnly="0" outline="0" fieldPosition="0">
          <references count="1">
            <reference field="4294967294" count="1" selected="0">
              <x v="0"/>
            </reference>
          </references>
        </pivotArea>
      </autoSortScope>
    </pivotField>
    <pivotField showAll="0"/>
    <pivotField showAll="0"/>
    <pivotField dataField="1" dragToRow="0" dragToCol="0" dragToPage="0" showAll="0" defaultSubtotal="0"/>
  </pivotFields>
  <rowFields count="1">
    <field x="2"/>
  </rowFields>
  <rowItems count="5">
    <i>
      <x v="18"/>
    </i>
    <i>
      <x v="17"/>
    </i>
    <i>
      <x v="2"/>
    </i>
    <i>
      <x v="6"/>
    </i>
    <i>
      <x v="4"/>
    </i>
  </rowItems>
  <colItems count="1">
    <i/>
  </colItems>
  <dataFields count="1">
    <dataField name="Sum of Sales Per Unit" fld="5" baseField="2" baseItem="0" numFmtId="44"/>
  </dataFields>
  <formats count="11">
    <format dxfId="588">
      <pivotArea type="all" dataOnly="0" outline="0" fieldPosition="0"/>
    </format>
    <format dxfId="589">
      <pivotArea outline="0" collapsedLevelsAreSubtotals="1" fieldPosition="0"/>
    </format>
    <format dxfId="590">
      <pivotArea field="2" type="button" dataOnly="0" labelOnly="1" outline="0" axis="axisRow" fieldPosition="0"/>
    </format>
    <format dxfId="591">
      <pivotArea dataOnly="0" labelOnly="1" fieldPosition="0">
        <references count="1">
          <reference field="2" count="0"/>
        </references>
      </pivotArea>
    </format>
    <format dxfId="592">
      <pivotArea dataOnly="0" labelOnly="1" grandRow="1" outline="0" fieldPosition="0"/>
    </format>
    <format dxfId="593">
      <pivotArea field="2" type="button" dataOnly="0" labelOnly="1" outline="0" axis="axisRow" fieldPosition="0"/>
    </format>
    <format dxfId="594">
      <pivotArea field="2" type="button" dataOnly="0" labelOnly="1" outline="0" axis="axisRow" fieldPosition="0"/>
    </format>
    <format dxfId="595">
      <pivotArea outline="0" collapsedLevelsAreSubtotals="1" fieldPosition="0"/>
    </format>
    <format dxfId="587">
      <pivotArea outline="0" collapsedLevelsAreSubtotals="1" fieldPosition="0">
        <references count="1">
          <reference field="4294967294" count="1" selected="0">
            <x v="0"/>
          </reference>
        </references>
      </pivotArea>
    </format>
    <format dxfId="586">
      <pivotArea dataOnly="0" labelOnly="1" outline="0" fieldPosition="0">
        <references count="1">
          <reference field="4294967294" count="1">
            <x v="0"/>
          </reference>
        </references>
      </pivotArea>
    </format>
    <format dxfId="585">
      <pivotArea dataOnly="0" labelOnly="1" outline="0" axis="axisValues" fieldPosition="0"/>
    </format>
  </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6505C457-225C-45A0-A90C-1EC415800B7A}" sourceName="Sales Person">
  <pivotTables>
    <pivotTable tabId="3" name="PivotTable4"/>
  </pivotTables>
  <data>
    <tabular pivotCacheId="85316256">
      <items count="10">
        <i x="7" s="1"/>
        <i x="1" s="1"/>
        <i x="3" s="1"/>
        <i x="5" s="1"/>
        <i x="4" s="1"/>
        <i x="6" s="1"/>
        <i x="8" s="1"/>
        <i x="2" s="1"/>
        <i x="9"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844BF16D-06E3-43A4-955C-9461DDE8DACC}" cache="Slicer_Sales_Person" caption="Sales Pers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W1:X23" totalsRowShown="0">
  <autoFilter ref="W1:X23" xr:uid="{6DAC1E92-D947-4232-891E-65555AD7A47E}"/>
  <tableColumns count="2">
    <tableColumn id="1" xr3:uid="{1B8963D1-E60F-4400-A175-651A513B826F}" name="Product"/>
    <tableColumn id="2" xr3:uid="{1798A7DA-FB9F-46D3-AA0A-B6BCA4A81AC3}" name="Cost per unit" dataDxfId="60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7A6184-6A5E-4318-9BF9-A093DFD21CD3}" name="Data" displayName="Data" ref="A1:E301" totalsRowShown="0" headerRowDxfId="606">
  <autoFilter ref="A1:E301" xr:uid="{587A6184-6A5E-4318-9BF9-A093DFD21CD3}"/>
  <tableColumns count="5">
    <tableColumn id="1" xr3:uid="{514D24F7-E250-4578-8960-7F95E9BCF26C}" name="Sales Person"/>
    <tableColumn id="2" xr3:uid="{09D2C6CE-F824-49B8-BFE1-4CE6E0DD34E2}" name="Geography"/>
    <tableColumn id="3" xr3:uid="{6C43212C-DEEF-4CCA-831E-703B10144563}" name="Product"/>
    <tableColumn id="4" xr3:uid="{971DD8B9-9A2E-48E3-8D64-EB70C94611CE}" name="Amount"/>
    <tableColumn id="5" xr3:uid="{7CECE6CF-76F6-4930-9719-B1C9A6835078}" name="Uni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60B45F3-D5DC-4CAB-8C7D-F51F3C767954}" name="Table7" displayName="Table7" ref="A1:E301" totalsRowShown="0">
  <autoFilter ref="A1:E301" xr:uid="{460B45F3-D5DC-4CAB-8C7D-F51F3C767954}"/>
  <tableColumns count="5">
    <tableColumn id="1" xr3:uid="{3AA69AEE-760E-4B8B-A5D0-953144082EB0}" name="Sales Person"/>
    <tableColumn id="2" xr3:uid="{E8221401-A893-4E26-8B30-3687241F9537}" name="Geography"/>
    <tableColumn id="3" xr3:uid="{EBA3573A-AE50-4CBA-AA05-3A77D626E833}" name="Product"/>
    <tableColumn id="4" xr3:uid="{C58295C4-ABCE-4CAD-A281-06D8277E5045}" name="Amount"/>
    <tableColumn id="5" xr3:uid="{806B412F-335A-4CEF-A9E6-6B78A3F3DA68}" name="Unit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0E3B25-88D5-4306-B248-D5B0495E3A5A}" name="Table5" displayName="Table5" ref="F3:J303" totalsRowShown="0" headerRowDxfId="596" headerRowBorderDxfId="603" tableBorderDxfId="604" totalsRowBorderDxfId="602">
  <autoFilter ref="F3:J303" xr:uid="{360E3B25-88D5-4306-B248-D5B0495E3A5A}"/>
  <tableColumns count="5">
    <tableColumn id="1" xr3:uid="{5C7CCAE8-9323-457C-8930-BA60EFBA8203}" name="Sales Person" dataDxfId="601"/>
    <tableColumn id="2" xr3:uid="{68351323-BBBE-426D-931E-B04506D112FF}" name="Geography" dataDxfId="600"/>
    <tableColumn id="3" xr3:uid="{F9D7FE76-B564-4960-975D-1CCC545BBB6C}" name="Product" dataDxfId="599"/>
    <tableColumn id="4" xr3:uid="{CDE56E2C-6261-477B-BA0C-BFE054A6BE46}" name="Amount" dataDxfId="598"/>
    <tableColumn id="5" xr3:uid="{18414A9E-E689-47CB-AF73-EC703237A7E4}" name="Units" dataDxfId="597"/>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table" Target="../tables/table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72F9B-48BE-443F-A950-F08057238F88}">
  <dimension ref="A1:X301"/>
  <sheetViews>
    <sheetView topLeftCell="A2" workbookViewId="0">
      <selection sqref="A1:E301"/>
    </sheetView>
  </sheetViews>
  <sheetFormatPr defaultRowHeight="15" x14ac:dyDescent="0.25"/>
  <cols>
    <col min="1" max="1" width="16" bestFit="1" customWidth="1"/>
    <col min="2" max="2" width="12.85546875" customWidth="1"/>
    <col min="3" max="3" width="21.85546875" bestFit="1" customWidth="1"/>
    <col min="4" max="4" width="10.28515625" customWidth="1"/>
    <col min="5" max="5" width="7.85546875" customWidth="1"/>
  </cols>
  <sheetData>
    <row r="1" spans="1:24" x14ac:dyDescent="0.25">
      <c r="A1" s="4" t="s">
        <v>11</v>
      </c>
      <c r="B1" s="4" t="s">
        <v>12</v>
      </c>
      <c r="C1" s="4" t="s">
        <v>0</v>
      </c>
      <c r="D1" s="8" t="s">
        <v>1</v>
      </c>
      <c r="E1" s="8" t="s">
        <v>49</v>
      </c>
      <c r="H1" s="7" t="s">
        <v>42</v>
      </c>
      <c r="I1" s="1"/>
      <c r="W1" t="s">
        <v>0</v>
      </c>
      <c r="X1" t="s">
        <v>50</v>
      </c>
    </row>
    <row r="2" spans="1:24" x14ac:dyDescent="0.25">
      <c r="A2" t="s">
        <v>40</v>
      </c>
      <c r="B2" t="s">
        <v>37</v>
      </c>
      <c r="C2" t="s">
        <v>30</v>
      </c>
      <c r="D2" s="2">
        <v>1624</v>
      </c>
      <c r="E2" s="3">
        <v>114</v>
      </c>
      <c r="H2" s="5">
        <v>1</v>
      </c>
      <c r="I2" s="6" t="s">
        <v>43</v>
      </c>
      <c r="W2" t="s">
        <v>13</v>
      </c>
      <c r="X2" s="9">
        <v>9.33</v>
      </c>
    </row>
    <row r="3" spans="1:24" x14ac:dyDescent="0.25">
      <c r="A3" t="s">
        <v>8</v>
      </c>
      <c r="B3" t="s">
        <v>35</v>
      </c>
      <c r="C3" t="s">
        <v>32</v>
      </c>
      <c r="D3" s="2">
        <v>6706</v>
      </c>
      <c r="E3" s="3">
        <v>459</v>
      </c>
      <c r="H3" s="5">
        <v>2</v>
      </c>
      <c r="I3" s="6" t="s">
        <v>52</v>
      </c>
      <c r="W3" t="s">
        <v>14</v>
      </c>
      <c r="X3" s="9">
        <v>11.7</v>
      </c>
    </row>
    <row r="4" spans="1:24" x14ac:dyDescent="0.25">
      <c r="A4" t="s">
        <v>9</v>
      </c>
      <c r="B4" t="s">
        <v>35</v>
      </c>
      <c r="C4" t="s">
        <v>4</v>
      </c>
      <c r="D4" s="2">
        <v>959</v>
      </c>
      <c r="E4" s="3">
        <v>147</v>
      </c>
      <c r="H4" s="5">
        <v>3</v>
      </c>
      <c r="I4" s="6" t="s">
        <v>44</v>
      </c>
      <c r="W4" t="s">
        <v>4</v>
      </c>
      <c r="X4" s="9">
        <v>11.88</v>
      </c>
    </row>
    <row r="5" spans="1:24" x14ac:dyDescent="0.25">
      <c r="A5" t="s">
        <v>41</v>
      </c>
      <c r="B5" t="s">
        <v>36</v>
      </c>
      <c r="C5" t="s">
        <v>18</v>
      </c>
      <c r="D5" s="2">
        <v>9632</v>
      </c>
      <c r="E5" s="3">
        <v>288</v>
      </c>
      <c r="H5" s="5">
        <v>4</v>
      </c>
      <c r="I5" s="6" t="s">
        <v>45</v>
      </c>
      <c r="W5" t="s">
        <v>15</v>
      </c>
      <c r="X5" s="9">
        <v>11.73</v>
      </c>
    </row>
    <row r="6" spans="1:24" x14ac:dyDescent="0.25">
      <c r="A6" t="s">
        <v>6</v>
      </c>
      <c r="B6" t="s">
        <v>39</v>
      </c>
      <c r="C6" t="s">
        <v>25</v>
      </c>
      <c r="D6" s="2">
        <v>2100</v>
      </c>
      <c r="E6" s="3">
        <v>414</v>
      </c>
      <c r="H6" s="5">
        <v>5</v>
      </c>
      <c r="I6" s="6" t="s">
        <v>53</v>
      </c>
      <c r="W6" t="s">
        <v>16</v>
      </c>
      <c r="X6" s="9">
        <v>8.7899999999999991</v>
      </c>
    </row>
    <row r="7" spans="1:24" x14ac:dyDescent="0.25">
      <c r="A7" t="s">
        <v>40</v>
      </c>
      <c r="B7" t="s">
        <v>35</v>
      </c>
      <c r="C7" t="s">
        <v>33</v>
      </c>
      <c r="D7" s="2">
        <v>8869</v>
      </c>
      <c r="E7" s="3">
        <v>432</v>
      </c>
      <c r="H7" s="5">
        <v>6</v>
      </c>
      <c r="I7" s="6" t="s">
        <v>54</v>
      </c>
      <c r="W7" t="s">
        <v>17</v>
      </c>
      <c r="X7" s="9">
        <v>3.11</v>
      </c>
    </row>
    <row r="8" spans="1:24" x14ac:dyDescent="0.25">
      <c r="A8" t="s">
        <v>6</v>
      </c>
      <c r="B8" t="s">
        <v>38</v>
      </c>
      <c r="C8" t="s">
        <v>31</v>
      </c>
      <c r="D8" s="2">
        <v>2681</v>
      </c>
      <c r="E8" s="3">
        <v>54</v>
      </c>
      <c r="H8" s="5">
        <v>7</v>
      </c>
      <c r="I8" s="6" t="s">
        <v>48</v>
      </c>
      <c r="W8" t="s">
        <v>18</v>
      </c>
      <c r="X8" s="9">
        <v>6.47</v>
      </c>
    </row>
    <row r="9" spans="1:24" x14ac:dyDescent="0.25">
      <c r="A9" t="s">
        <v>8</v>
      </c>
      <c r="B9" t="s">
        <v>35</v>
      </c>
      <c r="C9" t="s">
        <v>22</v>
      </c>
      <c r="D9" s="2">
        <v>5012</v>
      </c>
      <c r="E9" s="3">
        <v>210</v>
      </c>
      <c r="H9" s="5">
        <v>8</v>
      </c>
      <c r="I9" s="6" t="s">
        <v>51</v>
      </c>
      <c r="W9" t="s">
        <v>19</v>
      </c>
      <c r="X9" s="9">
        <v>7.64</v>
      </c>
    </row>
    <row r="10" spans="1:24" x14ac:dyDescent="0.25">
      <c r="A10" t="s">
        <v>7</v>
      </c>
      <c r="B10" t="s">
        <v>38</v>
      </c>
      <c r="C10" t="s">
        <v>14</v>
      </c>
      <c r="D10" s="2">
        <v>1281</v>
      </c>
      <c r="E10" s="3">
        <v>75</v>
      </c>
      <c r="H10" s="5">
        <v>9</v>
      </c>
      <c r="I10" s="6" t="s">
        <v>46</v>
      </c>
      <c r="W10" t="s">
        <v>20</v>
      </c>
      <c r="X10" s="9">
        <v>10.62</v>
      </c>
    </row>
    <row r="11" spans="1:24" x14ac:dyDescent="0.25">
      <c r="A11" t="s">
        <v>5</v>
      </c>
      <c r="B11" t="s">
        <v>37</v>
      </c>
      <c r="C11" t="s">
        <v>14</v>
      </c>
      <c r="D11" s="2">
        <v>4991</v>
      </c>
      <c r="E11" s="3">
        <v>12</v>
      </c>
      <c r="H11" s="5">
        <v>10</v>
      </c>
      <c r="I11" s="6" t="s">
        <v>47</v>
      </c>
      <c r="W11" t="s">
        <v>21</v>
      </c>
      <c r="X11" s="9">
        <v>9</v>
      </c>
    </row>
    <row r="12" spans="1:24" x14ac:dyDescent="0.25">
      <c r="A12" t="s">
        <v>2</v>
      </c>
      <c r="B12" t="s">
        <v>39</v>
      </c>
      <c r="C12" t="s">
        <v>25</v>
      </c>
      <c r="D12" s="2">
        <v>1785</v>
      </c>
      <c r="E12" s="3">
        <v>462</v>
      </c>
      <c r="W12" t="s">
        <v>22</v>
      </c>
      <c r="X12" s="9">
        <v>9.77</v>
      </c>
    </row>
    <row r="13" spans="1:24" x14ac:dyDescent="0.25">
      <c r="A13" t="s">
        <v>3</v>
      </c>
      <c r="B13" t="s">
        <v>37</v>
      </c>
      <c r="C13" t="s">
        <v>17</v>
      </c>
      <c r="D13" s="2">
        <v>3983</v>
      </c>
      <c r="E13" s="3">
        <v>144</v>
      </c>
      <c r="W13" t="s">
        <v>23</v>
      </c>
      <c r="X13" s="9">
        <v>6.49</v>
      </c>
    </row>
    <row r="14" spans="1:24" x14ac:dyDescent="0.25">
      <c r="A14" t="s">
        <v>9</v>
      </c>
      <c r="B14" t="s">
        <v>38</v>
      </c>
      <c r="C14" t="s">
        <v>16</v>
      </c>
      <c r="D14" s="2">
        <v>2646</v>
      </c>
      <c r="E14" s="3">
        <v>120</v>
      </c>
      <c r="W14" t="s">
        <v>24</v>
      </c>
      <c r="X14" s="9">
        <v>4.97</v>
      </c>
    </row>
    <row r="15" spans="1:24" x14ac:dyDescent="0.25">
      <c r="A15" t="s">
        <v>2</v>
      </c>
      <c r="B15" t="s">
        <v>34</v>
      </c>
      <c r="C15" t="s">
        <v>13</v>
      </c>
      <c r="D15" s="2">
        <v>252</v>
      </c>
      <c r="E15" s="3">
        <v>54</v>
      </c>
      <c r="W15" t="s">
        <v>25</v>
      </c>
      <c r="X15" s="9">
        <v>13.15</v>
      </c>
    </row>
    <row r="16" spans="1:24" x14ac:dyDescent="0.25">
      <c r="A16" t="s">
        <v>3</v>
      </c>
      <c r="B16" t="s">
        <v>35</v>
      </c>
      <c r="C16" t="s">
        <v>25</v>
      </c>
      <c r="D16" s="2">
        <v>2464</v>
      </c>
      <c r="E16" s="3">
        <v>234</v>
      </c>
      <c r="W16" t="s">
        <v>26</v>
      </c>
      <c r="X16" s="9">
        <v>5.6</v>
      </c>
    </row>
    <row r="17" spans="1:24" x14ac:dyDescent="0.25">
      <c r="A17" t="s">
        <v>3</v>
      </c>
      <c r="B17" t="s">
        <v>35</v>
      </c>
      <c r="C17" t="s">
        <v>29</v>
      </c>
      <c r="D17" s="2">
        <v>2114</v>
      </c>
      <c r="E17" s="3">
        <v>66</v>
      </c>
      <c r="W17" t="s">
        <v>27</v>
      </c>
      <c r="X17" s="9">
        <v>16.73</v>
      </c>
    </row>
    <row r="18" spans="1:24" x14ac:dyDescent="0.25">
      <c r="A18" t="s">
        <v>6</v>
      </c>
      <c r="B18" t="s">
        <v>37</v>
      </c>
      <c r="C18" t="s">
        <v>31</v>
      </c>
      <c r="D18" s="2">
        <v>7693</v>
      </c>
      <c r="E18" s="3">
        <v>87</v>
      </c>
      <c r="W18" t="s">
        <v>28</v>
      </c>
      <c r="X18" s="9">
        <v>10.38</v>
      </c>
    </row>
    <row r="19" spans="1:24" x14ac:dyDescent="0.25">
      <c r="A19" t="s">
        <v>5</v>
      </c>
      <c r="B19" t="s">
        <v>34</v>
      </c>
      <c r="C19" t="s">
        <v>20</v>
      </c>
      <c r="D19" s="2">
        <v>15610</v>
      </c>
      <c r="E19" s="3">
        <v>339</v>
      </c>
      <c r="W19" t="s">
        <v>29</v>
      </c>
      <c r="X19" s="9">
        <v>7.16</v>
      </c>
    </row>
    <row r="20" spans="1:24" x14ac:dyDescent="0.25">
      <c r="A20" t="s">
        <v>41</v>
      </c>
      <c r="B20" t="s">
        <v>34</v>
      </c>
      <c r="C20" t="s">
        <v>22</v>
      </c>
      <c r="D20" s="2">
        <v>336</v>
      </c>
      <c r="E20" s="3">
        <v>144</v>
      </c>
      <c r="W20" t="s">
        <v>30</v>
      </c>
      <c r="X20" s="9">
        <v>14.49</v>
      </c>
    </row>
    <row r="21" spans="1:24" x14ac:dyDescent="0.25">
      <c r="A21" t="s">
        <v>2</v>
      </c>
      <c r="B21" t="s">
        <v>39</v>
      </c>
      <c r="C21" t="s">
        <v>20</v>
      </c>
      <c r="D21" s="2">
        <v>9443</v>
      </c>
      <c r="E21" s="3">
        <v>162</v>
      </c>
      <c r="W21" t="s">
        <v>31</v>
      </c>
      <c r="X21" s="9">
        <v>5.79</v>
      </c>
    </row>
    <row r="22" spans="1:24" x14ac:dyDescent="0.25">
      <c r="A22" t="s">
        <v>9</v>
      </c>
      <c r="B22" t="s">
        <v>34</v>
      </c>
      <c r="C22" t="s">
        <v>23</v>
      </c>
      <c r="D22" s="2">
        <v>8155</v>
      </c>
      <c r="E22" s="3">
        <v>90</v>
      </c>
      <c r="W22" t="s">
        <v>32</v>
      </c>
      <c r="X22" s="9">
        <v>8.65</v>
      </c>
    </row>
    <row r="23" spans="1:24" x14ac:dyDescent="0.25">
      <c r="A23" t="s">
        <v>8</v>
      </c>
      <c r="B23" t="s">
        <v>38</v>
      </c>
      <c r="C23" t="s">
        <v>23</v>
      </c>
      <c r="D23" s="2">
        <v>1701</v>
      </c>
      <c r="E23" s="3">
        <v>234</v>
      </c>
      <c r="W23" t="s">
        <v>33</v>
      </c>
      <c r="X23" s="9">
        <v>12.37</v>
      </c>
    </row>
    <row r="24" spans="1:24" x14ac:dyDescent="0.25">
      <c r="A24" t="s">
        <v>10</v>
      </c>
      <c r="B24" t="s">
        <v>38</v>
      </c>
      <c r="C24" t="s">
        <v>22</v>
      </c>
      <c r="D24" s="2">
        <v>2205</v>
      </c>
      <c r="E24" s="3">
        <v>141</v>
      </c>
    </row>
    <row r="25" spans="1:24" x14ac:dyDescent="0.25">
      <c r="A25" t="s">
        <v>8</v>
      </c>
      <c r="B25" t="s">
        <v>37</v>
      </c>
      <c r="C25" t="s">
        <v>19</v>
      </c>
      <c r="D25" s="2">
        <v>1771</v>
      </c>
      <c r="E25" s="3">
        <v>204</v>
      </c>
    </row>
    <row r="26" spans="1:24" x14ac:dyDescent="0.25">
      <c r="A26" t="s">
        <v>41</v>
      </c>
      <c r="B26" t="s">
        <v>35</v>
      </c>
      <c r="C26" t="s">
        <v>15</v>
      </c>
      <c r="D26" s="2">
        <v>2114</v>
      </c>
      <c r="E26" s="3">
        <v>186</v>
      </c>
    </row>
    <row r="27" spans="1:24" x14ac:dyDescent="0.25">
      <c r="A27" t="s">
        <v>41</v>
      </c>
      <c r="B27" t="s">
        <v>36</v>
      </c>
      <c r="C27" t="s">
        <v>13</v>
      </c>
      <c r="D27" s="2">
        <v>10311</v>
      </c>
      <c r="E27" s="3">
        <v>231</v>
      </c>
    </row>
    <row r="28" spans="1:24" x14ac:dyDescent="0.25">
      <c r="A28" t="s">
        <v>3</v>
      </c>
      <c r="B28" t="s">
        <v>39</v>
      </c>
      <c r="C28" t="s">
        <v>16</v>
      </c>
      <c r="D28" s="2">
        <v>21</v>
      </c>
      <c r="E28" s="3">
        <v>168</v>
      </c>
    </row>
    <row r="29" spans="1:24" x14ac:dyDescent="0.25">
      <c r="A29" t="s">
        <v>10</v>
      </c>
      <c r="B29" t="s">
        <v>35</v>
      </c>
      <c r="C29" t="s">
        <v>20</v>
      </c>
      <c r="D29" s="2">
        <v>1974</v>
      </c>
      <c r="E29" s="3">
        <v>195</v>
      </c>
    </row>
    <row r="30" spans="1:24" x14ac:dyDescent="0.25">
      <c r="A30" t="s">
        <v>5</v>
      </c>
      <c r="B30" t="s">
        <v>36</v>
      </c>
      <c r="C30" t="s">
        <v>23</v>
      </c>
      <c r="D30" s="2">
        <v>6314</v>
      </c>
      <c r="E30" s="3">
        <v>15</v>
      </c>
    </row>
    <row r="31" spans="1:24" x14ac:dyDescent="0.25">
      <c r="A31" t="s">
        <v>10</v>
      </c>
      <c r="B31" t="s">
        <v>37</v>
      </c>
      <c r="C31" t="s">
        <v>23</v>
      </c>
      <c r="D31" s="2">
        <v>4683</v>
      </c>
      <c r="E31" s="3">
        <v>30</v>
      </c>
    </row>
    <row r="32" spans="1:24" x14ac:dyDescent="0.25">
      <c r="A32" t="s">
        <v>41</v>
      </c>
      <c r="B32" t="s">
        <v>37</v>
      </c>
      <c r="C32" t="s">
        <v>24</v>
      </c>
      <c r="D32" s="2">
        <v>6398</v>
      </c>
      <c r="E32" s="3">
        <v>102</v>
      </c>
    </row>
    <row r="33" spans="1:5" x14ac:dyDescent="0.25">
      <c r="A33" t="s">
        <v>2</v>
      </c>
      <c r="B33" t="s">
        <v>35</v>
      </c>
      <c r="C33" t="s">
        <v>19</v>
      </c>
      <c r="D33" s="2">
        <v>553</v>
      </c>
      <c r="E33" s="3">
        <v>15</v>
      </c>
    </row>
    <row r="34" spans="1:5" x14ac:dyDescent="0.25">
      <c r="A34" t="s">
        <v>8</v>
      </c>
      <c r="B34" t="s">
        <v>39</v>
      </c>
      <c r="C34" t="s">
        <v>30</v>
      </c>
      <c r="D34" s="2">
        <v>7021</v>
      </c>
      <c r="E34" s="3">
        <v>183</v>
      </c>
    </row>
    <row r="35" spans="1:5" x14ac:dyDescent="0.25">
      <c r="A35" t="s">
        <v>40</v>
      </c>
      <c r="B35" t="s">
        <v>39</v>
      </c>
      <c r="C35" t="s">
        <v>22</v>
      </c>
      <c r="D35" s="2">
        <v>5817</v>
      </c>
      <c r="E35" s="3">
        <v>12</v>
      </c>
    </row>
    <row r="36" spans="1:5" x14ac:dyDescent="0.25">
      <c r="A36" t="s">
        <v>41</v>
      </c>
      <c r="B36" t="s">
        <v>39</v>
      </c>
      <c r="C36" t="s">
        <v>14</v>
      </c>
      <c r="D36" s="2">
        <v>3976</v>
      </c>
      <c r="E36" s="3">
        <v>72</v>
      </c>
    </row>
    <row r="37" spans="1:5" x14ac:dyDescent="0.25">
      <c r="A37" t="s">
        <v>6</v>
      </c>
      <c r="B37" t="s">
        <v>38</v>
      </c>
      <c r="C37" t="s">
        <v>27</v>
      </c>
      <c r="D37" s="2">
        <v>1134</v>
      </c>
      <c r="E37" s="3">
        <v>282</v>
      </c>
    </row>
    <row r="38" spans="1:5" x14ac:dyDescent="0.25">
      <c r="A38" t="s">
        <v>2</v>
      </c>
      <c r="B38" t="s">
        <v>39</v>
      </c>
      <c r="C38" t="s">
        <v>28</v>
      </c>
      <c r="D38" s="2">
        <v>6027</v>
      </c>
      <c r="E38" s="3">
        <v>144</v>
      </c>
    </row>
    <row r="39" spans="1:5" x14ac:dyDescent="0.25">
      <c r="A39" t="s">
        <v>6</v>
      </c>
      <c r="B39" t="s">
        <v>37</v>
      </c>
      <c r="C39" t="s">
        <v>16</v>
      </c>
      <c r="D39" s="2">
        <v>1904</v>
      </c>
      <c r="E39" s="3">
        <v>405</v>
      </c>
    </row>
    <row r="40" spans="1:5" x14ac:dyDescent="0.25">
      <c r="A40" t="s">
        <v>7</v>
      </c>
      <c r="B40" t="s">
        <v>34</v>
      </c>
      <c r="C40" t="s">
        <v>32</v>
      </c>
      <c r="D40" s="2">
        <v>3262</v>
      </c>
      <c r="E40" s="3">
        <v>75</v>
      </c>
    </row>
    <row r="41" spans="1:5" x14ac:dyDescent="0.25">
      <c r="A41" t="s">
        <v>40</v>
      </c>
      <c r="B41" t="s">
        <v>34</v>
      </c>
      <c r="C41" t="s">
        <v>27</v>
      </c>
      <c r="D41" s="2">
        <v>2289</v>
      </c>
      <c r="E41" s="3">
        <v>135</v>
      </c>
    </row>
    <row r="42" spans="1:5" x14ac:dyDescent="0.25">
      <c r="A42" t="s">
        <v>5</v>
      </c>
      <c r="B42" t="s">
        <v>34</v>
      </c>
      <c r="C42" t="s">
        <v>27</v>
      </c>
      <c r="D42" s="2">
        <v>6986</v>
      </c>
      <c r="E42" s="3">
        <v>21</v>
      </c>
    </row>
    <row r="43" spans="1:5" x14ac:dyDescent="0.25">
      <c r="A43" t="s">
        <v>2</v>
      </c>
      <c r="B43" t="s">
        <v>38</v>
      </c>
      <c r="C43" t="s">
        <v>23</v>
      </c>
      <c r="D43" s="2">
        <v>4417</v>
      </c>
      <c r="E43" s="3">
        <v>153</v>
      </c>
    </row>
    <row r="44" spans="1:5" x14ac:dyDescent="0.25">
      <c r="A44" t="s">
        <v>6</v>
      </c>
      <c r="B44" t="s">
        <v>34</v>
      </c>
      <c r="C44" t="s">
        <v>15</v>
      </c>
      <c r="D44" s="2">
        <v>1442</v>
      </c>
      <c r="E44" s="3">
        <v>15</v>
      </c>
    </row>
    <row r="45" spans="1:5" x14ac:dyDescent="0.25">
      <c r="A45" t="s">
        <v>3</v>
      </c>
      <c r="B45" t="s">
        <v>35</v>
      </c>
      <c r="C45" t="s">
        <v>14</v>
      </c>
      <c r="D45" s="2">
        <v>2415</v>
      </c>
      <c r="E45" s="3">
        <v>255</v>
      </c>
    </row>
    <row r="46" spans="1:5" x14ac:dyDescent="0.25">
      <c r="A46" t="s">
        <v>2</v>
      </c>
      <c r="B46" t="s">
        <v>37</v>
      </c>
      <c r="C46" t="s">
        <v>19</v>
      </c>
      <c r="D46" s="2">
        <v>238</v>
      </c>
      <c r="E46" s="3">
        <v>18</v>
      </c>
    </row>
    <row r="47" spans="1:5" x14ac:dyDescent="0.25">
      <c r="A47" t="s">
        <v>6</v>
      </c>
      <c r="B47" t="s">
        <v>37</v>
      </c>
      <c r="C47" t="s">
        <v>23</v>
      </c>
      <c r="D47" s="2">
        <v>4949</v>
      </c>
      <c r="E47" s="3">
        <v>189</v>
      </c>
    </row>
    <row r="48" spans="1:5" x14ac:dyDescent="0.25">
      <c r="A48" t="s">
        <v>5</v>
      </c>
      <c r="B48" t="s">
        <v>38</v>
      </c>
      <c r="C48" t="s">
        <v>32</v>
      </c>
      <c r="D48" s="2">
        <v>5075</v>
      </c>
      <c r="E48" s="3">
        <v>21</v>
      </c>
    </row>
    <row r="49" spans="1:5" x14ac:dyDescent="0.25">
      <c r="A49" t="s">
        <v>3</v>
      </c>
      <c r="B49" t="s">
        <v>36</v>
      </c>
      <c r="C49" t="s">
        <v>16</v>
      </c>
      <c r="D49" s="2">
        <v>9198</v>
      </c>
      <c r="E49" s="3">
        <v>36</v>
      </c>
    </row>
    <row r="50" spans="1:5" x14ac:dyDescent="0.25">
      <c r="A50" t="s">
        <v>6</v>
      </c>
      <c r="B50" t="s">
        <v>34</v>
      </c>
      <c r="C50" t="s">
        <v>29</v>
      </c>
      <c r="D50" s="2">
        <v>3339</v>
      </c>
      <c r="E50" s="3">
        <v>75</v>
      </c>
    </row>
    <row r="51" spans="1:5" x14ac:dyDescent="0.25">
      <c r="A51" t="s">
        <v>40</v>
      </c>
      <c r="B51" t="s">
        <v>34</v>
      </c>
      <c r="C51" t="s">
        <v>17</v>
      </c>
      <c r="D51" s="2">
        <v>5019</v>
      </c>
      <c r="E51" s="3">
        <v>156</v>
      </c>
    </row>
    <row r="52" spans="1:5" x14ac:dyDescent="0.25">
      <c r="A52" t="s">
        <v>5</v>
      </c>
      <c r="B52" t="s">
        <v>36</v>
      </c>
      <c r="C52" t="s">
        <v>16</v>
      </c>
      <c r="D52" s="2">
        <v>16184</v>
      </c>
      <c r="E52" s="3">
        <v>39</v>
      </c>
    </row>
    <row r="53" spans="1:5" x14ac:dyDescent="0.25">
      <c r="A53" t="s">
        <v>6</v>
      </c>
      <c r="B53" t="s">
        <v>36</v>
      </c>
      <c r="C53" t="s">
        <v>21</v>
      </c>
      <c r="D53" s="2">
        <v>497</v>
      </c>
      <c r="E53" s="3">
        <v>63</v>
      </c>
    </row>
    <row r="54" spans="1:5" x14ac:dyDescent="0.25">
      <c r="A54" t="s">
        <v>2</v>
      </c>
      <c r="B54" t="s">
        <v>36</v>
      </c>
      <c r="C54" t="s">
        <v>29</v>
      </c>
      <c r="D54" s="2">
        <v>8211</v>
      </c>
      <c r="E54" s="3">
        <v>75</v>
      </c>
    </row>
    <row r="55" spans="1:5" x14ac:dyDescent="0.25">
      <c r="A55" t="s">
        <v>2</v>
      </c>
      <c r="B55" t="s">
        <v>38</v>
      </c>
      <c r="C55" t="s">
        <v>28</v>
      </c>
      <c r="D55" s="2">
        <v>6580</v>
      </c>
      <c r="E55" s="3">
        <v>183</v>
      </c>
    </row>
    <row r="56" spans="1:5" x14ac:dyDescent="0.25">
      <c r="A56" t="s">
        <v>41</v>
      </c>
      <c r="B56" t="s">
        <v>35</v>
      </c>
      <c r="C56" t="s">
        <v>13</v>
      </c>
      <c r="D56" s="2">
        <v>4760</v>
      </c>
      <c r="E56" s="3">
        <v>69</v>
      </c>
    </row>
    <row r="57" spans="1:5" x14ac:dyDescent="0.25">
      <c r="A57" t="s">
        <v>40</v>
      </c>
      <c r="B57" t="s">
        <v>36</v>
      </c>
      <c r="C57" t="s">
        <v>25</v>
      </c>
      <c r="D57" s="2">
        <v>5439</v>
      </c>
      <c r="E57" s="3">
        <v>30</v>
      </c>
    </row>
    <row r="58" spans="1:5" x14ac:dyDescent="0.25">
      <c r="A58" t="s">
        <v>41</v>
      </c>
      <c r="B58" t="s">
        <v>34</v>
      </c>
      <c r="C58" t="s">
        <v>17</v>
      </c>
      <c r="D58" s="2">
        <v>1463</v>
      </c>
      <c r="E58" s="3">
        <v>39</v>
      </c>
    </row>
    <row r="59" spans="1:5" x14ac:dyDescent="0.25">
      <c r="A59" t="s">
        <v>3</v>
      </c>
      <c r="B59" t="s">
        <v>34</v>
      </c>
      <c r="C59" t="s">
        <v>32</v>
      </c>
      <c r="D59" s="2">
        <v>7777</v>
      </c>
      <c r="E59" s="3">
        <v>504</v>
      </c>
    </row>
    <row r="60" spans="1:5" x14ac:dyDescent="0.25">
      <c r="A60" t="s">
        <v>9</v>
      </c>
      <c r="B60" t="s">
        <v>37</v>
      </c>
      <c r="C60" t="s">
        <v>29</v>
      </c>
      <c r="D60" s="2">
        <v>1085</v>
      </c>
      <c r="E60" s="3">
        <v>273</v>
      </c>
    </row>
    <row r="61" spans="1:5" x14ac:dyDescent="0.25">
      <c r="A61" t="s">
        <v>5</v>
      </c>
      <c r="B61" t="s">
        <v>37</v>
      </c>
      <c r="C61" t="s">
        <v>31</v>
      </c>
      <c r="D61" s="2">
        <v>182</v>
      </c>
      <c r="E61" s="3">
        <v>48</v>
      </c>
    </row>
    <row r="62" spans="1:5" x14ac:dyDescent="0.25">
      <c r="A62" t="s">
        <v>6</v>
      </c>
      <c r="B62" t="s">
        <v>34</v>
      </c>
      <c r="C62" t="s">
        <v>27</v>
      </c>
      <c r="D62" s="2">
        <v>4242</v>
      </c>
      <c r="E62" s="3">
        <v>207</v>
      </c>
    </row>
    <row r="63" spans="1:5" x14ac:dyDescent="0.25">
      <c r="A63" t="s">
        <v>6</v>
      </c>
      <c r="B63" t="s">
        <v>36</v>
      </c>
      <c r="C63" t="s">
        <v>32</v>
      </c>
      <c r="D63" s="2">
        <v>6118</v>
      </c>
      <c r="E63" s="3">
        <v>9</v>
      </c>
    </row>
    <row r="64" spans="1:5" x14ac:dyDescent="0.25">
      <c r="A64" t="s">
        <v>10</v>
      </c>
      <c r="B64" t="s">
        <v>36</v>
      </c>
      <c r="C64" t="s">
        <v>23</v>
      </c>
      <c r="D64" s="2">
        <v>2317</v>
      </c>
      <c r="E64" s="3">
        <v>261</v>
      </c>
    </row>
    <row r="65" spans="1:5" x14ac:dyDescent="0.25">
      <c r="A65" t="s">
        <v>6</v>
      </c>
      <c r="B65" t="s">
        <v>38</v>
      </c>
      <c r="C65" t="s">
        <v>16</v>
      </c>
      <c r="D65" s="2">
        <v>938</v>
      </c>
      <c r="E65" s="3">
        <v>6</v>
      </c>
    </row>
    <row r="66" spans="1:5" x14ac:dyDescent="0.25">
      <c r="A66" t="s">
        <v>8</v>
      </c>
      <c r="B66" t="s">
        <v>37</v>
      </c>
      <c r="C66" t="s">
        <v>15</v>
      </c>
      <c r="D66" s="2">
        <v>9709</v>
      </c>
      <c r="E66" s="3">
        <v>30</v>
      </c>
    </row>
    <row r="67" spans="1:5" x14ac:dyDescent="0.25">
      <c r="A67" t="s">
        <v>7</v>
      </c>
      <c r="B67" t="s">
        <v>34</v>
      </c>
      <c r="C67" t="s">
        <v>20</v>
      </c>
      <c r="D67" s="2">
        <v>2205</v>
      </c>
      <c r="E67" s="3">
        <v>138</v>
      </c>
    </row>
    <row r="68" spans="1:5" x14ac:dyDescent="0.25">
      <c r="A68" t="s">
        <v>7</v>
      </c>
      <c r="B68" t="s">
        <v>37</v>
      </c>
      <c r="C68" t="s">
        <v>17</v>
      </c>
      <c r="D68" s="2">
        <v>4487</v>
      </c>
      <c r="E68" s="3">
        <v>111</v>
      </c>
    </row>
    <row r="69" spans="1:5" x14ac:dyDescent="0.25">
      <c r="A69" t="s">
        <v>5</v>
      </c>
      <c r="B69" t="s">
        <v>35</v>
      </c>
      <c r="C69" t="s">
        <v>18</v>
      </c>
      <c r="D69" s="2">
        <v>2415</v>
      </c>
      <c r="E69" s="3">
        <v>15</v>
      </c>
    </row>
    <row r="70" spans="1:5" x14ac:dyDescent="0.25">
      <c r="A70" t="s">
        <v>40</v>
      </c>
      <c r="B70" t="s">
        <v>34</v>
      </c>
      <c r="C70" t="s">
        <v>19</v>
      </c>
      <c r="D70" s="2">
        <v>4018</v>
      </c>
      <c r="E70" s="3">
        <v>162</v>
      </c>
    </row>
    <row r="71" spans="1:5" x14ac:dyDescent="0.25">
      <c r="A71" t="s">
        <v>5</v>
      </c>
      <c r="B71" t="s">
        <v>34</v>
      </c>
      <c r="C71" t="s">
        <v>19</v>
      </c>
      <c r="D71" s="2">
        <v>861</v>
      </c>
      <c r="E71" s="3">
        <v>195</v>
      </c>
    </row>
    <row r="72" spans="1:5" x14ac:dyDescent="0.25">
      <c r="A72" t="s">
        <v>10</v>
      </c>
      <c r="B72" t="s">
        <v>38</v>
      </c>
      <c r="C72" t="s">
        <v>14</v>
      </c>
      <c r="D72" s="2">
        <v>5586</v>
      </c>
      <c r="E72" s="3">
        <v>525</v>
      </c>
    </row>
    <row r="73" spans="1:5" x14ac:dyDescent="0.25">
      <c r="A73" t="s">
        <v>7</v>
      </c>
      <c r="B73" t="s">
        <v>34</v>
      </c>
      <c r="C73" t="s">
        <v>33</v>
      </c>
      <c r="D73" s="2">
        <v>2226</v>
      </c>
      <c r="E73" s="3">
        <v>48</v>
      </c>
    </row>
    <row r="74" spans="1:5" x14ac:dyDescent="0.25">
      <c r="A74" t="s">
        <v>9</v>
      </c>
      <c r="B74" t="s">
        <v>34</v>
      </c>
      <c r="C74" t="s">
        <v>28</v>
      </c>
      <c r="D74" s="2">
        <v>14329</v>
      </c>
      <c r="E74" s="3">
        <v>150</v>
      </c>
    </row>
    <row r="75" spans="1:5" x14ac:dyDescent="0.25">
      <c r="A75" t="s">
        <v>9</v>
      </c>
      <c r="B75" t="s">
        <v>34</v>
      </c>
      <c r="C75" t="s">
        <v>20</v>
      </c>
      <c r="D75" s="2">
        <v>8463</v>
      </c>
      <c r="E75" s="3">
        <v>492</v>
      </c>
    </row>
    <row r="76" spans="1:5" x14ac:dyDescent="0.25">
      <c r="A76" t="s">
        <v>5</v>
      </c>
      <c r="B76" t="s">
        <v>34</v>
      </c>
      <c r="C76" t="s">
        <v>29</v>
      </c>
      <c r="D76" s="2">
        <v>2891</v>
      </c>
      <c r="E76" s="3">
        <v>102</v>
      </c>
    </row>
    <row r="77" spans="1:5" x14ac:dyDescent="0.25">
      <c r="A77" t="s">
        <v>3</v>
      </c>
      <c r="B77" t="s">
        <v>36</v>
      </c>
      <c r="C77" t="s">
        <v>23</v>
      </c>
      <c r="D77" s="2">
        <v>3773</v>
      </c>
      <c r="E77" s="3">
        <v>165</v>
      </c>
    </row>
    <row r="78" spans="1:5" x14ac:dyDescent="0.25">
      <c r="A78" t="s">
        <v>41</v>
      </c>
      <c r="B78" t="s">
        <v>36</v>
      </c>
      <c r="C78" t="s">
        <v>28</v>
      </c>
      <c r="D78" s="2">
        <v>854</v>
      </c>
      <c r="E78" s="3">
        <v>309</v>
      </c>
    </row>
    <row r="79" spans="1:5" x14ac:dyDescent="0.25">
      <c r="A79" t="s">
        <v>6</v>
      </c>
      <c r="B79" t="s">
        <v>36</v>
      </c>
      <c r="C79" t="s">
        <v>17</v>
      </c>
      <c r="D79" s="2">
        <v>4970</v>
      </c>
      <c r="E79" s="3">
        <v>156</v>
      </c>
    </row>
    <row r="80" spans="1:5" x14ac:dyDescent="0.25">
      <c r="A80" t="s">
        <v>9</v>
      </c>
      <c r="B80" t="s">
        <v>35</v>
      </c>
      <c r="C80" t="s">
        <v>26</v>
      </c>
      <c r="D80" s="2">
        <v>98</v>
      </c>
      <c r="E80" s="3">
        <v>159</v>
      </c>
    </row>
    <row r="81" spans="1:5" x14ac:dyDescent="0.25">
      <c r="A81" t="s">
        <v>5</v>
      </c>
      <c r="B81" t="s">
        <v>35</v>
      </c>
      <c r="C81" t="s">
        <v>15</v>
      </c>
      <c r="D81" s="2">
        <v>13391</v>
      </c>
      <c r="E81" s="3">
        <v>201</v>
      </c>
    </row>
    <row r="82" spans="1:5" x14ac:dyDescent="0.25">
      <c r="A82" t="s">
        <v>8</v>
      </c>
      <c r="B82" t="s">
        <v>39</v>
      </c>
      <c r="C82" t="s">
        <v>31</v>
      </c>
      <c r="D82" s="2">
        <v>8890</v>
      </c>
      <c r="E82" s="3">
        <v>210</v>
      </c>
    </row>
    <row r="83" spans="1:5" x14ac:dyDescent="0.25">
      <c r="A83" t="s">
        <v>2</v>
      </c>
      <c r="B83" t="s">
        <v>38</v>
      </c>
      <c r="C83" t="s">
        <v>13</v>
      </c>
      <c r="D83" s="2">
        <v>56</v>
      </c>
      <c r="E83" s="3">
        <v>51</v>
      </c>
    </row>
    <row r="84" spans="1:5" x14ac:dyDescent="0.25">
      <c r="A84" t="s">
        <v>3</v>
      </c>
      <c r="B84" t="s">
        <v>36</v>
      </c>
      <c r="C84" t="s">
        <v>25</v>
      </c>
      <c r="D84" s="2">
        <v>3339</v>
      </c>
      <c r="E84" s="3">
        <v>39</v>
      </c>
    </row>
    <row r="85" spans="1:5" x14ac:dyDescent="0.25">
      <c r="A85" t="s">
        <v>10</v>
      </c>
      <c r="B85" t="s">
        <v>35</v>
      </c>
      <c r="C85" t="s">
        <v>18</v>
      </c>
      <c r="D85" s="2">
        <v>3808</v>
      </c>
      <c r="E85" s="3">
        <v>279</v>
      </c>
    </row>
    <row r="86" spans="1:5" x14ac:dyDescent="0.25">
      <c r="A86" t="s">
        <v>10</v>
      </c>
      <c r="B86" t="s">
        <v>38</v>
      </c>
      <c r="C86" t="s">
        <v>13</v>
      </c>
      <c r="D86" s="2">
        <v>63</v>
      </c>
      <c r="E86" s="3">
        <v>123</v>
      </c>
    </row>
    <row r="87" spans="1:5" x14ac:dyDescent="0.25">
      <c r="A87" t="s">
        <v>2</v>
      </c>
      <c r="B87" t="s">
        <v>39</v>
      </c>
      <c r="C87" t="s">
        <v>27</v>
      </c>
      <c r="D87" s="2">
        <v>7812</v>
      </c>
      <c r="E87" s="3">
        <v>81</v>
      </c>
    </row>
    <row r="88" spans="1:5" x14ac:dyDescent="0.25">
      <c r="A88" t="s">
        <v>40</v>
      </c>
      <c r="B88" t="s">
        <v>37</v>
      </c>
      <c r="C88" t="s">
        <v>19</v>
      </c>
      <c r="D88" s="2">
        <v>7693</v>
      </c>
      <c r="E88" s="3">
        <v>21</v>
      </c>
    </row>
    <row r="89" spans="1:5" x14ac:dyDescent="0.25">
      <c r="A89" t="s">
        <v>3</v>
      </c>
      <c r="B89" t="s">
        <v>36</v>
      </c>
      <c r="C89" t="s">
        <v>28</v>
      </c>
      <c r="D89" s="2">
        <v>973</v>
      </c>
      <c r="E89" s="3">
        <v>162</v>
      </c>
    </row>
    <row r="90" spans="1:5" x14ac:dyDescent="0.25">
      <c r="A90" t="s">
        <v>10</v>
      </c>
      <c r="B90" t="s">
        <v>35</v>
      </c>
      <c r="C90" t="s">
        <v>21</v>
      </c>
      <c r="D90" s="2">
        <v>567</v>
      </c>
      <c r="E90" s="3">
        <v>228</v>
      </c>
    </row>
    <row r="91" spans="1:5" x14ac:dyDescent="0.25">
      <c r="A91" t="s">
        <v>10</v>
      </c>
      <c r="B91" t="s">
        <v>36</v>
      </c>
      <c r="C91" t="s">
        <v>29</v>
      </c>
      <c r="D91" s="2">
        <v>2471</v>
      </c>
      <c r="E91" s="3">
        <v>342</v>
      </c>
    </row>
    <row r="92" spans="1:5" x14ac:dyDescent="0.25">
      <c r="A92" t="s">
        <v>5</v>
      </c>
      <c r="B92" t="s">
        <v>38</v>
      </c>
      <c r="C92" t="s">
        <v>13</v>
      </c>
      <c r="D92" s="2">
        <v>7189</v>
      </c>
      <c r="E92" s="3">
        <v>54</v>
      </c>
    </row>
    <row r="93" spans="1:5" x14ac:dyDescent="0.25">
      <c r="A93" t="s">
        <v>41</v>
      </c>
      <c r="B93" t="s">
        <v>35</v>
      </c>
      <c r="C93" t="s">
        <v>28</v>
      </c>
      <c r="D93" s="2">
        <v>7455</v>
      </c>
      <c r="E93" s="3">
        <v>216</v>
      </c>
    </row>
    <row r="94" spans="1:5" x14ac:dyDescent="0.25">
      <c r="A94" t="s">
        <v>3</v>
      </c>
      <c r="B94" t="s">
        <v>34</v>
      </c>
      <c r="C94" t="s">
        <v>26</v>
      </c>
      <c r="D94" s="2">
        <v>3108</v>
      </c>
      <c r="E94" s="3">
        <v>54</v>
      </c>
    </row>
    <row r="95" spans="1:5" x14ac:dyDescent="0.25">
      <c r="A95" t="s">
        <v>6</v>
      </c>
      <c r="B95" t="s">
        <v>38</v>
      </c>
      <c r="C95" t="s">
        <v>25</v>
      </c>
      <c r="D95" s="2">
        <v>469</v>
      </c>
      <c r="E95" s="3">
        <v>75</v>
      </c>
    </row>
    <row r="96" spans="1:5" x14ac:dyDescent="0.25">
      <c r="A96" t="s">
        <v>9</v>
      </c>
      <c r="B96" t="s">
        <v>37</v>
      </c>
      <c r="C96" t="s">
        <v>23</v>
      </c>
      <c r="D96" s="2">
        <v>2737</v>
      </c>
      <c r="E96" s="3">
        <v>93</v>
      </c>
    </row>
    <row r="97" spans="1:5" x14ac:dyDescent="0.25">
      <c r="A97" t="s">
        <v>9</v>
      </c>
      <c r="B97" t="s">
        <v>37</v>
      </c>
      <c r="C97" t="s">
        <v>25</v>
      </c>
      <c r="D97" s="2">
        <v>4305</v>
      </c>
      <c r="E97" s="3">
        <v>156</v>
      </c>
    </row>
    <row r="98" spans="1:5" x14ac:dyDescent="0.25">
      <c r="A98" t="s">
        <v>9</v>
      </c>
      <c r="B98" t="s">
        <v>38</v>
      </c>
      <c r="C98" t="s">
        <v>17</v>
      </c>
      <c r="D98" s="2">
        <v>2408</v>
      </c>
      <c r="E98" s="3">
        <v>9</v>
      </c>
    </row>
    <row r="99" spans="1:5" x14ac:dyDescent="0.25">
      <c r="A99" t="s">
        <v>3</v>
      </c>
      <c r="B99" t="s">
        <v>36</v>
      </c>
      <c r="C99" t="s">
        <v>19</v>
      </c>
      <c r="D99" s="2">
        <v>1281</v>
      </c>
      <c r="E99" s="3">
        <v>18</v>
      </c>
    </row>
    <row r="100" spans="1:5" x14ac:dyDescent="0.25">
      <c r="A100" t="s">
        <v>40</v>
      </c>
      <c r="B100" t="s">
        <v>35</v>
      </c>
      <c r="C100" t="s">
        <v>32</v>
      </c>
      <c r="D100" s="2">
        <v>12348</v>
      </c>
      <c r="E100" s="3">
        <v>234</v>
      </c>
    </row>
    <row r="101" spans="1:5" x14ac:dyDescent="0.25">
      <c r="A101" t="s">
        <v>3</v>
      </c>
      <c r="B101" t="s">
        <v>34</v>
      </c>
      <c r="C101" t="s">
        <v>28</v>
      </c>
      <c r="D101" s="2">
        <v>3689</v>
      </c>
      <c r="E101" s="3">
        <v>312</v>
      </c>
    </row>
    <row r="102" spans="1:5" x14ac:dyDescent="0.25">
      <c r="A102" t="s">
        <v>7</v>
      </c>
      <c r="B102" t="s">
        <v>36</v>
      </c>
      <c r="C102" t="s">
        <v>19</v>
      </c>
      <c r="D102" s="2">
        <v>2870</v>
      </c>
      <c r="E102" s="3">
        <v>300</v>
      </c>
    </row>
    <row r="103" spans="1:5" x14ac:dyDescent="0.25">
      <c r="A103" t="s">
        <v>2</v>
      </c>
      <c r="B103" t="s">
        <v>36</v>
      </c>
      <c r="C103" t="s">
        <v>27</v>
      </c>
      <c r="D103" s="2">
        <v>798</v>
      </c>
      <c r="E103" s="3">
        <v>519</v>
      </c>
    </row>
    <row r="104" spans="1:5" x14ac:dyDescent="0.25">
      <c r="A104" t="s">
        <v>41</v>
      </c>
      <c r="B104" t="s">
        <v>37</v>
      </c>
      <c r="C104" t="s">
        <v>21</v>
      </c>
      <c r="D104" s="2">
        <v>2933</v>
      </c>
      <c r="E104" s="3">
        <v>9</v>
      </c>
    </row>
    <row r="105" spans="1:5" x14ac:dyDescent="0.25">
      <c r="A105" t="s">
        <v>5</v>
      </c>
      <c r="B105" t="s">
        <v>35</v>
      </c>
      <c r="C105" t="s">
        <v>4</v>
      </c>
      <c r="D105" s="2">
        <v>2744</v>
      </c>
      <c r="E105" s="3">
        <v>9</v>
      </c>
    </row>
    <row r="106" spans="1:5" x14ac:dyDescent="0.25">
      <c r="A106" t="s">
        <v>40</v>
      </c>
      <c r="B106" t="s">
        <v>36</v>
      </c>
      <c r="C106" t="s">
        <v>33</v>
      </c>
      <c r="D106" s="2">
        <v>9772</v>
      </c>
      <c r="E106" s="3">
        <v>90</v>
      </c>
    </row>
    <row r="107" spans="1:5" x14ac:dyDescent="0.25">
      <c r="A107" t="s">
        <v>7</v>
      </c>
      <c r="B107" t="s">
        <v>34</v>
      </c>
      <c r="C107" t="s">
        <v>25</v>
      </c>
      <c r="D107" s="2">
        <v>1568</v>
      </c>
      <c r="E107" s="3">
        <v>96</v>
      </c>
    </row>
    <row r="108" spans="1:5" x14ac:dyDescent="0.25">
      <c r="A108" t="s">
        <v>2</v>
      </c>
      <c r="B108" t="s">
        <v>36</v>
      </c>
      <c r="C108" t="s">
        <v>16</v>
      </c>
      <c r="D108" s="2">
        <v>11417</v>
      </c>
      <c r="E108" s="3">
        <v>21</v>
      </c>
    </row>
    <row r="109" spans="1:5" x14ac:dyDescent="0.25">
      <c r="A109" t="s">
        <v>40</v>
      </c>
      <c r="B109" t="s">
        <v>34</v>
      </c>
      <c r="C109" t="s">
        <v>26</v>
      </c>
      <c r="D109" s="2">
        <v>6748</v>
      </c>
      <c r="E109" s="3">
        <v>48</v>
      </c>
    </row>
    <row r="110" spans="1:5" x14ac:dyDescent="0.25">
      <c r="A110" t="s">
        <v>10</v>
      </c>
      <c r="B110" t="s">
        <v>36</v>
      </c>
      <c r="C110" t="s">
        <v>27</v>
      </c>
      <c r="D110" s="2">
        <v>1407</v>
      </c>
      <c r="E110" s="3">
        <v>72</v>
      </c>
    </row>
    <row r="111" spans="1:5" x14ac:dyDescent="0.25">
      <c r="A111" t="s">
        <v>8</v>
      </c>
      <c r="B111" t="s">
        <v>35</v>
      </c>
      <c r="C111" t="s">
        <v>29</v>
      </c>
      <c r="D111" s="2">
        <v>2023</v>
      </c>
      <c r="E111" s="3">
        <v>168</v>
      </c>
    </row>
    <row r="112" spans="1:5" x14ac:dyDescent="0.25">
      <c r="A112" t="s">
        <v>5</v>
      </c>
      <c r="B112" t="s">
        <v>39</v>
      </c>
      <c r="C112" t="s">
        <v>26</v>
      </c>
      <c r="D112" s="2">
        <v>5236</v>
      </c>
      <c r="E112" s="3">
        <v>51</v>
      </c>
    </row>
    <row r="113" spans="1:5" x14ac:dyDescent="0.25">
      <c r="A113" t="s">
        <v>41</v>
      </c>
      <c r="B113" t="s">
        <v>36</v>
      </c>
      <c r="C113" t="s">
        <v>19</v>
      </c>
      <c r="D113" s="2">
        <v>1925</v>
      </c>
      <c r="E113" s="3">
        <v>192</v>
      </c>
    </row>
    <row r="114" spans="1:5" x14ac:dyDescent="0.25">
      <c r="A114" t="s">
        <v>7</v>
      </c>
      <c r="B114" t="s">
        <v>37</v>
      </c>
      <c r="C114" t="s">
        <v>14</v>
      </c>
      <c r="D114" s="2">
        <v>6608</v>
      </c>
      <c r="E114" s="3">
        <v>225</v>
      </c>
    </row>
    <row r="115" spans="1:5" x14ac:dyDescent="0.25">
      <c r="A115" t="s">
        <v>6</v>
      </c>
      <c r="B115" t="s">
        <v>34</v>
      </c>
      <c r="C115" t="s">
        <v>26</v>
      </c>
      <c r="D115" s="2">
        <v>8008</v>
      </c>
      <c r="E115" s="3">
        <v>456</v>
      </c>
    </row>
    <row r="116" spans="1:5" x14ac:dyDescent="0.25">
      <c r="A116" t="s">
        <v>10</v>
      </c>
      <c r="B116" t="s">
        <v>34</v>
      </c>
      <c r="C116" t="s">
        <v>25</v>
      </c>
      <c r="D116" s="2">
        <v>1428</v>
      </c>
      <c r="E116" s="3">
        <v>93</v>
      </c>
    </row>
    <row r="117" spans="1:5" x14ac:dyDescent="0.25">
      <c r="A117" t="s">
        <v>6</v>
      </c>
      <c r="B117" t="s">
        <v>34</v>
      </c>
      <c r="C117" t="s">
        <v>4</v>
      </c>
      <c r="D117" s="2">
        <v>525</v>
      </c>
      <c r="E117" s="3">
        <v>48</v>
      </c>
    </row>
    <row r="118" spans="1:5" x14ac:dyDescent="0.25">
      <c r="A118" t="s">
        <v>6</v>
      </c>
      <c r="B118" t="s">
        <v>37</v>
      </c>
      <c r="C118" t="s">
        <v>18</v>
      </c>
      <c r="D118" s="2">
        <v>1505</v>
      </c>
      <c r="E118" s="3">
        <v>102</v>
      </c>
    </row>
    <row r="119" spans="1:5" x14ac:dyDescent="0.25">
      <c r="A119" t="s">
        <v>7</v>
      </c>
      <c r="B119" t="s">
        <v>35</v>
      </c>
      <c r="C119" t="s">
        <v>30</v>
      </c>
      <c r="D119" s="2">
        <v>6755</v>
      </c>
      <c r="E119" s="3">
        <v>252</v>
      </c>
    </row>
    <row r="120" spans="1:5" x14ac:dyDescent="0.25">
      <c r="A120" t="s">
        <v>2</v>
      </c>
      <c r="B120" t="s">
        <v>37</v>
      </c>
      <c r="C120" t="s">
        <v>18</v>
      </c>
      <c r="D120" s="2">
        <v>11571</v>
      </c>
      <c r="E120" s="3">
        <v>138</v>
      </c>
    </row>
    <row r="121" spans="1:5" x14ac:dyDescent="0.25">
      <c r="A121" t="s">
        <v>40</v>
      </c>
      <c r="B121" t="s">
        <v>38</v>
      </c>
      <c r="C121" t="s">
        <v>25</v>
      </c>
      <c r="D121" s="2">
        <v>2541</v>
      </c>
      <c r="E121" s="3">
        <v>90</v>
      </c>
    </row>
    <row r="122" spans="1:5" x14ac:dyDescent="0.25">
      <c r="A122" t="s">
        <v>41</v>
      </c>
      <c r="B122" t="s">
        <v>37</v>
      </c>
      <c r="C122" t="s">
        <v>30</v>
      </c>
      <c r="D122" s="2">
        <v>1526</v>
      </c>
      <c r="E122" s="3">
        <v>240</v>
      </c>
    </row>
    <row r="123" spans="1:5" x14ac:dyDescent="0.25">
      <c r="A123" t="s">
        <v>40</v>
      </c>
      <c r="B123" t="s">
        <v>38</v>
      </c>
      <c r="C123" t="s">
        <v>4</v>
      </c>
      <c r="D123" s="2">
        <v>6125</v>
      </c>
      <c r="E123" s="3">
        <v>102</v>
      </c>
    </row>
    <row r="124" spans="1:5" x14ac:dyDescent="0.25">
      <c r="A124" t="s">
        <v>41</v>
      </c>
      <c r="B124" t="s">
        <v>35</v>
      </c>
      <c r="C124" t="s">
        <v>27</v>
      </c>
      <c r="D124" s="2">
        <v>847</v>
      </c>
      <c r="E124" s="3">
        <v>129</v>
      </c>
    </row>
    <row r="125" spans="1:5" x14ac:dyDescent="0.25">
      <c r="A125" t="s">
        <v>8</v>
      </c>
      <c r="B125" t="s">
        <v>35</v>
      </c>
      <c r="C125" t="s">
        <v>27</v>
      </c>
      <c r="D125" s="2">
        <v>4753</v>
      </c>
      <c r="E125" s="3">
        <v>300</v>
      </c>
    </row>
    <row r="126" spans="1:5" x14ac:dyDescent="0.25">
      <c r="A126" t="s">
        <v>6</v>
      </c>
      <c r="B126" t="s">
        <v>38</v>
      </c>
      <c r="C126" t="s">
        <v>33</v>
      </c>
      <c r="D126" s="2">
        <v>959</v>
      </c>
      <c r="E126" s="3">
        <v>135</v>
      </c>
    </row>
    <row r="127" spans="1:5" x14ac:dyDescent="0.25">
      <c r="A127" t="s">
        <v>7</v>
      </c>
      <c r="B127" t="s">
        <v>35</v>
      </c>
      <c r="C127" t="s">
        <v>24</v>
      </c>
      <c r="D127" s="2">
        <v>2793</v>
      </c>
      <c r="E127" s="3">
        <v>114</v>
      </c>
    </row>
    <row r="128" spans="1:5" x14ac:dyDescent="0.25">
      <c r="A128" t="s">
        <v>7</v>
      </c>
      <c r="B128" t="s">
        <v>35</v>
      </c>
      <c r="C128" t="s">
        <v>14</v>
      </c>
      <c r="D128" s="2">
        <v>4606</v>
      </c>
      <c r="E128" s="3">
        <v>63</v>
      </c>
    </row>
    <row r="129" spans="1:5" x14ac:dyDescent="0.25">
      <c r="A129" t="s">
        <v>7</v>
      </c>
      <c r="B129" t="s">
        <v>36</v>
      </c>
      <c r="C129" t="s">
        <v>29</v>
      </c>
      <c r="D129" s="2">
        <v>5551</v>
      </c>
      <c r="E129" s="3">
        <v>252</v>
      </c>
    </row>
    <row r="130" spans="1:5" x14ac:dyDescent="0.25">
      <c r="A130" t="s">
        <v>10</v>
      </c>
      <c r="B130" t="s">
        <v>36</v>
      </c>
      <c r="C130" t="s">
        <v>32</v>
      </c>
      <c r="D130" s="2">
        <v>6657</v>
      </c>
      <c r="E130" s="3">
        <v>303</v>
      </c>
    </row>
    <row r="131" spans="1:5" x14ac:dyDescent="0.25">
      <c r="A131" t="s">
        <v>7</v>
      </c>
      <c r="B131" t="s">
        <v>39</v>
      </c>
      <c r="C131" t="s">
        <v>17</v>
      </c>
      <c r="D131" s="2">
        <v>4438</v>
      </c>
      <c r="E131" s="3">
        <v>246</v>
      </c>
    </row>
    <row r="132" spans="1:5" x14ac:dyDescent="0.25">
      <c r="A132" t="s">
        <v>8</v>
      </c>
      <c r="B132" t="s">
        <v>38</v>
      </c>
      <c r="C132" t="s">
        <v>22</v>
      </c>
      <c r="D132" s="2">
        <v>168</v>
      </c>
      <c r="E132" s="3">
        <v>84</v>
      </c>
    </row>
    <row r="133" spans="1:5" x14ac:dyDescent="0.25">
      <c r="A133" t="s">
        <v>7</v>
      </c>
      <c r="B133" t="s">
        <v>34</v>
      </c>
      <c r="C133" t="s">
        <v>17</v>
      </c>
      <c r="D133" s="2">
        <v>7777</v>
      </c>
      <c r="E133" s="3">
        <v>39</v>
      </c>
    </row>
    <row r="134" spans="1:5" x14ac:dyDescent="0.25">
      <c r="A134" t="s">
        <v>5</v>
      </c>
      <c r="B134" t="s">
        <v>36</v>
      </c>
      <c r="C134" t="s">
        <v>17</v>
      </c>
      <c r="D134" s="2">
        <v>3339</v>
      </c>
      <c r="E134" s="3">
        <v>348</v>
      </c>
    </row>
    <row r="135" spans="1:5" x14ac:dyDescent="0.25">
      <c r="A135" t="s">
        <v>7</v>
      </c>
      <c r="B135" t="s">
        <v>37</v>
      </c>
      <c r="C135" t="s">
        <v>33</v>
      </c>
      <c r="D135" s="2">
        <v>6391</v>
      </c>
      <c r="E135" s="3">
        <v>48</v>
      </c>
    </row>
    <row r="136" spans="1:5" x14ac:dyDescent="0.25">
      <c r="A136" t="s">
        <v>5</v>
      </c>
      <c r="B136" t="s">
        <v>37</v>
      </c>
      <c r="C136" t="s">
        <v>22</v>
      </c>
      <c r="D136" s="2">
        <v>518</v>
      </c>
      <c r="E136" s="3">
        <v>75</v>
      </c>
    </row>
    <row r="137" spans="1:5" x14ac:dyDescent="0.25">
      <c r="A137" t="s">
        <v>7</v>
      </c>
      <c r="B137" t="s">
        <v>38</v>
      </c>
      <c r="C137" t="s">
        <v>28</v>
      </c>
      <c r="D137" s="2">
        <v>5677</v>
      </c>
      <c r="E137" s="3">
        <v>258</v>
      </c>
    </row>
    <row r="138" spans="1:5" x14ac:dyDescent="0.25">
      <c r="A138" t="s">
        <v>6</v>
      </c>
      <c r="B138" t="s">
        <v>39</v>
      </c>
      <c r="C138" t="s">
        <v>17</v>
      </c>
      <c r="D138" s="2">
        <v>6048</v>
      </c>
      <c r="E138" s="3">
        <v>27</v>
      </c>
    </row>
    <row r="139" spans="1:5" x14ac:dyDescent="0.25">
      <c r="A139" t="s">
        <v>8</v>
      </c>
      <c r="B139" t="s">
        <v>38</v>
      </c>
      <c r="C139" t="s">
        <v>32</v>
      </c>
      <c r="D139" s="2">
        <v>3752</v>
      </c>
      <c r="E139" s="3">
        <v>213</v>
      </c>
    </row>
    <row r="140" spans="1:5" x14ac:dyDescent="0.25">
      <c r="A140" t="s">
        <v>5</v>
      </c>
      <c r="B140" t="s">
        <v>35</v>
      </c>
      <c r="C140" t="s">
        <v>29</v>
      </c>
      <c r="D140" s="2">
        <v>4480</v>
      </c>
      <c r="E140" s="3">
        <v>357</v>
      </c>
    </row>
    <row r="141" spans="1:5" x14ac:dyDescent="0.25">
      <c r="A141" t="s">
        <v>9</v>
      </c>
      <c r="B141" t="s">
        <v>37</v>
      </c>
      <c r="C141" t="s">
        <v>4</v>
      </c>
      <c r="D141" s="2">
        <v>259</v>
      </c>
      <c r="E141" s="3">
        <v>207</v>
      </c>
    </row>
    <row r="142" spans="1:5" x14ac:dyDescent="0.25">
      <c r="A142" t="s">
        <v>8</v>
      </c>
      <c r="B142" t="s">
        <v>37</v>
      </c>
      <c r="C142" t="s">
        <v>30</v>
      </c>
      <c r="D142" s="2">
        <v>42</v>
      </c>
      <c r="E142" s="3">
        <v>150</v>
      </c>
    </row>
    <row r="143" spans="1:5" x14ac:dyDescent="0.25">
      <c r="A143" t="s">
        <v>41</v>
      </c>
      <c r="B143" t="s">
        <v>36</v>
      </c>
      <c r="C143" t="s">
        <v>26</v>
      </c>
      <c r="D143" s="2">
        <v>98</v>
      </c>
      <c r="E143" s="3">
        <v>204</v>
      </c>
    </row>
    <row r="144" spans="1:5" x14ac:dyDescent="0.25">
      <c r="A144" t="s">
        <v>7</v>
      </c>
      <c r="B144" t="s">
        <v>35</v>
      </c>
      <c r="C144" t="s">
        <v>27</v>
      </c>
      <c r="D144" s="2">
        <v>2478</v>
      </c>
      <c r="E144" s="3">
        <v>21</v>
      </c>
    </row>
    <row r="145" spans="1:5" x14ac:dyDescent="0.25">
      <c r="A145" t="s">
        <v>41</v>
      </c>
      <c r="B145" t="s">
        <v>34</v>
      </c>
      <c r="C145" t="s">
        <v>33</v>
      </c>
      <c r="D145" s="2">
        <v>7847</v>
      </c>
      <c r="E145" s="3">
        <v>174</v>
      </c>
    </row>
    <row r="146" spans="1:5" x14ac:dyDescent="0.25">
      <c r="A146" t="s">
        <v>2</v>
      </c>
      <c r="B146" t="s">
        <v>37</v>
      </c>
      <c r="C146" t="s">
        <v>17</v>
      </c>
      <c r="D146" s="2">
        <v>9926</v>
      </c>
      <c r="E146" s="3">
        <v>201</v>
      </c>
    </row>
    <row r="147" spans="1:5" x14ac:dyDescent="0.25">
      <c r="A147" t="s">
        <v>8</v>
      </c>
      <c r="B147" t="s">
        <v>38</v>
      </c>
      <c r="C147" t="s">
        <v>13</v>
      </c>
      <c r="D147" s="2">
        <v>819</v>
      </c>
      <c r="E147" s="3">
        <v>510</v>
      </c>
    </row>
    <row r="148" spans="1:5" x14ac:dyDescent="0.25">
      <c r="A148" t="s">
        <v>6</v>
      </c>
      <c r="B148" t="s">
        <v>39</v>
      </c>
      <c r="C148" t="s">
        <v>29</v>
      </c>
      <c r="D148" s="2">
        <v>3052</v>
      </c>
      <c r="E148" s="3">
        <v>378</v>
      </c>
    </row>
    <row r="149" spans="1:5" x14ac:dyDescent="0.25">
      <c r="A149" t="s">
        <v>9</v>
      </c>
      <c r="B149" t="s">
        <v>34</v>
      </c>
      <c r="C149" t="s">
        <v>21</v>
      </c>
      <c r="D149" s="2">
        <v>6832</v>
      </c>
      <c r="E149" s="3">
        <v>27</v>
      </c>
    </row>
    <row r="150" spans="1:5" x14ac:dyDescent="0.25">
      <c r="A150" t="s">
        <v>2</v>
      </c>
      <c r="B150" t="s">
        <v>39</v>
      </c>
      <c r="C150" t="s">
        <v>16</v>
      </c>
      <c r="D150" s="2">
        <v>2016</v>
      </c>
      <c r="E150" s="3">
        <v>117</v>
      </c>
    </row>
    <row r="151" spans="1:5" x14ac:dyDescent="0.25">
      <c r="A151" t="s">
        <v>6</v>
      </c>
      <c r="B151" t="s">
        <v>38</v>
      </c>
      <c r="C151" t="s">
        <v>21</v>
      </c>
      <c r="D151" s="2">
        <v>7322</v>
      </c>
      <c r="E151" s="3">
        <v>36</v>
      </c>
    </row>
    <row r="152" spans="1:5" x14ac:dyDescent="0.25">
      <c r="A152" t="s">
        <v>8</v>
      </c>
      <c r="B152" t="s">
        <v>35</v>
      </c>
      <c r="C152" t="s">
        <v>33</v>
      </c>
      <c r="D152" s="2">
        <v>357</v>
      </c>
      <c r="E152" s="3">
        <v>126</v>
      </c>
    </row>
    <row r="153" spans="1:5" x14ac:dyDescent="0.25">
      <c r="A153" t="s">
        <v>9</v>
      </c>
      <c r="B153" t="s">
        <v>39</v>
      </c>
      <c r="C153" t="s">
        <v>25</v>
      </c>
      <c r="D153" s="2">
        <v>3192</v>
      </c>
      <c r="E153" s="3">
        <v>72</v>
      </c>
    </row>
    <row r="154" spans="1:5" x14ac:dyDescent="0.25">
      <c r="A154" t="s">
        <v>7</v>
      </c>
      <c r="B154" t="s">
        <v>36</v>
      </c>
      <c r="C154" t="s">
        <v>22</v>
      </c>
      <c r="D154" s="2">
        <v>8435</v>
      </c>
      <c r="E154" s="3">
        <v>42</v>
      </c>
    </row>
    <row r="155" spans="1:5" x14ac:dyDescent="0.25">
      <c r="A155" t="s">
        <v>40</v>
      </c>
      <c r="B155" t="s">
        <v>39</v>
      </c>
      <c r="C155" t="s">
        <v>29</v>
      </c>
      <c r="D155" s="2">
        <v>0</v>
      </c>
      <c r="E155" s="3">
        <v>135</v>
      </c>
    </row>
    <row r="156" spans="1:5" x14ac:dyDescent="0.25">
      <c r="A156" t="s">
        <v>7</v>
      </c>
      <c r="B156" t="s">
        <v>34</v>
      </c>
      <c r="C156" t="s">
        <v>24</v>
      </c>
      <c r="D156" s="2">
        <v>8862</v>
      </c>
      <c r="E156" s="3">
        <v>189</v>
      </c>
    </row>
    <row r="157" spans="1:5" x14ac:dyDescent="0.25">
      <c r="A157" t="s">
        <v>6</v>
      </c>
      <c r="B157" t="s">
        <v>37</v>
      </c>
      <c r="C157" t="s">
        <v>28</v>
      </c>
      <c r="D157" s="2">
        <v>3556</v>
      </c>
      <c r="E157" s="3">
        <v>459</v>
      </c>
    </row>
    <row r="158" spans="1:5" x14ac:dyDescent="0.25">
      <c r="A158" t="s">
        <v>5</v>
      </c>
      <c r="B158" t="s">
        <v>34</v>
      </c>
      <c r="C158" t="s">
        <v>15</v>
      </c>
      <c r="D158" s="2">
        <v>7280</v>
      </c>
      <c r="E158" s="3">
        <v>201</v>
      </c>
    </row>
    <row r="159" spans="1:5" x14ac:dyDescent="0.25">
      <c r="A159" t="s">
        <v>6</v>
      </c>
      <c r="B159" t="s">
        <v>34</v>
      </c>
      <c r="C159" t="s">
        <v>30</v>
      </c>
      <c r="D159" s="2">
        <v>3402</v>
      </c>
      <c r="E159" s="3">
        <v>366</v>
      </c>
    </row>
    <row r="160" spans="1:5" x14ac:dyDescent="0.25">
      <c r="A160" t="s">
        <v>3</v>
      </c>
      <c r="B160" t="s">
        <v>37</v>
      </c>
      <c r="C160" t="s">
        <v>29</v>
      </c>
      <c r="D160" s="2">
        <v>4592</v>
      </c>
      <c r="E160" s="3">
        <v>324</v>
      </c>
    </row>
    <row r="161" spans="1:5" x14ac:dyDescent="0.25">
      <c r="A161" t="s">
        <v>9</v>
      </c>
      <c r="B161" t="s">
        <v>35</v>
      </c>
      <c r="C161" t="s">
        <v>15</v>
      </c>
      <c r="D161" s="2">
        <v>7833</v>
      </c>
      <c r="E161" s="3">
        <v>243</v>
      </c>
    </row>
    <row r="162" spans="1:5" x14ac:dyDescent="0.25">
      <c r="A162" t="s">
        <v>2</v>
      </c>
      <c r="B162" t="s">
        <v>39</v>
      </c>
      <c r="C162" t="s">
        <v>21</v>
      </c>
      <c r="D162" s="2">
        <v>7651</v>
      </c>
      <c r="E162" s="3">
        <v>213</v>
      </c>
    </row>
    <row r="163" spans="1:5" x14ac:dyDescent="0.25">
      <c r="A163" t="s">
        <v>40</v>
      </c>
      <c r="B163" t="s">
        <v>35</v>
      </c>
      <c r="C163" t="s">
        <v>30</v>
      </c>
      <c r="D163" s="2">
        <v>2275</v>
      </c>
      <c r="E163" s="3">
        <v>447</v>
      </c>
    </row>
    <row r="164" spans="1:5" x14ac:dyDescent="0.25">
      <c r="A164" t="s">
        <v>40</v>
      </c>
      <c r="B164" t="s">
        <v>38</v>
      </c>
      <c r="C164" t="s">
        <v>13</v>
      </c>
      <c r="D164" s="2">
        <v>5670</v>
      </c>
      <c r="E164" s="3">
        <v>297</v>
      </c>
    </row>
    <row r="165" spans="1:5" x14ac:dyDescent="0.25">
      <c r="A165" t="s">
        <v>7</v>
      </c>
      <c r="B165" t="s">
        <v>35</v>
      </c>
      <c r="C165" t="s">
        <v>16</v>
      </c>
      <c r="D165" s="2">
        <v>2135</v>
      </c>
      <c r="E165" s="3">
        <v>27</v>
      </c>
    </row>
    <row r="166" spans="1:5" x14ac:dyDescent="0.25">
      <c r="A166" t="s">
        <v>40</v>
      </c>
      <c r="B166" t="s">
        <v>34</v>
      </c>
      <c r="C166" t="s">
        <v>23</v>
      </c>
      <c r="D166" s="2">
        <v>2779</v>
      </c>
      <c r="E166" s="3">
        <v>75</v>
      </c>
    </row>
    <row r="167" spans="1:5" x14ac:dyDescent="0.25">
      <c r="A167" t="s">
        <v>10</v>
      </c>
      <c r="B167" t="s">
        <v>39</v>
      </c>
      <c r="C167" t="s">
        <v>33</v>
      </c>
      <c r="D167" s="2">
        <v>12950</v>
      </c>
      <c r="E167" s="3">
        <v>30</v>
      </c>
    </row>
    <row r="168" spans="1:5" x14ac:dyDescent="0.25">
      <c r="A168" t="s">
        <v>7</v>
      </c>
      <c r="B168" t="s">
        <v>36</v>
      </c>
      <c r="C168" t="s">
        <v>18</v>
      </c>
      <c r="D168" s="2">
        <v>2646</v>
      </c>
      <c r="E168" s="3">
        <v>177</v>
      </c>
    </row>
    <row r="169" spans="1:5" x14ac:dyDescent="0.25">
      <c r="A169" t="s">
        <v>40</v>
      </c>
      <c r="B169" t="s">
        <v>34</v>
      </c>
      <c r="C169" t="s">
        <v>33</v>
      </c>
      <c r="D169" s="2">
        <v>3794</v>
      </c>
      <c r="E169" s="3">
        <v>159</v>
      </c>
    </row>
    <row r="170" spans="1:5" x14ac:dyDescent="0.25">
      <c r="A170" t="s">
        <v>3</v>
      </c>
      <c r="B170" t="s">
        <v>35</v>
      </c>
      <c r="C170" t="s">
        <v>33</v>
      </c>
      <c r="D170" s="2">
        <v>819</v>
      </c>
      <c r="E170" s="3">
        <v>306</v>
      </c>
    </row>
    <row r="171" spans="1:5" x14ac:dyDescent="0.25">
      <c r="A171" t="s">
        <v>3</v>
      </c>
      <c r="B171" t="s">
        <v>34</v>
      </c>
      <c r="C171" t="s">
        <v>20</v>
      </c>
      <c r="D171" s="2">
        <v>2583</v>
      </c>
      <c r="E171" s="3">
        <v>18</v>
      </c>
    </row>
    <row r="172" spans="1:5" x14ac:dyDescent="0.25">
      <c r="A172" t="s">
        <v>7</v>
      </c>
      <c r="B172" t="s">
        <v>35</v>
      </c>
      <c r="C172" t="s">
        <v>19</v>
      </c>
      <c r="D172" s="2">
        <v>4585</v>
      </c>
      <c r="E172" s="3">
        <v>240</v>
      </c>
    </row>
    <row r="173" spans="1:5" x14ac:dyDescent="0.25">
      <c r="A173" t="s">
        <v>5</v>
      </c>
      <c r="B173" t="s">
        <v>34</v>
      </c>
      <c r="C173" t="s">
        <v>33</v>
      </c>
      <c r="D173" s="2">
        <v>1652</v>
      </c>
      <c r="E173" s="3">
        <v>93</v>
      </c>
    </row>
    <row r="174" spans="1:5" x14ac:dyDescent="0.25">
      <c r="A174" t="s">
        <v>10</v>
      </c>
      <c r="B174" t="s">
        <v>34</v>
      </c>
      <c r="C174" t="s">
        <v>26</v>
      </c>
      <c r="D174" s="2">
        <v>4991</v>
      </c>
      <c r="E174" s="3">
        <v>9</v>
      </c>
    </row>
    <row r="175" spans="1:5" x14ac:dyDescent="0.25">
      <c r="A175" t="s">
        <v>8</v>
      </c>
      <c r="B175" t="s">
        <v>34</v>
      </c>
      <c r="C175" t="s">
        <v>16</v>
      </c>
      <c r="D175" s="2">
        <v>2009</v>
      </c>
      <c r="E175" s="3">
        <v>219</v>
      </c>
    </row>
    <row r="176" spans="1:5" x14ac:dyDescent="0.25">
      <c r="A176" t="s">
        <v>2</v>
      </c>
      <c r="B176" t="s">
        <v>39</v>
      </c>
      <c r="C176" t="s">
        <v>22</v>
      </c>
      <c r="D176" s="2">
        <v>1568</v>
      </c>
      <c r="E176" s="3">
        <v>141</v>
      </c>
    </row>
    <row r="177" spans="1:5" x14ac:dyDescent="0.25">
      <c r="A177" t="s">
        <v>41</v>
      </c>
      <c r="B177" t="s">
        <v>37</v>
      </c>
      <c r="C177" t="s">
        <v>20</v>
      </c>
      <c r="D177" s="2">
        <v>3388</v>
      </c>
      <c r="E177" s="3">
        <v>123</v>
      </c>
    </row>
    <row r="178" spans="1:5" x14ac:dyDescent="0.25">
      <c r="A178" t="s">
        <v>40</v>
      </c>
      <c r="B178" t="s">
        <v>38</v>
      </c>
      <c r="C178" t="s">
        <v>24</v>
      </c>
      <c r="D178" s="2">
        <v>623</v>
      </c>
      <c r="E178" s="3">
        <v>51</v>
      </c>
    </row>
    <row r="179" spans="1:5" x14ac:dyDescent="0.25">
      <c r="A179" t="s">
        <v>6</v>
      </c>
      <c r="B179" t="s">
        <v>36</v>
      </c>
      <c r="C179" t="s">
        <v>4</v>
      </c>
      <c r="D179" s="2">
        <v>10073</v>
      </c>
      <c r="E179" s="3">
        <v>120</v>
      </c>
    </row>
    <row r="180" spans="1:5" x14ac:dyDescent="0.25">
      <c r="A180" t="s">
        <v>8</v>
      </c>
      <c r="B180" t="s">
        <v>39</v>
      </c>
      <c r="C180" t="s">
        <v>26</v>
      </c>
      <c r="D180" s="2">
        <v>1561</v>
      </c>
      <c r="E180" s="3">
        <v>27</v>
      </c>
    </row>
    <row r="181" spans="1:5" x14ac:dyDescent="0.25">
      <c r="A181" t="s">
        <v>9</v>
      </c>
      <c r="B181" t="s">
        <v>36</v>
      </c>
      <c r="C181" t="s">
        <v>27</v>
      </c>
      <c r="D181" s="2">
        <v>11522</v>
      </c>
      <c r="E181" s="3">
        <v>204</v>
      </c>
    </row>
    <row r="182" spans="1:5" x14ac:dyDescent="0.25">
      <c r="A182" t="s">
        <v>6</v>
      </c>
      <c r="B182" t="s">
        <v>38</v>
      </c>
      <c r="C182" t="s">
        <v>13</v>
      </c>
      <c r="D182" s="2">
        <v>2317</v>
      </c>
      <c r="E182" s="3">
        <v>123</v>
      </c>
    </row>
    <row r="183" spans="1:5" x14ac:dyDescent="0.25">
      <c r="A183" t="s">
        <v>10</v>
      </c>
      <c r="B183" t="s">
        <v>37</v>
      </c>
      <c r="C183" t="s">
        <v>28</v>
      </c>
      <c r="D183" s="2">
        <v>3059</v>
      </c>
      <c r="E183" s="3">
        <v>27</v>
      </c>
    </row>
    <row r="184" spans="1:5" x14ac:dyDescent="0.25">
      <c r="A184" t="s">
        <v>41</v>
      </c>
      <c r="B184" t="s">
        <v>37</v>
      </c>
      <c r="C184" t="s">
        <v>26</v>
      </c>
      <c r="D184" s="2">
        <v>2324</v>
      </c>
      <c r="E184" s="3">
        <v>177</v>
      </c>
    </row>
    <row r="185" spans="1:5" x14ac:dyDescent="0.25">
      <c r="A185" t="s">
        <v>3</v>
      </c>
      <c r="B185" t="s">
        <v>39</v>
      </c>
      <c r="C185" t="s">
        <v>26</v>
      </c>
      <c r="D185" s="2">
        <v>4956</v>
      </c>
      <c r="E185" s="3">
        <v>171</v>
      </c>
    </row>
    <row r="186" spans="1:5" x14ac:dyDescent="0.25">
      <c r="A186" t="s">
        <v>10</v>
      </c>
      <c r="B186" t="s">
        <v>34</v>
      </c>
      <c r="C186" t="s">
        <v>19</v>
      </c>
      <c r="D186" s="2">
        <v>5355</v>
      </c>
      <c r="E186" s="3">
        <v>204</v>
      </c>
    </row>
    <row r="187" spans="1:5" x14ac:dyDescent="0.25">
      <c r="A187" t="s">
        <v>3</v>
      </c>
      <c r="B187" t="s">
        <v>34</v>
      </c>
      <c r="C187" t="s">
        <v>14</v>
      </c>
      <c r="D187" s="2">
        <v>7259</v>
      </c>
      <c r="E187" s="3">
        <v>276</v>
      </c>
    </row>
    <row r="188" spans="1:5" x14ac:dyDescent="0.25">
      <c r="A188" t="s">
        <v>8</v>
      </c>
      <c r="B188" t="s">
        <v>37</v>
      </c>
      <c r="C188" t="s">
        <v>26</v>
      </c>
      <c r="D188" s="2">
        <v>6279</v>
      </c>
      <c r="E188" s="3">
        <v>45</v>
      </c>
    </row>
    <row r="189" spans="1:5" x14ac:dyDescent="0.25">
      <c r="A189" t="s">
        <v>40</v>
      </c>
      <c r="B189" t="s">
        <v>38</v>
      </c>
      <c r="C189" t="s">
        <v>29</v>
      </c>
      <c r="D189" s="2">
        <v>2541</v>
      </c>
      <c r="E189" s="3">
        <v>45</v>
      </c>
    </row>
    <row r="190" spans="1:5" x14ac:dyDescent="0.25">
      <c r="A190" t="s">
        <v>6</v>
      </c>
      <c r="B190" t="s">
        <v>35</v>
      </c>
      <c r="C190" t="s">
        <v>27</v>
      </c>
      <c r="D190" s="2">
        <v>3864</v>
      </c>
      <c r="E190" s="3">
        <v>177</v>
      </c>
    </row>
    <row r="191" spans="1:5" x14ac:dyDescent="0.25">
      <c r="A191" t="s">
        <v>5</v>
      </c>
      <c r="B191" t="s">
        <v>36</v>
      </c>
      <c r="C191" t="s">
        <v>13</v>
      </c>
      <c r="D191" s="2">
        <v>6146</v>
      </c>
      <c r="E191" s="3">
        <v>63</v>
      </c>
    </row>
    <row r="192" spans="1:5" x14ac:dyDescent="0.25">
      <c r="A192" t="s">
        <v>9</v>
      </c>
      <c r="B192" t="s">
        <v>39</v>
      </c>
      <c r="C192" t="s">
        <v>18</v>
      </c>
      <c r="D192" s="2">
        <v>2639</v>
      </c>
      <c r="E192" s="3">
        <v>204</v>
      </c>
    </row>
    <row r="193" spans="1:5" x14ac:dyDescent="0.25">
      <c r="A193" t="s">
        <v>8</v>
      </c>
      <c r="B193" t="s">
        <v>37</v>
      </c>
      <c r="C193" t="s">
        <v>22</v>
      </c>
      <c r="D193" s="2">
        <v>1890</v>
      </c>
      <c r="E193" s="3">
        <v>195</v>
      </c>
    </row>
    <row r="194" spans="1:5" x14ac:dyDescent="0.25">
      <c r="A194" t="s">
        <v>7</v>
      </c>
      <c r="B194" t="s">
        <v>34</v>
      </c>
      <c r="C194" t="s">
        <v>14</v>
      </c>
      <c r="D194" s="2">
        <v>1932</v>
      </c>
      <c r="E194" s="3">
        <v>369</v>
      </c>
    </row>
    <row r="195" spans="1:5" x14ac:dyDescent="0.25">
      <c r="A195" t="s">
        <v>3</v>
      </c>
      <c r="B195" t="s">
        <v>34</v>
      </c>
      <c r="C195" t="s">
        <v>25</v>
      </c>
      <c r="D195" s="2">
        <v>6300</v>
      </c>
      <c r="E195" s="3">
        <v>42</v>
      </c>
    </row>
    <row r="196" spans="1:5" x14ac:dyDescent="0.25">
      <c r="A196" t="s">
        <v>6</v>
      </c>
      <c r="B196" t="s">
        <v>37</v>
      </c>
      <c r="C196" t="s">
        <v>30</v>
      </c>
      <c r="D196" s="2">
        <v>560</v>
      </c>
      <c r="E196" s="3">
        <v>81</v>
      </c>
    </row>
    <row r="197" spans="1:5" x14ac:dyDescent="0.25">
      <c r="A197" t="s">
        <v>9</v>
      </c>
      <c r="B197" t="s">
        <v>37</v>
      </c>
      <c r="C197" t="s">
        <v>26</v>
      </c>
      <c r="D197" s="2">
        <v>2856</v>
      </c>
      <c r="E197" s="3">
        <v>246</v>
      </c>
    </row>
    <row r="198" spans="1:5" x14ac:dyDescent="0.25">
      <c r="A198" t="s">
        <v>9</v>
      </c>
      <c r="B198" t="s">
        <v>34</v>
      </c>
      <c r="C198" t="s">
        <v>17</v>
      </c>
      <c r="D198" s="2">
        <v>707</v>
      </c>
      <c r="E198" s="3">
        <v>174</v>
      </c>
    </row>
    <row r="199" spans="1:5" x14ac:dyDescent="0.25">
      <c r="A199" t="s">
        <v>8</v>
      </c>
      <c r="B199" t="s">
        <v>35</v>
      </c>
      <c r="C199" t="s">
        <v>30</v>
      </c>
      <c r="D199" s="2">
        <v>3598</v>
      </c>
      <c r="E199" s="3">
        <v>81</v>
      </c>
    </row>
    <row r="200" spans="1:5" x14ac:dyDescent="0.25">
      <c r="A200" t="s">
        <v>40</v>
      </c>
      <c r="B200" t="s">
        <v>35</v>
      </c>
      <c r="C200" t="s">
        <v>22</v>
      </c>
      <c r="D200" s="2">
        <v>6853</v>
      </c>
      <c r="E200" s="3">
        <v>372</v>
      </c>
    </row>
    <row r="201" spans="1:5" x14ac:dyDescent="0.25">
      <c r="A201" t="s">
        <v>40</v>
      </c>
      <c r="B201" t="s">
        <v>35</v>
      </c>
      <c r="C201" t="s">
        <v>16</v>
      </c>
      <c r="D201" s="2">
        <v>4725</v>
      </c>
      <c r="E201" s="3">
        <v>174</v>
      </c>
    </row>
    <row r="202" spans="1:5" x14ac:dyDescent="0.25">
      <c r="A202" t="s">
        <v>41</v>
      </c>
      <c r="B202" t="s">
        <v>36</v>
      </c>
      <c r="C202" t="s">
        <v>32</v>
      </c>
      <c r="D202" s="2">
        <v>10304</v>
      </c>
      <c r="E202" s="3">
        <v>84</v>
      </c>
    </row>
    <row r="203" spans="1:5" x14ac:dyDescent="0.25">
      <c r="A203" t="s">
        <v>41</v>
      </c>
      <c r="B203" t="s">
        <v>34</v>
      </c>
      <c r="C203" t="s">
        <v>16</v>
      </c>
      <c r="D203" s="2">
        <v>1274</v>
      </c>
      <c r="E203" s="3">
        <v>225</v>
      </c>
    </row>
    <row r="204" spans="1:5" x14ac:dyDescent="0.25">
      <c r="A204" t="s">
        <v>5</v>
      </c>
      <c r="B204" t="s">
        <v>36</v>
      </c>
      <c r="C204" t="s">
        <v>30</v>
      </c>
      <c r="D204" s="2">
        <v>1526</v>
      </c>
      <c r="E204" s="3">
        <v>105</v>
      </c>
    </row>
    <row r="205" spans="1:5" x14ac:dyDescent="0.25">
      <c r="A205" t="s">
        <v>40</v>
      </c>
      <c r="B205" t="s">
        <v>39</v>
      </c>
      <c r="C205" t="s">
        <v>28</v>
      </c>
      <c r="D205" s="2">
        <v>3101</v>
      </c>
      <c r="E205" s="3">
        <v>225</v>
      </c>
    </row>
    <row r="206" spans="1:5" x14ac:dyDescent="0.25">
      <c r="A206" t="s">
        <v>2</v>
      </c>
      <c r="B206" t="s">
        <v>37</v>
      </c>
      <c r="C206" t="s">
        <v>14</v>
      </c>
      <c r="D206" s="2">
        <v>1057</v>
      </c>
      <c r="E206" s="3">
        <v>54</v>
      </c>
    </row>
    <row r="207" spans="1:5" x14ac:dyDescent="0.25">
      <c r="A207" t="s">
        <v>7</v>
      </c>
      <c r="B207" t="s">
        <v>37</v>
      </c>
      <c r="C207" t="s">
        <v>26</v>
      </c>
      <c r="D207" s="2">
        <v>5306</v>
      </c>
      <c r="E207" s="3">
        <v>0</v>
      </c>
    </row>
    <row r="208" spans="1:5" x14ac:dyDescent="0.25">
      <c r="A208" t="s">
        <v>5</v>
      </c>
      <c r="B208" t="s">
        <v>39</v>
      </c>
      <c r="C208" t="s">
        <v>24</v>
      </c>
      <c r="D208" s="2">
        <v>4018</v>
      </c>
      <c r="E208" s="3">
        <v>171</v>
      </c>
    </row>
    <row r="209" spans="1:5" x14ac:dyDescent="0.25">
      <c r="A209" t="s">
        <v>9</v>
      </c>
      <c r="B209" t="s">
        <v>34</v>
      </c>
      <c r="C209" t="s">
        <v>16</v>
      </c>
      <c r="D209" s="2">
        <v>938</v>
      </c>
      <c r="E209" s="3">
        <v>189</v>
      </c>
    </row>
    <row r="210" spans="1:5" x14ac:dyDescent="0.25">
      <c r="A210" t="s">
        <v>7</v>
      </c>
      <c r="B210" t="s">
        <v>38</v>
      </c>
      <c r="C210" t="s">
        <v>18</v>
      </c>
      <c r="D210" s="2">
        <v>1778</v>
      </c>
      <c r="E210" s="3">
        <v>270</v>
      </c>
    </row>
    <row r="211" spans="1:5" x14ac:dyDescent="0.25">
      <c r="A211" t="s">
        <v>6</v>
      </c>
      <c r="B211" t="s">
        <v>39</v>
      </c>
      <c r="C211" t="s">
        <v>30</v>
      </c>
      <c r="D211" s="2">
        <v>1638</v>
      </c>
      <c r="E211" s="3">
        <v>63</v>
      </c>
    </row>
    <row r="212" spans="1:5" x14ac:dyDescent="0.25">
      <c r="A212" t="s">
        <v>41</v>
      </c>
      <c r="B212" t="s">
        <v>38</v>
      </c>
      <c r="C212" t="s">
        <v>25</v>
      </c>
      <c r="D212" s="2">
        <v>154</v>
      </c>
      <c r="E212" s="3">
        <v>21</v>
      </c>
    </row>
    <row r="213" spans="1:5" x14ac:dyDescent="0.25">
      <c r="A213" t="s">
        <v>7</v>
      </c>
      <c r="B213" t="s">
        <v>37</v>
      </c>
      <c r="C213" t="s">
        <v>22</v>
      </c>
      <c r="D213" s="2">
        <v>9835</v>
      </c>
      <c r="E213" s="3">
        <v>207</v>
      </c>
    </row>
    <row r="214" spans="1:5" x14ac:dyDescent="0.25">
      <c r="A214" t="s">
        <v>9</v>
      </c>
      <c r="B214" t="s">
        <v>37</v>
      </c>
      <c r="C214" t="s">
        <v>20</v>
      </c>
      <c r="D214" s="2">
        <v>7273</v>
      </c>
      <c r="E214" s="3">
        <v>96</v>
      </c>
    </row>
    <row r="215" spans="1:5" x14ac:dyDescent="0.25">
      <c r="A215" t="s">
        <v>5</v>
      </c>
      <c r="B215" t="s">
        <v>39</v>
      </c>
      <c r="C215" t="s">
        <v>22</v>
      </c>
      <c r="D215" s="2">
        <v>6909</v>
      </c>
      <c r="E215" s="3">
        <v>81</v>
      </c>
    </row>
    <row r="216" spans="1:5" x14ac:dyDescent="0.25">
      <c r="A216" t="s">
        <v>9</v>
      </c>
      <c r="B216" t="s">
        <v>39</v>
      </c>
      <c r="C216" t="s">
        <v>24</v>
      </c>
      <c r="D216" s="2">
        <v>3920</v>
      </c>
      <c r="E216" s="3">
        <v>306</v>
      </c>
    </row>
    <row r="217" spans="1:5" x14ac:dyDescent="0.25">
      <c r="A217" t="s">
        <v>10</v>
      </c>
      <c r="B217" t="s">
        <v>39</v>
      </c>
      <c r="C217" t="s">
        <v>21</v>
      </c>
      <c r="D217" s="2">
        <v>4858</v>
      </c>
      <c r="E217" s="3">
        <v>279</v>
      </c>
    </row>
    <row r="218" spans="1:5" x14ac:dyDescent="0.25">
      <c r="A218" t="s">
        <v>2</v>
      </c>
      <c r="B218" t="s">
        <v>38</v>
      </c>
      <c r="C218" t="s">
        <v>4</v>
      </c>
      <c r="D218" s="2">
        <v>3549</v>
      </c>
      <c r="E218" s="3">
        <v>3</v>
      </c>
    </row>
    <row r="219" spans="1:5" x14ac:dyDescent="0.25">
      <c r="A219" t="s">
        <v>7</v>
      </c>
      <c r="B219" t="s">
        <v>39</v>
      </c>
      <c r="C219" t="s">
        <v>27</v>
      </c>
      <c r="D219" s="2">
        <v>966</v>
      </c>
      <c r="E219" s="3">
        <v>198</v>
      </c>
    </row>
    <row r="220" spans="1:5" x14ac:dyDescent="0.25">
      <c r="A220" t="s">
        <v>5</v>
      </c>
      <c r="B220" t="s">
        <v>39</v>
      </c>
      <c r="C220" t="s">
        <v>18</v>
      </c>
      <c r="D220" s="2">
        <v>385</v>
      </c>
      <c r="E220" s="3">
        <v>249</v>
      </c>
    </row>
    <row r="221" spans="1:5" x14ac:dyDescent="0.25">
      <c r="A221" t="s">
        <v>6</v>
      </c>
      <c r="B221" t="s">
        <v>34</v>
      </c>
      <c r="C221" t="s">
        <v>16</v>
      </c>
      <c r="D221" s="2">
        <v>2219</v>
      </c>
      <c r="E221" s="3">
        <v>75</v>
      </c>
    </row>
    <row r="222" spans="1:5" x14ac:dyDescent="0.25">
      <c r="A222" t="s">
        <v>9</v>
      </c>
      <c r="B222" t="s">
        <v>36</v>
      </c>
      <c r="C222" t="s">
        <v>32</v>
      </c>
      <c r="D222" s="2">
        <v>2954</v>
      </c>
      <c r="E222" s="3">
        <v>189</v>
      </c>
    </row>
    <row r="223" spans="1:5" x14ac:dyDescent="0.25">
      <c r="A223" t="s">
        <v>7</v>
      </c>
      <c r="B223" t="s">
        <v>36</v>
      </c>
      <c r="C223" t="s">
        <v>32</v>
      </c>
      <c r="D223" s="2">
        <v>280</v>
      </c>
      <c r="E223" s="3">
        <v>87</v>
      </c>
    </row>
    <row r="224" spans="1:5" x14ac:dyDescent="0.25">
      <c r="A224" t="s">
        <v>41</v>
      </c>
      <c r="B224" t="s">
        <v>36</v>
      </c>
      <c r="C224" t="s">
        <v>30</v>
      </c>
      <c r="D224" s="2">
        <v>6118</v>
      </c>
      <c r="E224" s="3">
        <v>174</v>
      </c>
    </row>
    <row r="225" spans="1:5" x14ac:dyDescent="0.25">
      <c r="A225" t="s">
        <v>2</v>
      </c>
      <c r="B225" t="s">
        <v>39</v>
      </c>
      <c r="C225" t="s">
        <v>15</v>
      </c>
      <c r="D225" s="2">
        <v>4802</v>
      </c>
      <c r="E225" s="3">
        <v>36</v>
      </c>
    </row>
    <row r="226" spans="1:5" x14ac:dyDescent="0.25">
      <c r="A226" t="s">
        <v>9</v>
      </c>
      <c r="B226" t="s">
        <v>38</v>
      </c>
      <c r="C226" t="s">
        <v>24</v>
      </c>
      <c r="D226" s="2">
        <v>4137</v>
      </c>
      <c r="E226" s="3">
        <v>60</v>
      </c>
    </row>
    <row r="227" spans="1:5" x14ac:dyDescent="0.25">
      <c r="A227" t="s">
        <v>3</v>
      </c>
      <c r="B227" t="s">
        <v>35</v>
      </c>
      <c r="C227" t="s">
        <v>23</v>
      </c>
      <c r="D227" s="2">
        <v>2023</v>
      </c>
      <c r="E227" s="3">
        <v>78</v>
      </c>
    </row>
    <row r="228" spans="1:5" x14ac:dyDescent="0.25">
      <c r="A228" t="s">
        <v>9</v>
      </c>
      <c r="B228" t="s">
        <v>36</v>
      </c>
      <c r="C228" t="s">
        <v>30</v>
      </c>
      <c r="D228" s="2">
        <v>9051</v>
      </c>
      <c r="E228" s="3">
        <v>57</v>
      </c>
    </row>
    <row r="229" spans="1:5" x14ac:dyDescent="0.25">
      <c r="A229" t="s">
        <v>9</v>
      </c>
      <c r="B229" t="s">
        <v>37</v>
      </c>
      <c r="C229" t="s">
        <v>28</v>
      </c>
      <c r="D229" s="2">
        <v>2919</v>
      </c>
      <c r="E229" s="3">
        <v>45</v>
      </c>
    </row>
    <row r="230" spans="1:5" x14ac:dyDescent="0.25">
      <c r="A230" t="s">
        <v>41</v>
      </c>
      <c r="B230" t="s">
        <v>38</v>
      </c>
      <c r="C230" t="s">
        <v>22</v>
      </c>
      <c r="D230" s="2">
        <v>5915</v>
      </c>
      <c r="E230" s="3">
        <v>3</v>
      </c>
    </row>
    <row r="231" spans="1:5" x14ac:dyDescent="0.25">
      <c r="A231" t="s">
        <v>10</v>
      </c>
      <c r="B231" t="s">
        <v>35</v>
      </c>
      <c r="C231" t="s">
        <v>15</v>
      </c>
      <c r="D231" s="2">
        <v>2562</v>
      </c>
      <c r="E231" s="3">
        <v>6</v>
      </c>
    </row>
    <row r="232" spans="1:5" x14ac:dyDescent="0.25">
      <c r="A232" t="s">
        <v>5</v>
      </c>
      <c r="B232" t="s">
        <v>37</v>
      </c>
      <c r="C232" t="s">
        <v>25</v>
      </c>
      <c r="D232" s="2">
        <v>8813</v>
      </c>
      <c r="E232" s="3">
        <v>21</v>
      </c>
    </row>
    <row r="233" spans="1:5" x14ac:dyDescent="0.25">
      <c r="A233" t="s">
        <v>5</v>
      </c>
      <c r="B233" t="s">
        <v>36</v>
      </c>
      <c r="C233" t="s">
        <v>18</v>
      </c>
      <c r="D233" s="2">
        <v>6111</v>
      </c>
      <c r="E233" s="3">
        <v>3</v>
      </c>
    </row>
    <row r="234" spans="1:5" x14ac:dyDescent="0.25">
      <c r="A234" t="s">
        <v>8</v>
      </c>
      <c r="B234" t="s">
        <v>34</v>
      </c>
      <c r="C234" t="s">
        <v>31</v>
      </c>
      <c r="D234" s="2">
        <v>3507</v>
      </c>
      <c r="E234" s="3">
        <v>288</v>
      </c>
    </row>
    <row r="235" spans="1:5" x14ac:dyDescent="0.25">
      <c r="A235" t="s">
        <v>6</v>
      </c>
      <c r="B235" t="s">
        <v>36</v>
      </c>
      <c r="C235" t="s">
        <v>13</v>
      </c>
      <c r="D235" s="2">
        <v>4319</v>
      </c>
      <c r="E235" s="3">
        <v>30</v>
      </c>
    </row>
    <row r="236" spans="1:5" x14ac:dyDescent="0.25">
      <c r="A236" t="s">
        <v>40</v>
      </c>
      <c r="B236" t="s">
        <v>38</v>
      </c>
      <c r="C236" t="s">
        <v>26</v>
      </c>
      <c r="D236" s="2">
        <v>609</v>
      </c>
      <c r="E236" s="3">
        <v>87</v>
      </c>
    </row>
    <row r="237" spans="1:5" x14ac:dyDescent="0.25">
      <c r="A237" t="s">
        <v>40</v>
      </c>
      <c r="B237" t="s">
        <v>39</v>
      </c>
      <c r="C237" t="s">
        <v>27</v>
      </c>
      <c r="D237" s="2">
        <v>6370</v>
      </c>
      <c r="E237" s="3">
        <v>30</v>
      </c>
    </row>
    <row r="238" spans="1:5" x14ac:dyDescent="0.25">
      <c r="A238" t="s">
        <v>5</v>
      </c>
      <c r="B238" t="s">
        <v>38</v>
      </c>
      <c r="C238" t="s">
        <v>19</v>
      </c>
      <c r="D238" s="2">
        <v>5474</v>
      </c>
      <c r="E238" s="3">
        <v>168</v>
      </c>
    </row>
    <row r="239" spans="1:5" x14ac:dyDescent="0.25">
      <c r="A239" t="s">
        <v>40</v>
      </c>
      <c r="B239" t="s">
        <v>36</v>
      </c>
      <c r="C239" t="s">
        <v>27</v>
      </c>
      <c r="D239" s="2">
        <v>3164</v>
      </c>
      <c r="E239" s="3">
        <v>306</v>
      </c>
    </row>
    <row r="240" spans="1:5" x14ac:dyDescent="0.25">
      <c r="A240" t="s">
        <v>6</v>
      </c>
      <c r="B240" t="s">
        <v>35</v>
      </c>
      <c r="C240" t="s">
        <v>4</v>
      </c>
      <c r="D240" s="2">
        <v>1302</v>
      </c>
      <c r="E240" s="3">
        <v>402</v>
      </c>
    </row>
    <row r="241" spans="1:5" x14ac:dyDescent="0.25">
      <c r="A241" t="s">
        <v>3</v>
      </c>
      <c r="B241" t="s">
        <v>37</v>
      </c>
      <c r="C241" t="s">
        <v>28</v>
      </c>
      <c r="D241" s="2">
        <v>7308</v>
      </c>
      <c r="E241" s="3">
        <v>327</v>
      </c>
    </row>
    <row r="242" spans="1:5" x14ac:dyDescent="0.25">
      <c r="A242" t="s">
        <v>40</v>
      </c>
      <c r="B242" t="s">
        <v>37</v>
      </c>
      <c r="C242" t="s">
        <v>27</v>
      </c>
      <c r="D242" s="2">
        <v>6132</v>
      </c>
      <c r="E242" s="3">
        <v>93</v>
      </c>
    </row>
    <row r="243" spans="1:5" x14ac:dyDescent="0.25">
      <c r="A243" t="s">
        <v>10</v>
      </c>
      <c r="B243" t="s">
        <v>35</v>
      </c>
      <c r="C243" t="s">
        <v>14</v>
      </c>
      <c r="D243" s="2">
        <v>3472</v>
      </c>
      <c r="E243" s="3">
        <v>96</v>
      </c>
    </row>
    <row r="244" spans="1:5" x14ac:dyDescent="0.25">
      <c r="A244" t="s">
        <v>8</v>
      </c>
      <c r="B244" t="s">
        <v>39</v>
      </c>
      <c r="C244" t="s">
        <v>18</v>
      </c>
      <c r="D244" s="2">
        <v>9660</v>
      </c>
      <c r="E244" s="3">
        <v>27</v>
      </c>
    </row>
    <row r="245" spans="1:5" x14ac:dyDescent="0.25">
      <c r="A245" t="s">
        <v>9</v>
      </c>
      <c r="B245" t="s">
        <v>38</v>
      </c>
      <c r="C245" t="s">
        <v>26</v>
      </c>
      <c r="D245" s="2">
        <v>2436</v>
      </c>
      <c r="E245" s="3">
        <v>99</v>
      </c>
    </row>
    <row r="246" spans="1:5" x14ac:dyDescent="0.25">
      <c r="A246" t="s">
        <v>9</v>
      </c>
      <c r="B246" t="s">
        <v>38</v>
      </c>
      <c r="C246" t="s">
        <v>33</v>
      </c>
      <c r="D246" s="2">
        <v>9506</v>
      </c>
      <c r="E246" s="3">
        <v>87</v>
      </c>
    </row>
    <row r="247" spans="1:5" x14ac:dyDescent="0.25">
      <c r="A247" t="s">
        <v>10</v>
      </c>
      <c r="B247" t="s">
        <v>37</v>
      </c>
      <c r="C247" t="s">
        <v>21</v>
      </c>
      <c r="D247" s="2">
        <v>245</v>
      </c>
      <c r="E247" s="3">
        <v>288</v>
      </c>
    </row>
    <row r="248" spans="1:5" x14ac:dyDescent="0.25">
      <c r="A248" t="s">
        <v>8</v>
      </c>
      <c r="B248" t="s">
        <v>35</v>
      </c>
      <c r="C248" t="s">
        <v>20</v>
      </c>
      <c r="D248" s="2">
        <v>2702</v>
      </c>
      <c r="E248" s="3">
        <v>363</v>
      </c>
    </row>
    <row r="249" spans="1:5" x14ac:dyDescent="0.25">
      <c r="A249" t="s">
        <v>10</v>
      </c>
      <c r="B249" t="s">
        <v>34</v>
      </c>
      <c r="C249" t="s">
        <v>17</v>
      </c>
      <c r="D249" s="2">
        <v>700</v>
      </c>
      <c r="E249" s="3">
        <v>87</v>
      </c>
    </row>
    <row r="250" spans="1:5" x14ac:dyDescent="0.25">
      <c r="A250" t="s">
        <v>6</v>
      </c>
      <c r="B250" t="s">
        <v>34</v>
      </c>
      <c r="C250" t="s">
        <v>17</v>
      </c>
      <c r="D250" s="2">
        <v>3759</v>
      </c>
      <c r="E250" s="3">
        <v>150</v>
      </c>
    </row>
    <row r="251" spans="1:5" x14ac:dyDescent="0.25">
      <c r="A251" t="s">
        <v>2</v>
      </c>
      <c r="B251" t="s">
        <v>35</v>
      </c>
      <c r="C251" t="s">
        <v>17</v>
      </c>
      <c r="D251" s="2">
        <v>1589</v>
      </c>
      <c r="E251" s="3">
        <v>303</v>
      </c>
    </row>
    <row r="252" spans="1:5" x14ac:dyDescent="0.25">
      <c r="A252" t="s">
        <v>7</v>
      </c>
      <c r="B252" t="s">
        <v>35</v>
      </c>
      <c r="C252" t="s">
        <v>28</v>
      </c>
      <c r="D252" s="2">
        <v>5194</v>
      </c>
      <c r="E252" s="3">
        <v>288</v>
      </c>
    </row>
    <row r="253" spans="1:5" x14ac:dyDescent="0.25">
      <c r="A253" t="s">
        <v>10</v>
      </c>
      <c r="B253" t="s">
        <v>36</v>
      </c>
      <c r="C253" t="s">
        <v>13</v>
      </c>
      <c r="D253" s="2">
        <v>945</v>
      </c>
      <c r="E253" s="3">
        <v>75</v>
      </c>
    </row>
    <row r="254" spans="1:5" x14ac:dyDescent="0.25">
      <c r="A254" t="s">
        <v>40</v>
      </c>
      <c r="B254" t="s">
        <v>38</v>
      </c>
      <c r="C254" t="s">
        <v>31</v>
      </c>
      <c r="D254" s="2">
        <v>1988</v>
      </c>
      <c r="E254" s="3">
        <v>39</v>
      </c>
    </row>
    <row r="255" spans="1:5" x14ac:dyDescent="0.25">
      <c r="A255" t="s">
        <v>6</v>
      </c>
      <c r="B255" t="s">
        <v>34</v>
      </c>
      <c r="C255" t="s">
        <v>32</v>
      </c>
      <c r="D255" s="2">
        <v>6734</v>
      </c>
      <c r="E255" s="3">
        <v>123</v>
      </c>
    </row>
    <row r="256" spans="1:5" x14ac:dyDescent="0.25">
      <c r="A256" t="s">
        <v>40</v>
      </c>
      <c r="B256" t="s">
        <v>36</v>
      </c>
      <c r="C256" t="s">
        <v>4</v>
      </c>
      <c r="D256" s="2">
        <v>217</v>
      </c>
      <c r="E256" s="3">
        <v>36</v>
      </c>
    </row>
    <row r="257" spans="1:5" x14ac:dyDescent="0.25">
      <c r="A257" t="s">
        <v>5</v>
      </c>
      <c r="B257" t="s">
        <v>34</v>
      </c>
      <c r="C257" t="s">
        <v>22</v>
      </c>
      <c r="D257" s="2">
        <v>6279</v>
      </c>
      <c r="E257" s="3">
        <v>237</v>
      </c>
    </row>
    <row r="258" spans="1:5" x14ac:dyDescent="0.25">
      <c r="A258" t="s">
        <v>40</v>
      </c>
      <c r="B258" t="s">
        <v>36</v>
      </c>
      <c r="C258" t="s">
        <v>13</v>
      </c>
      <c r="D258" s="2">
        <v>4424</v>
      </c>
      <c r="E258" s="3">
        <v>201</v>
      </c>
    </row>
    <row r="259" spans="1:5" x14ac:dyDescent="0.25">
      <c r="A259" t="s">
        <v>2</v>
      </c>
      <c r="B259" t="s">
        <v>36</v>
      </c>
      <c r="C259" t="s">
        <v>17</v>
      </c>
      <c r="D259" s="2">
        <v>189</v>
      </c>
      <c r="E259" s="3">
        <v>48</v>
      </c>
    </row>
    <row r="260" spans="1:5" x14ac:dyDescent="0.25">
      <c r="A260" t="s">
        <v>5</v>
      </c>
      <c r="B260" t="s">
        <v>35</v>
      </c>
      <c r="C260" t="s">
        <v>22</v>
      </c>
      <c r="D260" s="2">
        <v>490</v>
      </c>
      <c r="E260" s="3">
        <v>84</v>
      </c>
    </row>
    <row r="261" spans="1:5" x14ac:dyDescent="0.25">
      <c r="A261" t="s">
        <v>8</v>
      </c>
      <c r="B261" t="s">
        <v>37</v>
      </c>
      <c r="C261" t="s">
        <v>21</v>
      </c>
      <c r="D261" s="2">
        <v>434</v>
      </c>
      <c r="E261" s="3">
        <v>87</v>
      </c>
    </row>
    <row r="262" spans="1:5" x14ac:dyDescent="0.25">
      <c r="A262" t="s">
        <v>7</v>
      </c>
      <c r="B262" t="s">
        <v>38</v>
      </c>
      <c r="C262" t="s">
        <v>30</v>
      </c>
      <c r="D262" s="2">
        <v>10129</v>
      </c>
      <c r="E262" s="3">
        <v>312</v>
      </c>
    </row>
    <row r="263" spans="1:5" x14ac:dyDescent="0.25">
      <c r="A263" t="s">
        <v>3</v>
      </c>
      <c r="B263" t="s">
        <v>39</v>
      </c>
      <c r="C263" t="s">
        <v>28</v>
      </c>
      <c r="D263" s="2">
        <v>1652</v>
      </c>
      <c r="E263" s="3">
        <v>102</v>
      </c>
    </row>
    <row r="264" spans="1:5" x14ac:dyDescent="0.25">
      <c r="A264" t="s">
        <v>8</v>
      </c>
      <c r="B264" t="s">
        <v>38</v>
      </c>
      <c r="C264" t="s">
        <v>21</v>
      </c>
      <c r="D264" s="2">
        <v>6433</v>
      </c>
      <c r="E264" s="3">
        <v>78</v>
      </c>
    </row>
    <row r="265" spans="1:5" x14ac:dyDescent="0.25">
      <c r="A265" t="s">
        <v>3</v>
      </c>
      <c r="B265" t="s">
        <v>34</v>
      </c>
      <c r="C265" t="s">
        <v>23</v>
      </c>
      <c r="D265" s="2">
        <v>2212</v>
      </c>
      <c r="E265" s="3">
        <v>117</v>
      </c>
    </row>
    <row r="266" spans="1:5" x14ac:dyDescent="0.25">
      <c r="A266" t="s">
        <v>41</v>
      </c>
      <c r="B266" t="s">
        <v>35</v>
      </c>
      <c r="C266" t="s">
        <v>19</v>
      </c>
      <c r="D266" s="2">
        <v>609</v>
      </c>
      <c r="E266" s="3">
        <v>99</v>
      </c>
    </row>
    <row r="267" spans="1:5" x14ac:dyDescent="0.25">
      <c r="A267" t="s">
        <v>40</v>
      </c>
      <c r="B267" t="s">
        <v>35</v>
      </c>
      <c r="C267" t="s">
        <v>24</v>
      </c>
      <c r="D267" s="2">
        <v>1638</v>
      </c>
      <c r="E267" s="3">
        <v>48</v>
      </c>
    </row>
    <row r="268" spans="1:5" x14ac:dyDescent="0.25">
      <c r="A268" t="s">
        <v>7</v>
      </c>
      <c r="B268" t="s">
        <v>34</v>
      </c>
      <c r="C268" t="s">
        <v>15</v>
      </c>
      <c r="D268" s="2">
        <v>3829</v>
      </c>
      <c r="E268" s="3">
        <v>24</v>
      </c>
    </row>
    <row r="269" spans="1:5" x14ac:dyDescent="0.25">
      <c r="A269" t="s">
        <v>40</v>
      </c>
      <c r="B269" t="s">
        <v>39</v>
      </c>
      <c r="C269" t="s">
        <v>15</v>
      </c>
      <c r="D269" s="2">
        <v>5775</v>
      </c>
      <c r="E269" s="3">
        <v>42</v>
      </c>
    </row>
    <row r="270" spans="1:5" x14ac:dyDescent="0.25">
      <c r="A270" t="s">
        <v>6</v>
      </c>
      <c r="B270" t="s">
        <v>35</v>
      </c>
      <c r="C270" t="s">
        <v>20</v>
      </c>
      <c r="D270" s="2">
        <v>1071</v>
      </c>
      <c r="E270" s="3">
        <v>270</v>
      </c>
    </row>
    <row r="271" spans="1:5" x14ac:dyDescent="0.25">
      <c r="A271" t="s">
        <v>8</v>
      </c>
      <c r="B271" t="s">
        <v>36</v>
      </c>
      <c r="C271" t="s">
        <v>23</v>
      </c>
      <c r="D271" s="2">
        <v>5019</v>
      </c>
      <c r="E271" s="3">
        <v>150</v>
      </c>
    </row>
    <row r="272" spans="1:5" x14ac:dyDescent="0.25">
      <c r="A272" t="s">
        <v>2</v>
      </c>
      <c r="B272" t="s">
        <v>37</v>
      </c>
      <c r="C272" t="s">
        <v>15</v>
      </c>
      <c r="D272" s="2">
        <v>2863</v>
      </c>
      <c r="E272" s="3">
        <v>42</v>
      </c>
    </row>
    <row r="273" spans="1:5" x14ac:dyDescent="0.25">
      <c r="A273" t="s">
        <v>40</v>
      </c>
      <c r="B273" t="s">
        <v>35</v>
      </c>
      <c r="C273" t="s">
        <v>29</v>
      </c>
      <c r="D273" s="2">
        <v>1617</v>
      </c>
      <c r="E273" s="3">
        <v>126</v>
      </c>
    </row>
    <row r="274" spans="1:5" x14ac:dyDescent="0.25">
      <c r="A274" t="s">
        <v>6</v>
      </c>
      <c r="B274" t="s">
        <v>37</v>
      </c>
      <c r="C274" t="s">
        <v>26</v>
      </c>
      <c r="D274" s="2">
        <v>6818</v>
      </c>
      <c r="E274" s="3">
        <v>6</v>
      </c>
    </row>
    <row r="275" spans="1:5" x14ac:dyDescent="0.25">
      <c r="A275" t="s">
        <v>3</v>
      </c>
      <c r="B275" t="s">
        <v>35</v>
      </c>
      <c r="C275" t="s">
        <v>15</v>
      </c>
      <c r="D275" s="2">
        <v>6657</v>
      </c>
      <c r="E275" s="3">
        <v>276</v>
      </c>
    </row>
    <row r="276" spans="1:5" x14ac:dyDescent="0.25">
      <c r="A276" t="s">
        <v>3</v>
      </c>
      <c r="B276" t="s">
        <v>34</v>
      </c>
      <c r="C276" t="s">
        <v>17</v>
      </c>
      <c r="D276" s="2">
        <v>2919</v>
      </c>
      <c r="E276" s="3">
        <v>93</v>
      </c>
    </row>
    <row r="277" spans="1:5" x14ac:dyDescent="0.25">
      <c r="A277" t="s">
        <v>2</v>
      </c>
      <c r="B277" t="s">
        <v>36</v>
      </c>
      <c r="C277" t="s">
        <v>31</v>
      </c>
      <c r="D277" s="2">
        <v>3094</v>
      </c>
      <c r="E277" s="3">
        <v>246</v>
      </c>
    </row>
    <row r="278" spans="1:5" x14ac:dyDescent="0.25">
      <c r="A278" t="s">
        <v>6</v>
      </c>
      <c r="B278" t="s">
        <v>39</v>
      </c>
      <c r="C278" t="s">
        <v>24</v>
      </c>
      <c r="D278" s="2">
        <v>2989</v>
      </c>
      <c r="E278" s="3">
        <v>3</v>
      </c>
    </row>
    <row r="279" spans="1:5" x14ac:dyDescent="0.25">
      <c r="A279" t="s">
        <v>8</v>
      </c>
      <c r="B279" t="s">
        <v>38</v>
      </c>
      <c r="C279" t="s">
        <v>27</v>
      </c>
      <c r="D279" s="2">
        <v>2268</v>
      </c>
      <c r="E279" s="3">
        <v>63</v>
      </c>
    </row>
    <row r="280" spans="1:5" x14ac:dyDescent="0.25">
      <c r="A280" t="s">
        <v>5</v>
      </c>
      <c r="B280" t="s">
        <v>35</v>
      </c>
      <c r="C280" t="s">
        <v>31</v>
      </c>
      <c r="D280" s="2">
        <v>4753</v>
      </c>
      <c r="E280" s="3">
        <v>246</v>
      </c>
    </row>
    <row r="281" spans="1:5" x14ac:dyDescent="0.25">
      <c r="A281" t="s">
        <v>2</v>
      </c>
      <c r="B281" t="s">
        <v>34</v>
      </c>
      <c r="C281" t="s">
        <v>19</v>
      </c>
      <c r="D281" s="2">
        <v>7511</v>
      </c>
      <c r="E281" s="3">
        <v>120</v>
      </c>
    </row>
    <row r="282" spans="1:5" x14ac:dyDescent="0.25">
      <c r="A282" t="s">
        <v>2</v>
      </c>
      <c r="B282" t="s">
        <v>38</v>
      </c>
      <c r="C282" t="s">
        <v>31</v>
      </c>
      <c r="D282" s="2">
        <v>4326</v>
      </c>
      <c r="E282" s="3">
        <v>348</v>
      </c>
    </row>
    <row r="283" spans="1:5" x14ac:dyDescent="0.25">
      <c r="A283" t="s">
        <v>41</v>
      </c>
      <c r="B283" t="s">
        <v>34</v>
      </c>
      <c r="C283" t="s">
        <v>23</v>
      </c>
      <c r="D283" s="2">
        <v>4935</v>
      </c>
      <c r="E283" s="3">
        <v>126</v>
      </c>
    </row>
    <row r="284" spans="1:5" x14ac:dyDescent="0.25">
      <c r="A284" t="s">
        <v>6</v>
      </c>
      <c r="B284" t="s">
        <v>35</v>
      </c>
      <c r="C284" t="s">
        <v>30</v>
      </c>
      <c r="D284" s="2">
        <v>4781</v>
      </c>
      <c r="E284" s="3">
        <v>123</v>
      </c>
    </row>
    <row r="285" spans="1:5" x14ac:dyDescent="0.25">
      <c r="A285" t="s">
        <v>5</v>
      </c>
      <c r="B285" t="s">
        <v>38</v>
      </c>
      <c r="C285" t="s">
        <v>25</v>
      </c>
      <c r="D285" s="2">
        <v>7483</v>
      </c>
      <c r="E285" s="3">
        <v>45</v>
      </c>
    </row>
    <row r="286" spans="1:5" x14ac:dyDescent="0.25">
      <c r="A286" t="s">
        <v>10</v>
      </c>
      <c r="B286" t="s">
        <v>38</v>
      </c>
      <c r="C286" t="s">
        <v>4</v>
      </c>
      <c r="D286" s="2">
        <v>6860</v>
      </c>
      <c r="E286" s="3">
        <v>126</v>
      </c>
    </row>
    <row r="287" spans="1:5" x14ac:dyDescent="0.25">
      <c r="A287" t="s">
        <v>40</v>
      </c>
      <c r="B287" t="s">
        <v>37</v>
      </c>
      <c r="C287" t="s">
        <v>29</v>
      </c>
      <c r="D287" s="2">
        <v>9002</v>
      </c>
      <c r="E287" s="3">
        <v>72</v>
      </c>
    </row>
    <row r="288" spans="1:5" x14ac:dyDescent="0.25">
      <c r="A288" t="s">
        <v>6</v>
      </c>
      <c r="B288" t="s">
        <v>36</v>
      </c>
      <c r="C288" t="s">
        <v>29</v>
      </c>
      <c r="D288" s="2">
        <v>1400</v>
      </c>
      <c r="E288" s="3">
        <v>135</v>
      </c>
    </row>
    <row r="289" spans="1:5" x14ac:dyDescent="0.25">
      <c r="A289" t="s">
        <v>10</v>
      </c>
      <c r="B289" t="s">
        <v>34</v>
      </c>
      <c r="C289" t="s">
        <v>22</v>
      </c>
      <c r="D289" s="2">
        <v>4053</v>
      </c>
      <c r="E289" s="3">
        <v>24</v>
      </c>
    </row>
    <row r="290" spans="1:5" x14ac:dyDescent="0.25">
      <c r="A290" t="s">
        <v>7</v>
      </c>
      <c r="B290" t="s">
        <v>36</v>
      </c>
      <c r="C290" t="s">
        <v>31</v>
      </c>
      <c r="D290" s="2">
        <v>2149</v>
      </c>
      <c r="E290" s="3">
        <v>117</v>
      </c>
    </row>
    <row r="291" spans="1:5" x14ac:dyDescent="0.25">
      <c r="A291" t="s">
        <v>3</v>
      </c>
      <c r="B291" t="s">
        <v>39</v>
      </c>
      <c r="C291" t="s">
        <v>29</v>
      </c>
      <c r="D291" s="2">
        <v>3640</v>
      </c>
      <c r="E291" s="3">
        <v>51</v>
      </c>
    </row>
    <row r="292" spans="1:5" x14ac:dyDescent="0.25">
      <c r="A292" t="s">
        <v>2</v>
      </c>
      <c r="B292" t="s">
        <v>39</v>
      </c>
      <c r="C292" t="s">
        <v>23</v>
      </c>
      <c r="D292" s="2">
        <v>630</v>
      </c>
      <c r="E292" s="3">
        <v>36</v>
      </c>
    </row>
    <row r="293" spans="1:5" x14ac:dyDescent="0.25">
      <c r="A293" t="s">
        <v>9</v>
      </c>
      <c r="B293" t="s">
        <v>35</v>
      </c>
      <c r="C293" t="s">
        <v>27</v>
      </c>
      <c r="D293" s="2">
        <v>2429</v>
      </c>
      <c r="E293" s="3">
        <v>144</v>
      </c>
    </row>
    <row r="294" spans="1:5" x14ac:dyDescent="0.25">
      <c r="A294" t="s">
        <v>9</v>
      </c>
      <c r="B294" t="s">
        <v>36</v>
      </c>
      <c r="C294" t="s">
        <v>25</v>
      </c>
      <c r="D294" s="2">
        <v>2142</v>
      </c>
      <c r="E294" s="3">
        <v>114</v>
      </c>
    </row>
    <row r="295" spans="1:5" x14ac:dyDescent="0.25">
      <c r="A295" t="s">
        <v>7</v>
      </c>
      <c r="B295" t="s">
        <v>37</v>
      </c>
      <c r="C295" t="s">
        <v>30</v>
      </c>
      <c r="D295" s="2">
        <v>6454</v>
      </c>
      <c r="E295" s="3">
        <v>54</v>
      </c>
    </row>
    <row r="296" spans="1:5" x14ac:dyDescent="0.25">
      <c r="A296" t="s">
        <v>7</v>
      </c>
      <c r="B296" t="s">
        <v>37</v>
      </c>
      <c r="C296" t="s">
        <v>16</v>
      </c>
      <c r="D296" s="2">
        <v>4487</v>
      </c>
      <c r="E296" s="3">
        <v>333</v>
      </c>
    </row>
    <row r="297" spans="1:5" x14ac:dyDescent="0.25">
      <c r="A297" t="s">
        <v>3</v>
      </c>
      <c r="B297" t="s">
        <v>37</v>
      </c>
      <c r="C297" t="s">
        <v>4</v>
      </c>
      <c r="D297" s="2">
        <v>938</v>
      </c>
      <c r="E297" s="3">
        <v>366</v>
      </c>
    </row>
    <row r="298" spans="1:5" x14ac:dyDescent="0.25">
      <c r="A298" t="s">
        <v>3</v>
      </c>
      <c r="B298" t="s">
        <v>38</v>
      </c>
      <c r="C298" t="s">
        <v>26</v>
      </c>
      <c r="D298" s="2">
        <v>8841</v>
      </c>
      <c r="E298" s="3">
        <v>303</v>
      </c>
    </row>
    <row r="299" spans="1:5" x14ac:dyDescent="0.25">
      <c r="A299" t="s">
        <v>2</v>
      </c>
      <c r="B299" t="s">
        <v>39</v>
      </c>
      <c r="C299" t="s">
        <v>33</v>
      </c>
      <c r="D299" s="2">
        <v>4018</v>
      </c>
      <c r="E299" s="3">
        <v>126</v>
      </c>
    </row>
    <row r="300" spans="1:5" x14ac:dyDescent="0.25">
      <c r="A300" t="s">
        <v>41</v>
      </c>
      <c r="B300" t="s">
        <v>37</v>
      </c>
      <c r="C300" t="s">
        <v>15</v>
      </c>
      <c r="D300" s="2">
        <v>714</v>
      </c>
      <c r="E300" s="3">
        <v>231</v>
      </c>
    </row>
    <row r="301" spans="1:5" x14ac:dyDescent="0.25">
      <c r="A301" t="s">
        <v>9</v>
      </c>
      <c r="B301" t="s">
        <v>38</v>
      </c>
      <c r="C301" t="s">
        <v>25</v>
      </c>
      <c r="D301" s="2">
        <v>3850</v>
      </c>
      <c r="E301" s="3">
        <v>102</v>
      </c>
    </row>
  </sheetData>
  <conditionalFormatting sqref="A1:E301">
    <cfRule type="containsBlanks" dxfId="13" priority="1">
      <formula>LEN(TRIM(A1))=0</formula>
    </cfRule>
    <cfRule type="containsBlanks" dxfId="12" priority="2">
      <formula>LEN(TRIM(A1))=0</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D0332-92B7-47BB-9FD7-A508DA2D1E69}">
  <dimension ref="A1:E301"/>
  <sheetViews>
    <sheetView topLeftCell="B1" workbookViewId="0">
      <selection sqref="A1:E301"/>
    </sheetView>
  </sheetViews>
  <sheetFormatPr defaultRowHeight="15" x14ac:dyDescent="0.25"/>
  <cols>
    <col min="1" max="1" width="14.28515625" customWidth="1"/>
    <col min="2" max="2" width="12.85546875" customWidth="1"/>
    <col min="3" max="3" width="10" customWidth="1"/>
    <col min="4" max="4" width="10.28515625" customWidth="1"/>
  </cols>
  <sheetData>
    <row r="1" spans="1:5" x14ac:dyDescent="0.25">
      <c r="A1" t="s">
        <v>11</v>
      </c>
      <c r="B1" t="s">
        <v>12</v>
      </c>
      <c r="C1" t="s">
        <v>0</v>
      </c>
      <c r="D1" t="s">
        <v>1</v>
      </c>
      <c r="E1" t="s">
        <v>49</v>
      </c>
    </row>
    <row r="2" spans="1:5" x14ac:dyDescent="0.25">
      <c r="A2" t="s">
        <v>7</v>
      </c>
      <c r="B2" t="s">
        <v>38</v>
      </c>
      <c r="C2" t="s">
        <v>14</v>
      </c>
      <c r="D2">
        <v>1281</v>
      </c>
      <c r="E2">
        <v>75</v>
      </c>
    </row>
    <row r="3" spans="1:5" x14ac:dyDescent="0.25">
      <c r="A3" t="s">
        <v>5</v>
      </c>
      <c r="B3" t="s">
        <v>37</v>
      </c>
      <c r="C3" t="s">
        <v>14</v>
      </c>
      <c r="D3">
        <v>4991</v>
      </c>
      <c r="E3">
        <v>12</v>
      </c>
    </row>
    <row r="4" spans="1:5" x14ac:dyDescent="0.25">
      <c r="A4" t="s">
        <v>41</v>
      </c>
      <c r="B4" t="s">
        <v>39</v>
      </c>
      <c r="C4" t="s">
        <v>14</v>
      </c>
      <c r="D4">
        <v>3976</v>
      </c>
      <c r="E4">
        <v>72</v>
      </c>
    </row>
    <row r="5" spans="1:5" x14ac:dyDescent="0.25">
      <c r="A5" t="s">
        <v>3</v>
      </c>
      <c r="B5" t="s">
        <v>35</v>
      </c>
      <c r="C5" t="s">
        <v>14</v>
      </c>
      <c r="D5">
        <v>2415</v>
      </c>
      <c r="E5">
        <v>255</v>
      </c>
    </row>
    <row r="6" spans="1:5" x14ac:dyDescent="0.25">
      <c r="A6" t="s">
        <v>10</v>
      </c>
      <c r="B6" t="s">
        <v>38</v>
      </c>
      <c r="C6" t="s">
        <v>14</v>
      </c>
      <c r="D6">
        <v>5586</v>
      </c>
      <c r="E6">
        <v>525</v>
      </c>
    </row>
    <row r="7" spans="1:5" x14ac:dyDescent="0.25">
      <c r="A7" t="s">
        <v>7</v>
      </c>
      <c r="B7" t="s">
        <v>37</v>
      </c>
      <c r="C7" t="s">
        <v>14</v>
      </c>
      <c r="D7">
        <v>6608</v>
      </c>
      <c r="E7">
        <v>225</v>
      </c>
    </row>
    <row r="8" spans="1:5" x14ac:dyDescent="0.25">
      <c r="A8" t="s">
        <v>7</v>
      </c>
      <c r="B8" t="s">
        <v>35</v>
      </c>
      <c r="C8" t="s">
        <v>14</v>
      </c>
      <c r="D8">
        <v>4606</v>
      </c>
      <c r="E8">
        <v>63</v>
      </c>
    </row>
    <row r="9" spans="1:5" x14ac:dyDescent="0.25">
      <c r="A9" t="s">
        <v>3</v>
      </c>
      <c r="B9" t="s">
        <v>34</v>
      </c>
      <c r="C9" t="s">
        <v>14</v>
      </c>
      <c r="D9">
        <v>7259</v>
      </c>
      <c r="E9">
        <v>276</v>
      </c>
    </row>
    <row r="10" spans="1:5" x14ac:dyDescent="0.25">
      <c r="A10" t="s">
        <v>7</v>
      </c>
      <c r="B10" t="s">
        <v>34</v>
      </c>
      <c r="C10" t="s">
        <v>14</v>
      </c>
      <c r="D10">
        <v>1932</v>
      </c>
      <c r="E10">
        <v>369</v>
      </c>
    </row>
    <row r="11" spans="1:5" x14ac:dyDescent="0.25">
      <c r="A11" t="s">
        <v>2</v>
      </c>
      <c r="B11" t="s">
        <v>37</v>
      </c>
      <c r="C11" t="s">
        <v>14</v>
      </c>
      <c r="D11">
        <v>1057</v>
      </c>
      <c r="E11">
        <v>54</v>
      </c>
    </row>
    <row r="12" spans="1:5" x14ac:dyDescent="0.25">
      <c r="A12" t="s">
        <v>10</v>
      </c>
      <c r="B12" t="s">
        <v>35</v>
      </c>
      <c r="C12" t="s">
        <v>14</v>
      </c>
      <c r="D12">
        <v>3472</v>
      </c>
      <c r="E12">
        <v>96</v>
      </c>
    </row>
    <row r="13" spans="1:5" x14ac:dyDescent="0.25">
      <c r="A13" t="s">
        <v>40</v>
      </c>
      <c r="B13" t="s">
        <v>37</v>
      </c>
      <c r="C13" t="s">
        <v>30</v>
      </c>
      <c r="D13">
        <v>1624</v>
      </c>
      <c r="E13">
        <v>114</v>
      </c>
    </row>
    <row r="14" spans="1:5" x14ac:dyDescent="0.25">
      <c r="A14" t="s">
        <v>8</v>
      </c>
      <c r="B14" t="s">
        <v>39</v>
      </c>
      <c r="C14" t="s">
        <v>30</v>
      </c>
      <c r="D14">
        <v>7021</v>
      </c>
      <c r="E14">
        <v>183</v>
      </c>
    </row>
    <row r="15" spans="1:5" x14ac:dyDescent="0.25">
      <c r="A15" t="s">
        <v>7</v>
      </c>
      <c r="B15" t="s">
        <v>35</v>
      </c>
      <c r="C15" t="s">
        <v>30</v>
      </c>
      <c r="D15">
        <v>6755</v>
      </c>
      <c r="E15">
        <v>252</v>
      </c>
    </row>
    <row r="16" spans="1:5" x14ac:dyDescent="0.25">
      <c r="A16" t="s">
        <v>41</v>
      </c>
      <c r="B16" t="s">
        <v>37</v>
      </c>
      <c r="C16" t="s">
        <v>30</v>
      </c>
      <c r="D16">
        <v>1526</v>
      </c>
      <c r="E16">
        <v>240</v>
      </c>
    </row>
    <row r="17" spans="1:5" x14ac:dyDescent="0.25">
      <c r="A17" t="s">
        <v>8</v>
      </c>
      <c r="B17" t="s">
        <v>37</v>
      </c>
      <c r="C17" t="s">
        <v>30</v>
      </c>
      <c r="D17">
        <v>42</v>
      </c>
      <c r="E17">
        <v>150</v>
      </c>
    </row>
    <row r="18" spans="1:5" x14ac:dyDescent="0.25">
      <c r="A18" t="s">
        <v>6</v>
      </c>
      <c r="B18" t="s">
        <v>34</v>
      </c>
      <c r="C18" t="s">
        <v>30</v>
      </c>
      <c r="D18">
        <v>3402</v>
      </c>
      <c r="E18">
        <v>366</v>
      </c>
    </row>
    <row r="19" spans="1:5" x14ac:dyDescent="0.25">
      <c r="A19" t="s">
        <v>40</v>
      </c>
      <c r="B19" t="s">
        <v>35</v>
      </c>
      <c r="C19" t="s">
        <v>30</v>
      </c>
      <c r="D19">
        <v>2275</v>
      </c>
      <c r="E19">
        <v>447</v>
      </c>
    </row>
    <row r="20" spans="1:5" x14ac:dyDescent="0.25">
      <c r="A20" t="s">
        <v>6</v>
      </c>
      <c r="B20" t="s">
        <v>37</v>
      </c>
      <c r="C20" t="s">
        <v>30</v>
      </c>
      <c r="D20">
        <v>560</v>
      </c>
      <c r="E20">
        <v>81</v>
      </c>
    </row>
    <row r="21" spans="1:5" x14ac:dyDescent="0.25">
      <c r="A21" t="s">
        <v>8</v>
      </c>
      <c r="B21" t="s">
        <v>35</v>
      </c>
      <c r="C21" t="s">
        <v>30</v>
      </c>
      <c r="D21">
        <v>3598</v>
      </c>
      <c r="E21">
        <v>81</v>
      </c>
    </row>
    <row r="22" spans="1:5" x14ac:dyDescent="0.25">
      <c r="A22" t="s">
        <v>5</v>
      </c>
      <c r="B22" t="s">
        <v>36</v>
      </c>
      <c r="C22" t="s">
        <v>30</v>
      </c>
      <c r="D22">
        <v>1526</v>
      </c>
      <c r="E22">
        <v>105</v>
      </c>
    </row>
    <row r="23" spans="1:5" x14ac:dyDescent="0.25">
      <c r="A23" t="s">
        <v>6</v>
      </c>
      <c r="B23" t="s">
        <v>39</v>
      </c>
      <c r="C23" t="s">
        <v>30</v>
      </c>
      <c r="D23">
        <v>1638</v>
      </c>
      <c r="E23">
        <v>63</v>
      </c>
    </row>
    <row r="24" spans="1:5" x14ac:dyDescent="0.25">
      <c r="A24" t="s">
        <v>41</v>
      </c>
      <c r="B24" t="s">
        <v>36</v>
      </c>
      <c r="C24" t="s">
        <v>30</v>
      </c>
      <c r="D24">
        <v>6118</v>
      </c>
      <c r="E24">
        <v>174</v>
      </c>
    </row>
    <row r="25" spans="1:5" x14ac:dyDescent="0.25">
      <c r="A25" t="s">
        <v>9</v>
      </c>
      <c r="B25" t="s">
        <v>36</v>
      </c>
      <c r="C25" t="s">
        <v>30</v>
      </c>
      <c r="D25">
        <v>9051</v>
      </c>
      <c r="E25">
        <v>57</v>
      </c>
    </row>
    <row r="26" spans="1:5" x14ac:dyDescent="0.25">
      <c r="A26" t="s">
        <v>7</v>
      </c>
      <c r="B26" t="s">
        <v>38</v>
      </c>
      <c r="C26" t="s">
        <v>30</v>
      </c>
      <c r="D26">
        <v>10129</v>
      </c>
      <c r="E26">
        <v>312</v>
      </c>
    </row>
    <row r="27" spans="1:5" x14ac:dyDescent="0.25">
      <c r="A27" t="s">
        <v>6</v>
      </c>
      <c r="B27" t="s">
        <v>35</v>
      </c>
      <c r="C27" t="s">
        <v>30</v>
      </c>
      <c r="D27">
        <v>4781</v>
      </c>
      <c r="E27">
        <v>123</v>
      </c>
    </row>
    <row r="28" spans="1:5" x14ac:dyDescent="0.25">
      <c r="A28" t="s">
        <v>7</v>
      </c>
      <c r="B28" t="s">
        <v>37</v>
      </c>
      <c r="C28" t="s">
        <v>30</v>
      </c>
      <c r="D28">
        <v>6454</v>
      </c>
      <c r="E28">
        <v>54</v>
      </c>
    </row>
    <row r="29" spans="1:5" x14ac:dyDescent="0.25">
      <c r="A29" t="s">
        <v>41</v>
      </c>
      <c r="B29" t="s">
        <v>37</v>
      </c>
      <c r="C29" t="s">
        <v>24</v>
      </c>
      <c r="D29">
        <v>6398</v>
      </c>
      <c r="E29">
        <v>102</v>
      </c>
    </row>
    <row r="30" spans="1:5" x14ac:dyDescent="0.25">
      <c r="A30" t="s">
        <v>7</v>
      </c>
      <c r="B30" t="s">
        <v>35</v>
      </c>
      <c r="C30" t="s">
        <v>24</v>
      </c>
      <c r="D30">
        <v>2793</v>
      </c>
      <c r="E30">
        <v>114</v>
      </c>
    </row>
    <row r="31" spans="1:5" x14ac:dyDescent="0.25">
      <c r="A31" t="s">
        <v>7</v>
      </c>
      <c r="B31" t="s">
        <v>34</v>
      </c>
      <c r="C31" t="s">
        <v>24</v>
      </c>
      <c r="D31">
        <v>8862</v>
      </c>
      <c r="E31">
        <v>189</v>
      </c>
    </row>
    <row r="32" spans="1:5" x14ac:dyDescent="0.25">
      <c r="A32" t="s">
        <v>40</v>
      </c>
      <c r="B32" t="s">
        <v>38</v>
      </c>
      <c r="C32" t="s">
        <v>24</v>
      </c>
      <c r="D32">
        <v>623</v>
      </c>
      <c r="E32">
        <v>51</v>
      </c>
    </row>
    <row r="33" spans="1:5" x14ac:dyDescent="0.25">
      <c r="A33" t="s">
        <v>5</v>
      </c>
      <c r="B33" t="s">
        <v>39</v>
      </c>
      <c r="C33" t="s">
        <v>24</v>
      </c>
      <c r="D33">
        <v>4018</v>
      </c>
      <c r="E33">
        <v>171</v>
      </c>
    </row>
    <row r="34" spans="1:5" x14ac:dyDescent="0.25">
      <c r="A34" t="s">
        <v>9</v>
      </c>
      <c r="B34" t="s">
        <v>39</v>
      </c>
      <c r="C34" t="s">
        <v>24</v>
      </c>
      <c r="D34">
        <v>3920</v>
      </c>
      <c r="E34">
        <v>306</v>
      </c>
    </row>
    <row r="35" spans="1:5" x14ac:dyDescent="0.25">
      <c r="A35" t="s">
        <v>9</v>
      </c>
      <c r="B35" t="s">
        <v>38</v>
      </c>
      <c r="C35" t="s">
        <v>24</v>
      </c>
      <c r="D35">
        <v>4137</v>
      </c>
      <c r="E35">
        <v>60</v>
      </c>
    </row>
    <row r="36" spans="1:5" x14ac:dyDescent="0.25">
      <c r="A36" t="s">
        <v>40</v>
      </c>
      <c r="B36" t="s">
        <v>35</v>
      </c>
      <c r="C36" t="s">
        <v>24</v>
      </c>
      <c r="D36">
        <v>1638</v>
      </c>
      <c r="E36">
        <v>48</v>
      </c>
    </row>
    <row r="37" spans="1:5" x14ac:dyDescent="0.25">
      <c r="A37" t="s">
        <v>6</v>
      </c>
      <c r="B37" t="s">
        <v>39</v>
      </c>
      <c r="C37" t="s">
        <v>24</v>
      </c>
      <c r="D37">
        <v>2989</v>
      </c>
      <c r="E37">
        <v>3</v>
      </c>
    </row>
    <row r="38" spans="1:5" x14ac:dyDescent="0.25">
      <c r="A38" t="s">
        <v>8</v>
      </c>
      <c r="B38" t="s">
        <v>37</v>
      </c>
      <c r="C38" t="s">
        <v>19</v>
      </c>
      <c r="D38">
        <v>1771</v>
      </c>
      <c r="E38">
        <v>204</v>
      </c>
    </row>
    <row r="39" spans="1:5" x14ac:dyDescent="0.25">
      <c r="A39" t="s">
        <v>2</v>
      </c>
      <c r="B39" t="s">
        <v>35</v>
      </c>
      <c r="C39" t="s">
        <v>19</v>
      </c>
      <c r="D39">
        <v>553</v>
      </c>
      <c r="E39">
        <v>15</v>
      </c>
    </row>
    <row r="40" spans="1:5" x14ac:dyDescent="0.25">
      <c r="A40" t="s">
        <v>2</v>
      </c>
      <c r="B40" t="s">
        <v>37</v>
      </c>
      <c r="C40" t="s">
        <v>19</v>
      </c>
      <c r="D40">
        <v>238</v>
      </c>
      <c r="E40">
        <v>18</v>
      </c>
    </row>
    <row r="41" spans="1:5" x14ac:dyDescent="0.25">
      <c r="A41" t="s">
        <v>40</v>
      </c>
      <c r="B41" t="s">
        <v>34</v>
      </c>
      <c r="C41" t="s">
        <v>19</v>
      </c>
      <c r="D41">
        <v>4018</v>
      </c>
      <c r="E41">
        <v>162</v>
      </c>
    </row>
    <row r="42" spans="1:5" x14ac:dyDescent="0.25">
      <c r="A42" t="s">
        <v>5</v>
      </c>
      <c r="B42" t="s">
        <v>34</v>
      </c>
      <c r="C42" t="s">
        <v>19</v>
      </c>
      <c r="D42">
        <v>861</v>
      </c>
      <c r="E42">
        <v>195</v>
      </c>
    </row>
    <row r="43" spans="1:5" x14ac:dyDescent="0.25">
      <c r="A43" t="s">
        <v>40</v>
      </c>
      <c r="B43" t="s">
        <v>37</v>
      </c>
      <c r="C43" t="s">
        <v>19</v>
      </c>
      <c r="D43">
        <v>7693</v>
      </c>
      <c r="E43">
        <v>21</v>
      </c>
    </row>
    <row r="44" spans="1:5" x14ac:dyDescent="0.25">
      <c r="A44" t="s">
        <v>3</v>
      </c>
      <c r="B44" t="s">
        <v>36</v>
      </c>
      <c r="C44" t="s">
        <v>19</v>
      </c>
      <c r="D44">
        <v>1281</v>
      </c>
      <c r="E44">
        <v>18</v>
      </c>
    </row>
    <row r="45" spans="1:5" x14ac:dyDescent="0.25">
      <c r="A45" t="s">
        <v>7</v>
      </c>
      <c r="B45" t="s">
        <v>36</v>
      </c>
      <c r="C45" t="s">
        <v>19</v>
      </c>
      <c r="D45">
        <v>2870</v>
      </c>
      <c r="E45">
        <v>300</v>
      </c>
    </row>
    <row r="46" spans="1:5" x14ac:dyDescent="0.25">
      <c r="A46" t="s">
        <v>41</v>
      </c>
      <c r="B46" t="s">
        <v>36</v>
      </c>
      <c r="C46" t="s">
        <v>19</v>
      </c>
      <c r="D46">
        <v>1925</v>
      </c>
      <c r="E46">
        <v>192</v>
      </c>
    </row>
    <row r="47" spans="1:5" x14ac:dyDescent="0.25">
      <c r="A47" t="s">
        <v>7</v>
      </c>
      <c r="B47" t="s">
        <v>35</v>
      </c>
      <c r="C47" t="s">
        <v>19</v>
      </c>
      <c r="D47">
        <v>4585</v>
      </c>
      <c r="E47">
        <v>240</v>
      </c>
    </row>
    <row r="48" spans="1:5" x14ac:dyDescent="0.25">
      <c r="A48" t="s">
        <v>10</v>
      </c>
      <c r="B48" t="s">
        <v>34</v>
      </c>
      <c r="C48" t="s">
        <v>19</v>
      </c>
      <c r="D48">
        <v>5355</v>
      </c>
      <c r="E48">
        <v>204</v>
      </c>
    </row>
    <row r="49" spans="1:5" x14ac:dyDescent="0.25">
      <c r="A49" t="s">
        <v>5</v>
      </c>
      <c r="B49" t="s">
        <v>38</v>
      </c>
      <c r="C49" t="s">
        <v>19</v>
      </c>
      <c r="D49">
        <v>5474</v>
      </c>
      <c r="E49">
        <v>168</v>
      </c>
    </row>
    <row r="50" spans="1:5" x14ac:dyDescent="0.25">
      <c r="A50" t="s">
        <v>41</v>
      </c>
      <c r="B50" t="s">
        <v>35</v>
      </c>
      <c r="C50" t="s">
        <v>19</v>
      </c>
      <c r="D50">
        <v>609</v>
      </c>
      <c r="E50">
        <v>99</v>
      </c>
    </row>
    <row r="51" spans="1:5" x14ac:dyDescent="0.25">
      <c r="A51" t="s">
        <v>2</v>
      </c>
      <c r="B51" t="s">
        <v>34</v>
      </c>
      <c r="C51" t="s">
        <v>19</v>
      </c>
      <c r="D51">
        <v>7511</v>
      </c>
      <c r="E51">
        <v>120</v>
      </c>
    </row>
    <row r="52" spans="1:5" x14ac:dyDescent="0.25">
      <c r="A52" t="s">
        <v>8</v>
      </c>
      <c r="B52" t="s">
        <v>35</v>
      </c>
      <c r="C52" t="s">
        <v>22</v>
      </c>
      <c r="D52">
        <v>5012</v>
      </c>
      <c r="E52">
        <v>210</v>
      </c>
    </row>
    <row r="53" spans="1:5" x14ac:dyDescent="0.25">
      <c r="A53" t="s">
        <v>41</v>
      </c>
      <c r="B53" t="s">
        <v>34</v>
      </c>
      <c r="C53" t="s">
        <v>22</v>
      </c>
      <c r="D53">
        <v>336</v>
      </c>
      <c r="E53">
        <v>144</v>
      </c>
    </row>
    <row r="54" spans="1:5" x14ac:dyDescent="0.25">
      <c r="A54" t="s">
        <v>10</v>
      </c>
      <c r="B54" t="s">
        <v>38</v>
      </c>
      <c r="C54" t="s">
        <v>22</v>
      </c>
      <c r="D54">
        <v>2205</v>
      </c>
      <c r="E54">
        <v>141</v>
      </c>
    </row>
    <row r="55" spans="1:5" x14ac:dyDescent="0.25">
      <c r="A55" t="s">
        <v>40</v>
      </c>
      <c r="B55" t="s">
        <v>39</v>
      </c>
      <c r="C55" t="s">
        <v>22</v>
      </c>
      <c r="D55">
        <v>5817</v>
      </c>
      <c r="E55">
        <v>12</v>
      </c>
    </row>
    <row r="56" spans="1:5" x14ac:dyDescent="0.25">
      <c r="A56" t="s">
        <v>8</v>
      </c>
      <c r="B56" t="s">
        <v>38</v>
      </c>
      <c r="C56" t="s">
        <v>22</v>
      </c>
      <c r="D56">
        <v>168</v>
      </c>
      <c r="E56">
        <v>84</v>
      </c>
    </row>
    <row r="57" spans="1:5" x14ac:dyDescent="0.25">
      <c r="A57" t="s">
        <v>5</v>
      </c>
      <c r="B57" t="s">
        <v>37</v>
      </c>
      <c r="C57" t="s">
        <v>22</v>
      </c>
      <c r="D57">
        <v>518</v>
      </c>
      <c r="E57">
        <v>75</v>
      </c>
    </row>
    <row r="58" spans="1:5" x14ac:dyDescent="0.25">
      <c r="A58" t="s">
        <v>7</v>
      </c>
      <c r="B58" t="s">
        <v>36</v>
      </c>
      <c r="C58" t="s">
        <v>22</v>
      </c>
      <c r="D58">
        <v>8435</v>
      </c>
      <c r="E58">
        <v>42</v>
      </c>
    </row>
    <row r="59" spans="1:5" x14ac:dyDescent="0.25">
      <c r="A59" t="s">
        <v>2</v>
      </c>
      <c r="B59" t="s">
        <v>39</v>
      </c>
      <c r="C59" t="s">
        <v>22</v>
      </c>
      <c r="D59">
        <v>1568</v>
      </c>
      <c r="E59">
        <v>141</v>
      </c>
    </row>
    <row r="60" spans="1:5" x14ac:dyDescent="0.25">
      <c r="A60" t="s">
        <v>8</v>
      </c>
      <c r="B60" t="s">
        <v>37</v>
      </c>
      <c r="C60" t="s">
        <v>22</v>
      </c>
      <c r="D60">
        <v>1890</v>
      </c>
      <c r="E60">
        <v>195</v>
      </c>
    </row>
    <row r="61" spans="1:5" x14ac:dyDescent="0.25">
      <c r="A61" t="s">
        <v>40</v>
      </c>
      <c r="B61" t="s">
        <v>35</v>
      </c>
      <c r="C61" t="s">
        <v>22</v>
      </c>
      <c r="D61">
        <v>6853</v>
      </c>
      <c r="E61">
        <v>372</v>
      </c>
    </row>
    <row r="62" spans="1:5" x14ac:dyDescent="0.25">
      <c r="A62" t="s">
        <v>7</v>
      </c>
      <c r="B62" t="s">
        <v>37</v>
      </c>
      <c r="C62" t="s">
        <v>22</v>
      </c>
      <c r="D62">
        <v>9835</v>
      </c>
      <c r="E62">
        <v>207</v>
      </c>
    </row>
    <row r="63" spans="1:5" x14ac:dyDescent="0.25">
      <c r="A63" t="s">
        <v>5</v>
      </c>
      <c r="B63" t="s">
        <v>39</v>
      </c>
      <c r="C63" t="s">
        <v>22</v>
      </c>
      <c r="D63">
        <v>6909</v>
      </c>
      <c r="E63">
        <v>81</v>
      </c>
    </row>
    <row r="64" spans="1:5" x14ac:dyDescent="0.25">
      <c r="A64" t="s">
        <v>41</v>
      </c>
      <c r="B64" t="s">
        <v>38</v>
      </c>
      <c r="C64" t="s">
        <v>22</v>
      </c>
      <c r="D64">
        <v>5915</v>
      </c>
      <c r="E64">
        <v>3</v>
      </c>
    </row>
    <row r="65" spans="1:5" x14ac:dyDescent="0.25">
      <c r="A65" t="s">
        <v>5</v>
      </c>
      <c r="B65" t="s">
        <v>34</v>
      </c>
      <c r="C65" t="s">
        <v>22</v>
      </c>
      <c r="D65">
        <v>6279</v>
      </c>
      <c r="E65">
        <v>237</v>
      </c>
    </row>
    <row r="66" spans="1:5" x14ac:dyDescent="0.25">
      <c r="A66" t="s">
        <v>5</v>
      </c>
      <c r="B66" t="s">
        <v>35</v>
      </c>
      <c r="C66" t="s">
        <v>22</v>
      </c>
      <c r="D66">
        <v>490</v>
      </c>
      <c r="E66">
        <v>84</v>
      </c>
    </row>
    <row r="67" spans="1:5" x14ac:dyDescent="0.25">
      <c r="A67" t="s">
        <v>10</v>
      </c>
      <c r="B67" t="s">
        <v>34</v>
      </c>
      <c r="C67" t="s">
        <v>22</v>
      </c>
      <c r="D67">
        <v>4053</v>
      </c>
      <c r="E67">
        <v>24</v>
      </c>
    </row>
    <row r="68" spans="1:5" x14ac:dyDescent="0.25">
      <c r="A68" t="s">
        <v>9</v>
      </c>
      <c r="B68" t="s">
        <v>35</v>
      </c>
      <c r="C68" t="s">
        <v>4</v>
      </c>
      <c r="D68">
        <v>959</v>
      </c>
      <c r="E68">
        <v>147</v>
      </c>
    </row>
    <row r="69" spans="1:5" x14ac:dyDescent="0.25">
      <c r="A69" t="s">
        <v>5</v>
      </c>
      <c r="B69" t="s">
        <v>35</v>
      </c>
      <c r="C69" t="s">
        <v>4</v>
      </c>
      <c r="D69">
        <v>2744</v>
      </c>
      <c r="E69">
        <v>9</v>
      </c>
    </row>
    <row r="70" spans="1:5" x14ac:dyDescent="0.25">
      <c r="A70" t="s">
        <v>6</v>
      </c>
      <c r="B70" t="s">
        <v>34</v>
      </c>
      <c r="C70" t="s">
        <v>4</v>
      </c>
      <c r="D70">
        <v>525</v>
      </c>
      <c r="E70">
        <v>48</v>
      </c>
    </row>
    <row r="71" spans="1:5" x14ac:dyDescent="0.25">
      <c r="A71" t="s">
        <v>40</v>
      </c>
      <c r="B71" t="s">
        <v>38</v>
      </c>
      <c r="C71" t="s">
        <v>4</v>
      </c>
      <c r="D71">
        <v>6125</v>
      </c>
      <c r="E71">
        <v>102</v>
      </c>
    </row>
    <row r="72" spans="1:5" x14ac:dyDescent="0.25">
      <c r="A72" t="s">
        <v>9</v>
      </c>
      <c r="B72" t="s">
        <v>37</v>
      </c>
      <c r="C72" t="s">
        <v>4</v>
      </c>
      <c r="D72">
        <v>259</v>
      </c>
      <c r="E72">
        <v>207</v>
      </c>
    </row>
    <row r="73" spans="1:5" x14ac:dyDescent="0.25">
      <c r="A73" t="s">
        <v>6</v>
      </c>
      <c r="B73" t="s">
        <v>36</v>
      </c>
      <c r="C73" t="s">
        <v>4</v>
      </c>
      <c r="D73">
        <v>10073</v>
      </c>
      <c r="E73">
        <v>120</v>
      </c>
    </row>
    <row r="74" spans="1:5" x14ac:dyDescent="0.25">
      <c r="A74" t="s">
        <v>2</v>
      </c>
      <c r="B74" t="s">
        <v>38</v>
      </c>
      <c r="C74" t="s">
        <v>4</v>
      </c>
      <c r="D74">
        <v>3549</v>
      </c>
      <c r="E74">
        <v>3</v>
      </c>
    </row>
    <row r="75" spans="1:5" x14ac:dyDescent="0.25">
      <c r="A75" t="s">
        <v>6</v>
      </c>
      <c r="B75" t="s">
        <v>35</v>
      </c>
      <c r="C75" t="s">
        <v>4</v>
      </c>
      <c r="D75">
        <v>1302</v>
      </c>
      <c r="E75">
        <v>402</v>
      </c>
    </row>
    <row r="76" spans="1:5" x14ac:dyDescent="0.25">
      <c r="A76" t="s">
        <v>40</v>
      </c>
      <c r="B76" t="s">
        <v>36</v>
      </c>
      <c r="C76" t="s">
        <v>4</v>
      </c>
      <c r="D76">
        <v>217</v>
      </c>
      <c r="E76">
        <v>36</v>
      </c>
    </row>
    <row r="77" spans="1:5" x14ac:dyDescent="0.25">
      <c r="A77" t="s">
        <v>10</v>
      </c>
      <c r="B77" t="s">
        <v>38</v>
      </c>
      <c r="C77" t="s">
        <v>4</v>
      </c>
      <c r="D77">
        <v>6860</v>
      </c>
      <c r="E77">
        <v>126</v>
      </c>
    </row>
    <row r="78" spans="1:5" x14ac:dyDescent="0.25">
      <c r="A78" t="s">
        <v>3</v>
      </c>
      <c r="B78" t="s">
        <v>37</v>
      </c>
      <c r="C78" t="s">
        <v>4</v>
      </c>
      <c r="D78">
        <v>938</v>
      </c>
      <c r="E78">
        <v>366</v>
      </c>
    </row>
    <row r="79" spans="1:5" x14ac:dyDescent="0.25">
      <c r="A79" t="s">
        <v>9</v>
      </c>
      <c r="B79" t="s">
        <v>35</v>
      </c>
      <c r="C79" t="s">
        <v>26</v>
      </c>
      <c r="D79">
        <v>98</v>
      </c>
      <c r="E79">
        <v>159</v>
      </c>
    </row>
    <row r="80" spans="1:5" x14ac:dyDescent="0.25">
      <c r="A80" t="s">
        <v>3</v>
      </c>
      <c r="B80" t="s">
        <v>34</v>
      </c>
      <c r="C80" t="s">
        <v>26</v>
      </c>
      <c r="D80">
        <v>3108</v>
      </c>
      <c r="E80">
        <v>54</v>
      </c>
    </row>
    <row r="81" spans="1:5" x14ac:dyDescent="0.25">
      <c r="A81" t="s">
        <v>40</v>
      </c>
      <c r="B81" t="s">
        <v>34</v>
      </c>
      <c r="C81" t="s">
        <v>26</v>
      </c>
      <c r="D81">
        <v>6748</v>
      </c>
      <c r="E81">
        <v>48</v>
      </c>
    </row>
    <row r="82" spans="1:5" x14ac:dyDescent="0.25">
      <c r="A82" t="s">
        <v>5</v>
      </c>
      <c r="B82" t="s">
        <v>39</v>
      </c>
      <c r="C82" t="s">
        <v>26</v>
      </c>
      <c r="D82">
        <v>5236</v>
      </c>
      <c r="E82">
        <v>51</v>
      </c>
    </row>
    <row r="83" spans="1:5" x14ac:dyDescent="0.25">
      <c r="A83" t="s">
        <v>6</v>
      </c>
      <c r="B83" t="s">
        <v>34</v>
      </c>
      <c r="C83" t="s">
        <v>26</v>
      </c>
      <c r="D83">
        <v>8008</v>
      </c>
      <c r="E83">
        <v>456</v>
      </c>
    </row>
    <row r="84" spans="1:5" x14ac:dyDescent="0.25">
      <c r="A84" t="s">
        <v>41</v>
      </c>
      <c r="B84" t="s">
        <v>36</v>
      </c>
      <c r="C84" t="s">
        <v>26</v>
      </c>
      <c r="D84">
        <v>98</v>
      </c>
      <c r="E84">
        <v>204</v>
      </c>
    </row>
    <row r="85" spans="1:5" x14ac:dyDescent="0.25">
      <c r="A85" t="s">
        <v>10</v>
      </c>
      <c r="B85" t="s">
        <v>34</v>
      </c>
      <c r="C85" t="s">
        <v>26</v>
      </c>
      <c r="D85">
        <v>4991</v>
      </c>
      <c r="E85">
        <v>9</v>
      </c>
    </row>
    <row r="86" spans="1:5" x14ac:dyDescent="0.25">
      <c r="A86" t="s">
        <v>8</v>
      </c>
      <c r="B86" t="s">
        <v>39</v>
      </c>
      <c r="C86" t="s">
        <v>26</v>
      </c>
      <c r="D86">
        <v>1561</v>
      </c>
      <c r="E86">
        <v>27</v>
      </c>
    </row>
    <row r="87" spans="1:5" x14ac:dyDescent="0.25">
      <c r="A87" t="s">
        <v>41</v>
      </c>
      <c r="B87" t="s">
        <v>37</v>
      </c>
      <c r="C87" t="s">
        <v>26</v>
      </c>
      <c r="D87">
        <v>2324</v>
      </c>
      <c r="E87">
        <v>177</v>
      </c>
    </row>
    <row r="88" spans="1:5" x14ac:dyDescent="0.25">
      <c r="A88" t="s">
        <v>3</v>
      </c>
      <c r="B88" t="s">
        <v>39</v>
      </c>
      <c r="C88" t="s">
        <v>26</v>
      </c>
      <c r="D88">
        <v>4956</v>
      </c>
      <c r="E88">
        <v>171</v>
      </c>
    </row>
    <row r="89" spans="1:5" x14ac:dyDescent="0.25">
      <c r="A89" t="s">
        <v>8</v>
      </c>
      <c r="B89" t="s">
        <v>37</v>
      </c>
      <c r="C89" t="s">
        <v>26</v>
      </c>
      <c r="D89">
        <v>6279</v>
      </c>
      <c r="E89">
        <v>45</v>
      </c>
    </row>
    <row r="90" spans="1:5" x14ac:dyDescent="0.25">
      <c r="A90" t="s">
        <v>9</v>
      </c>
      <c r="B90" t="s">
        <v>37</v>
      </c>
      <c r="C90" t="s">
        <v>26</v>
      </c>
      <c r="D90">
        <v>2856</v>
      </c>
      <c r="E90">
        <v>246</v>
      </c>
    </row>
    <row r="91" spans="1:5" x14ac:dyDescent="0.25">
      <c r="A91" t="s">
        <v>7</v>
      </c>
      <c r="B91" t="s">
        <v>37</v>
      </c>
      <c r="C91" t="s">
        <v>26</v>
      </c>
      <c r="D91">
        <v>5306</v>
      </c>
      <c r="E91">
        <v>0</v>
      </c>
    </row>
    <row r="92" spans="1:5" x14ac:dyDescent="0.25">
      <c r="A92" t="s">
        <v>40</v>
      </c>
      <c r="B92" t="s">
        <v>38</v>
      </c>
      <c r="C92" t="s">
        <v>26</v>
      </c>
      <c r="D92">
        <v>609</v>
      </c>
      <c r="E92">
        <v>87</v>
      </c>
    </row>
    <row r="93" spans="1:5" x14ac:dyDescent="0.25">
      <c r="A93" t="s">
        <v>9</v>
      </c>
      <c r="B93" t="s">
        <v>38</v>
      </c>
      <c r="C93" t="s">
        <v>26</v>
      </c>
      <c r="D93">
        <v>2436</v>
      </c>
      <c r="E93">
        <v>99</v>
      </c>
    </row>
    <row r="94" spans="1:5" x14ac:dyDescent="0.25">
      <c r="A94" t="s">
        <v>6</v>
      </c>
      <c r="B94" t="s">
        <v>37</v>
      </c>
      <c r="C94" t="s">
        <v>26</v>
      </c>
      <c r="D94">
        <v>6818</v>
      </c>
      <c r="E94">
        <v>6</v>
      </c>
    </row>
    <row r="95" spans="1:5" x14ac:dyDescent="0.25">
      <c r="A95" t="s">
        <v>3</v>
      </c>
      <c r="B95" t="s">
        <v>38</v>
      </c>
      <c r="C95" t="s">
        <v>26</v>
      </c>
      <c r="D95">
        <v>8841</v>
      </c>
      <c r="E95">
        <v>303</v>
      </c>
    </row>
    <row r="96" spans="1:5" x14ac:dyDescent="0.25">
      <c r="A96" t="s">
        <v>2</v>
      </c>
      <c r="B96" t="s">
        <v>39</v>
      </c>
      <c r="C96" t="s">
        <v>28</v>
      </c>
      <c r="D96">
        <v>6027</v>
      </c>
      <c r="E96">
        <v>144</v>
      </c>
    </row>
    <row r="97" spans="1:5" x14ac:dyDescent="0.25">
      <c r="A97" t="s">
        <v>2</v>
      </c>
      <c r="B97" t="s">
        <v>38</v>
      </c>
      <c r="C97" t="s">
        <v>28</v>
      </c>
      <c r="D97">
        <v>6580</v>
      </c>
      <c r="E97">
        <v>183</v>
      </c>
    </row>
    <row r="98" spans="1:5" x14ac:dyDescent="0.25">
      <c r="A98" t="s">
        <v>9</v>
      </c>
      <c r="B98" t="s">
        <v>34</v>
      </c>
      <c r="C98" t="s">
        <v>28</v>
      </c>
      <c r="D98">
        <v>14329</v>
      </c>
      <c r="E98">
        <v>150</v>
      </c>
    </row>
    <row r="99" spans="1:5" x14ac:dyDescent="0.25">
      <c r="A99" t="s">
        <v>41</v>
      </c>
      <c r="B99" t="s">
        <v>36</v>
      </c>
      <c r="C99" t="s">
        <v>28</v>
      </c>
      <c r="D99">
        <v>854</v>
      </c>
      <c r="E99">
        <v>309</v>
      </c>
    </row>
    <row r="100" spans="1:5" x14ac:dyDescent="0.25">
      <c r="A100" t="s">
        <v>3</v>
      </c>
      <c r="B100" t="s">
        <v>36</v>
      </c>
      <c r="C100" t="s">
        <v>28</v>
      </c>
      <c r="D100">
        <v>973</v>
      </c>
      <c r="E100">
        <v>162</v>
      </c>
    </row>
    <row r="101" spans="1:5" x14ac:dyDescent="0.25">
      <c r="A101" t="s">
        <v>41</v>
      </c>
      <c r="B101" t="s">
        <v>35</v>
      </c>
      <c r="C101" t="s">
        <v>28</v>
      </c>
      <c r="D101">
        <v>7455</v>
      </c>
      <c r="E101">
        <v>216</v>
      </c>
    </row>
    <row r="102" spans="1:5" x14ac:dyDescent="0.25">
      <c r="A102" t="s">
        <v>3</v>
      </c>
      <c r="B102" t="s">
        <v>34</v>
      </c>
      <c r="C102" t="s">
        <v>28</v>
      </c>
      <c r="D102">
        <v>3689</v>
      </c>
      <c r="E102">
        <v>312</v>
      </c>
    </row>
    <row r="103" spans="1:5" x14ac:dyDescent="0.25">
      <c r="A103" t="s">
        <v>7</v>
      </c>
      <c r="B103" t="s">
        <v>38</v>
      </c>
      <c r="C103" t="s">
        <v>28</v>
      </c>
      <c r="D103">
        <v>5677</v>
      </c>
      <c r="E103">
        <v>258</v>
      </c>
    </row>
    <row r="104" spans="1:5" x14ac:dyDescent="0.25">
      <c r="A104" t="s">
        <v>6</v>
      </c>
      <c r="B104" t="s">
        <v>37</v>
      </c>
      <c r="C104" t="s">
        <v>28</v>
      </c>
      <c r="D104">
        <v>3556</v>
      </c>
      <c r="E104">
        <v>459</v>
      </c>
    </row>
    <row r="105" spans="1:5" x14ac:dyDescent="0.25">
      <c r="A105" t="s">
        <v>10</v>
      </c>
      <c r="B105" t="s">
        <v>37</v>
      </c>
      <c r="C105" t="s">
        <v>28</v>
      </c>
      <c r="D105">
        <v>3059</v>
      </c>
      <c r="E105">
        <v>27</v>
      </c>
    </row>
    <row r="106" spans="1:5" x14ac:dyDescent="0.25">
      <c r="A106" t="s">
        <v>40</v>
      </c>
      <c r="B106" t="s">
        <v>39</v>
      </c>
      <c r="C106" t="s">
        <v>28</v>
      </c>
      <c r="D106">
        <v>3101</v>
      </c>
      <c r="E106">
        <v>225</v>
      </c>
    </row>
    <row r="107" spans="1:5" x14ac:dyDescent="0.25">
      <c r="A107" t="s">
        <v>9</v>
      </c>
      <c r="B107" t="s">
        <v>37</v>
      </c>
      <c r="C107" t="s">
        <v>28</v>
      </c>
      <c r="D107">
        <v>2919</v>
      </c>
      <c r="E107">
        <v>45</v>
      </c>
    </row>
    <row r="108" spans="1:5" x14ac:dyDescent="0.25">
      <c r="A108" t="s">
        <v>3</v>
      </c>
      <c r="B108" t="s">
        <v>37</v>
      </c>
      <c r="C108" t="s">
        <v>28</v>
      </c>
      <c r="D108">
        <v>7308</v>
      </c>
      <c r="E108">
        <v>327</v>
      </c>
    </row>
    <row r="109" spans="1:5" x14ac:dyDescent="0.25">
      <c r="A109" t="s">
        <v>7</v>
      </c>
      <c r="B109" t="s">
        <v>35</v>
      </c>
      <c r="C109" t="s">
        <v>28</v>
      </c>
      <c r="D109">
        <v>5194</v>
      </c>
      <c r="E109">
        <v>288</v>
      </c>
    </row>
    <row r="110" spans="1:5" x14ac:dyDescent="0.25">
      <c r="A110" t="s">
        <v>3</v>
      </c>
      <c r="B110" t="s">
        <v>39</v>
      </c>
      <c r="C110" t="s">
        <v>28</v>
      </c>
      <c r="D110">
        <v>1652</v>
      </c>
      <c r="E110">
        <v>102</v>
      </c>
    </row>
    <row r="111" spans="1:5" x14ac:dyDescent="0.25">
      <c r="A111" t="s">
        <v>8</v>
      </c>
      <c r="B111" t="s">
        <v>35</v>
      </c>
      <c r="C111" t="s">
        <v>32</v>
      </c>
      <c r="D111">
        <v>6706</v>
      </c>
      <c r="E111">
        <v>459</v>
      </c>
    </row>
    <row r="112" spans="1:5" x14ac:dyDescent="0.25">
      <c r="A112" t="s">
        <v>7</v>
      </c>
      <c r="B112" t="s">
        <v>34</v>
      </c>
      <c r="C112" t="s">
        <v>32</v>
      </c>
      <c r="D112">
        <v>3262</v>
      </c>
      <c r="E112">
        <v>75</v>
      </c>
    </row>
    <row r="113" spans="1:5" x14ac:dyDescent="0.25">
      <c r="A113" t="s">
        <v>5</v>
      </c>
      <c r="B113" t="s">
        <v>38</v>
      </c>
      <c r="C113" t="s">
        <v>32</v>
      </c>
      <c r="D113">
        <v>5075</v>
      </c>
      <c r="E113">
        <v>21</v>
      </c>
    </row>
    <row r="114" spans="1:5" x14ac:dyDescent="0.25">
      <c r="A114" t="s">
        <v>3</v>
      </c>
      <c r="B114" t="s">
        <v>34</v>
      </c>
      <c r="C114" t="s">
        <v>32</v>
      </c>
      <c r="D114">
        <v>7777</v>
      </c>
      <c r="E114">
        <v>504</v>
      </c>
    </row>
    <row r="115" spans="1:5" x14ac:dyDescent="0.25">
      <c r="A115" t="s">
        <v>6</v>
      </c>
      <c r="B115" t="s">
        <v>36</v>
      </c>
      <c r="C115" t="s">
        <v>32</v>
      </c>
      <c r="D115">
        <v>6118</v>
      </c>
      <c r="E115">
        <v>9</v>
      </c>
    </row>
    <row r="116" spans="1:5" x14ac:dyDescent="0.25">
      <c r="A116" t="s">
        <v>40</v>
      </c>
      <c r="B116" t="s">
        <v>35</v>
      </c>
      <c r="C116" t="s">
        <v>32</v>
      </c>
      <c r="D116">
        <v>12348</v>
      </c>
      <c r="E116">
        <v>234</v>
      </c>
    </row>
    <row r="117" spans="1:5" x14ac:dyDescent="0.25">
      <c r="A117" t="s">
        <v>10</v>
      </c>
      <c r="B117" t="s">
        <v>36</v>
      </c>
      <c r="C117" t="s">
        <v>32</v>
      </c>
      <c r="D117">
        <v>6657</v>
      </c>
      <c r="E117">
        <v>303</v>
      </c>
    </row>
    <row r="118" spans="1:5" x14ac:dyDescent="0.25">
      <c r="A118" t="s">
        <v>8</v>
      </c>
      <c r="B118" t="s">
        <v>38</v>
      </c>
      <c r="C118" t="s">
        <v>32</v>
      </c>
      <c r="D118">
        <v>3752</v>
      </c>
      <c r="E118">
        <v>213</v>
      </c>
    </row>
    <row r="119" spans="1:5" x14ac:dyDescent="0.25">
      <c r="A119" t="s">
        <v>41</v>
      </c>
      <c r="B119" t="s">
        <v>36</v>
      </c>
      <c r="C119" t="s">
        <v>32</v>
      </c>
      <c r="D119">
        <v>10304</v>
      </c>
      <c r="E119">
        <v>84</v>
      </c>
    </row>
    <row r="120" spans="1:5" x14ac:dyDescent="0.25">
      <c r="A120" t="s">
        <v>9</v>
      </c>
      <c r="B120" t="s">
        <v>36</v>
      </c>
      <c r="C120" t="s">
        <v>32</v>
      </c>
      <c r="D120">
        <v>2954</v>
      </c>
      <c r="E120">
        <v>189</v>
      </c>
    </row>
    <row r="121" spans="1:5" x14ac:dyDescent="0.25">
      <c r="A121" t="s">
        <v>7</v>
      </c>
      <c r="B121" t="s">
        <v>36</v>
      </c>
      <c r="C121" t="s">
        <v>32</v>
      </c>
      <c r="D121">
        <v>280</v>
      </c>
      <c r="E121">
        <v>87</v>
      </c>
    </row>
    <row r="122" spans="1:5" x14ac:dyDescent="0.25">
      <c r="A122" t="s">
        <v>6</v>
      </c>
      <c r="B122" t="s">
        <v>34</v>
      </c>
      <c r="C122" t="s">
        <v>32</v>
      </c>
      <c r="D122">
        <v>6734</v>
      </c>
      <c r="E122">
        <v>123</v>
      </c>
    </row>
    <row r="123" spans="1:5" x14ac:dyDescent="0.25">
      <c r="A123" t="s">
        <v>41</v>
      </c>
      <c r="B123" t="s">
        <v>36</v>
      </c>
      <c r="C123" t="s">
        <v>18</v>
      </c>
      <c r="D123">
        <v>9632</v>
      </c>
      <c r="E123">
        <v>288</v>
      </c>
    </row>
    <row r="124" spans="1:5" x14ac:dyDescent="0.25">
      <c r="A124" t="s">
        <v>5</v>
      </c>
      <c r="B124" t="s">
        <v>35</v>
      </c>
      <c r="C124" t="s">
        <v>18</v>
      </c>
      <c r="D124">
        <v>2415</v>
      </c>
      <c r="E124">
        <v>15</v>
      </c>
    </row>
    <row r="125" spans="1:5" x14ac:dyDescent="0.25">
      <c r="A125" t="s">
        <v>10</v>
      </c>
      <c r="B125" t="s">
        <v>35</v>
      </c>
      <c r="C125" t="s">
        <v>18</v>
      </c>
      <c r="D125">
        <v>3808</v>
      </c>
      <c r="E125">
        <v>279</v>
      </c>
    </row>
    <row r="126" spans="1:5" x14ac:dyDescent="0.25">
      <c r="A126" t="s">
        <v>6</v>
      </c>
      <c r="B126" t="s">
        <v>37</v>
      </c>
      <c r="C126" t="s">
        <v>18</v>
      </c>
      <c r="D126">
        <v>1505</v>
      </c>
      <c r="E126">
        <v>102</v>
      </c>
    </row>
    <row r="127" spans="1:5" x14ac:dyDescent="0.25">
      <c r="A127" t="s">
        <v>2</v>
      </c>
      <c r="B127" t="s">
        <v>37</v>
      </c>
      <c r="C127" t="s">
        <v>18</v>
      </c>
      <c r="D127">
        <v>11571</v>
      </c>
      <c r="E127">
        <v>138</v>
      </c>
    </row>
    <row r="128" spans="1:5" x14ac:dyDescent="0.25">
      <c r="A128" t="s">
        <v>7</v>
      </c>
      <c r="B128" t="s">
        <v>36</v>
      </c>
      <c r="C128" t="s">
        <v>18</v>
      </c>
      <c r="D128">
        <v>2646</v>
      </c>
      <c r="E128">
        <v>177</v>
      </c>
    </row>
    <row r="129" spans="1:5" x14ac:dyDescent="0.25">
      <c r="A129" t="s">
        <v>9</v>
      </c>
      <c r="B129" t="s">
        <v>39</v>
      </c>
      <c r="C129" t="s">
        <v>18</v>
      </c>
      <c r="D129">
        <v>2639</v>
      </c>
      <c r="E129">
        <v>204</v>
      </c>
    </row>
    <row r="130" spans="1:5" x14ac:dyDescent="0.25">
      <c r="A130" t="s">
        <v>7</v>
      </c>
      <c r="B130" t="s">
        <v>38</v>
      </c>
      <c r="C130" t="s">
        <v>18</v>
      </c>
      <c r="D130">
        <v>1778</v>
      </c>
      <c r="E130">
        <v>270</v>
      </c>
    </row>
    <row r="131" spans="1:5" x14ac:dyDescent="0.25">
      <c r="A131" t="s">
        <v>5</v>
      </c>
      <c r="B131" t="s">
        <v>39</v>
      </c>
      <c r="C131" t="s">
        <v>18</v>
      </c>
      <c r="D131">
        <v>385</v>
      </c>
      <c r="E131">
        <v>249</v>
      </c>
    </row>
    <row r="132" spans="1:5" x14ac:dyDescent="0.25">
      <c r="A132" t="s">
        <v>5</v>
      </c>
      <c r="B132" t="s">
        <v>36</v>
      </c>
      <c r="C132" t="s">
        <v>18</v>
      </c>
      <c r="D132">
        <v>6111</v>
      </c>
      <c r="E132">
        <v>3</v>
      </c>
    </row>
    <row r="133" spans="1:5" x14ac:dyDescent="0.25">
      <c r="A133" t="s">
        <v>8</v>
      </c>
      <c r="B133" t="s">
        <v>39</v>
      </c>
      <c r="C133" t="s">
        <v>18</v>
      </c>
      <c r="D133">
        <v>9660</v>
      </c>
      <c r="E133">
        <v>27</v>
      </c>
    </row>
    <row r="134" spans="1:5" x14ac:dyDescent="0.25">
      <c r="A134" t="s">
        <v>3</v>
      </c>
      <c r="B134" t="s">
        <v>37</v>
      </c>
      <c r="C134" t="s">
        <v>17</v>
      </c>
      <c r="D134">
        <v>3983</v>
      </c>
      <c r="E134">
        <v>144</v>
      </c>
    </row>
    <row r="135" spans="1:5" x14ac:dyDescent="0.25">
      <c r="A135" t="s">
        <v>40</v>
      </c>
      <c r="B135" t="s">
        <v>34</v>
      </c>
      <c r="C135" t="s">
        <v>17</v>
      </c>
      <c r="D135">
        <v>5019</v>
      </c>
      <c r="E135">
        <v>156</v>
      </c>
    </row>
    <row r="136" spans="1:5" x14ac:dyDescent="0.25">
      <c r="A136" t="s">
        <v>41</v>
      </c>
      <c r="B136" t="s">
        <v>34</v>
      </c>
      <c r="C136" t="s">
        <v>17</v>
      </c>
      <c r="D136">
        <v>1463</v>
      </c>
      <c r="E136">
        <v>39</v>
      </c>
    </row>
    <row r="137" spans="1:5" x14ac:dyDescent="0.25">
      <c r="A137" t="s">
        <v>7</v>
      </c>
      <c r="B137" t="s">
        <v>37</v>
      </c>
      <c r="C137" t="s">
        <v>17</v>
      </c>
      <c r="D137">
        <v>4487</v>
      </c>
      <c r="E137">
        <v>111</v>
      </c>
    </row>
    <row r="138" spans="1:5" x14ac:dyDescent="0.25">
      <c r="A138" t="s">
        <v>6</v>
      </c>
      <c r="B138" t="s">
        <v>36</v>
      </c>
      <c r="C138" t="s">
        <v>17</v>
      </c>
      <c r="D138">
        <v>4970</v>
      </c>
      <c r="E138">
        <v>156</v>
      </c>
    </row>
    <row r="139" spans="1:5" x14ac:dyDescent="0.25">
      <c r="A139" t="s">
        <v>9</v>
      </c>
      <c r="B139" t="s">
        <v>38</v>
      </c>
      <c r="C139" t="s">
        <v>17</v>
      </c>
      <c r="D139">
        <v>2408</v>
      </c>
      <c r="E139">
        <v>9</v>
      </c>
    </row>
    <row r="140" spans="1:5" x14ac:dyDescent="0.25">
      <c r="A140" t="s">
        <v>7</v>
      </c>
      <c r="B140" t="s">
        <v>39</v>
      </c>
      <c r="C140" t="s">
        <v>17</v>
      </c>
      <c r="D140">
        <v>4438</v>
      </c>
      <c r="E140">
        <v>246</v>
      </c>
    </row>
    <row r="141" spans="1:5" x14ac:dyDescent="0.25">
      <c r="A141" t="s">
        <v>7</v>
      </c>
      <c r="B141" t="s">
        <v>34</v>
      </c>
      <c r="C141" t="s">
        <v>17</v>
      </c>
      <c r="D141">
        <v>7777</v>
      </c>
      <c r="E141">
        <v>39</v>
      </c>
    </row>
    <row r="142" spans="1:5" x14ac:dyDescent="0.25">
      <c r="A142" t="s">
        <v>5</v>
      </c>
      <c r="B142" t="s">
        <v>36</v>
      </c>
      <c r="C142" t="s">
        <v>17</v>
      </c>
      <c r="D142">
        <v>3339</v>
      </c>
      <c r="E142">
        <v>348</v>
      </c>
    </row>
    <row r="143" spans="1:5" x14ac:dyDescent="0.25">
      <c r="A143" t="s">
        <v>6</v>
      </c>
      <c r="B143" t="s">
        <v>39</v>
      </c>
      <c r="C143" t="s">
        <v>17</v>
      </c>
      <c r="D143">
        <v>6048</v>
      </c>
      <c r="E143">
        <v>27</v>
      </c>
    </row>
    <row r="144" spans="1:5" x14ac:dyDescent="0.25">
      <c r="A144" t="s">
        <v>2</v>
      </c>
      <c r="B144" t="s">
        <v>37</v>
      </c>
      <c r="C144" t="s">
        <v>17</v>
      </c>
      <c r="D144">
        <v>9926</v>
      </c>
      <c r="E144">
        <v>201</v>
      </c>
    </row>
    <row r="145" spans="1:5" x14ac:dyDescent="0.25">
      <c r="A145" t="s">
        <v>9</v>
      </c>
      <c r="B145" t="s">
        <v>34</v>
      </c>
      <c r="C145" t="s">
        <v>17</v>
      </c>
      <c r="D145">
        <v>707</v>
      </c>
      <c r="E145">
        <v>174</v>
      </c>
    </row>
    <row r="146" spans="1:5" x14ac:dyDescent="0.25">
      <c r="A146" t="s">
        <v>10</v>
      </c>
      <c r="B146" t="s">
        <v>34</v>
      </c>
      <c r="C146" t="s">
        <v>17</v>
      </c>
      <c r="D146">
        <v>700</v>
      </c>
      <c r="E146">
        <v>87</v>
      </c>
    </row>
    <row r="147" spans="1:5" x14ac:dyDescent="0.25">
      <c r="A147" t="s">
        <v>6</v>
      </c>
      <c r="B147" t="s">
        <v>34</v>
      </c>
      <c r="C147" t="s">
        <v>17</v>
      </c>
      <c r="D147">
        <v>3759</v>
      </c>
      <c r="E147">
        <v>150</v>
      </c>
    </row>
    <row r="148" spans="1:5" x14ac:dyDescent="0.25">
      <c r="A148" t="s">
        <v>2</v>
      </c>
      <c r="B148" t="s">
        <v>35</v>
      </c>
      <c r="C148" t="s">
        <v>17</v>
      </c>
      <c r="D148">
        <v>1589</v>
      </c>
      <c r="E148">
        <v>303</v>
      </c>
    </row>
    <row r="149" spans="1:5" x14ac:dyDescent="0.25">
      <c r="A149" t="s">
        <v>2</v>
      </c>
      <c r="B149" t="s">
        <v>36</v>
      </c>
      <c r="C149" t="s">
        <v>17</v>
      </c>
      <c r="D149">
        <v>189</v>
      </c>
      <c r="E149">
        <v>48</v>
      </c>
    </row>
    <row r="150" spans="1:5" x14ac:dyDescent="0.25">
      <c r="A150" t="s">
        <v>3</v>
      </c>
      <c r="B150" t="s">
        <v>34</v>
      </c>
      <c r="C150" t="s">
        <v>17</v>
      </c>
      <c r="D150">
        <v>2919</v>
      </c>
      <c r="E150">
        <v>93</v>
      </c>
    </row>
    <row r="151" spans="1:5" x14ac:dyDescent="0.25">
      <c r="A151" t="s">
        <v>9</v>
      </c>
      <c r="B151" t="s">
        <v>34</v>
      </c>
      <c r="C151" t="s">
        <v>23</v>
      </c>
      <c r="D151">
        <v>8155</v>
      </c>
      <c r="E151">
        <v>90</v>
      </c>
    </row>
    <row r="152" spans="1:5" x14ac:dyDescent="0.25">
      <c r="A152" t="s">
        <v>8</v>
      </c>
      <c r="B152" t="s">
        <v>38</v>
      </c>
      <c r="C152" t="s">
        <v>23</v>
      </c>
      <c r="D152">
        <v>1701</v>
      </c>
      <c r="E152">
        <v>234</v>
      </c>
    </row>
    <row r="153" spans="1:5" x14ac:dyDescent="0.25">
      <c r="A153" t="s">
        <v>5</v>
      </c>
      <c r="B153" t="s">
        <v>36</v>
      </c>
      <c r="C153" t="s">
        <v>23</v>
      </c>
      <c r="D153">
        <v>6314</v>
      </c>
      <c r="E153">
        <v>15</v>
      </c>
    </row>
    <row r="154" spans="1:5" x14ac:dyDescent="0.25">
      <c r="A154" t="s">
        <v>10</v>
      </c>
      <c r="B154" t="s">
        <v>37</v>
      </c>
      <c r="C154" t="s">
        <v>23</v>
      </c>
      <c r="D154">
        <v>4683</v>
      </c>
      <c r="E154">
        <v>30</v>
      </c>
    </row>
    <row r="155" spans="1:5" x14ac:dyDescent="0.25">
      <c r="A155" t="s">
        <v>2</v>
      </c>
      <c r="B155" t="s">
        <v>38</v>
      </c>
      <c r="C155" t="s">
        <v>23</v>
      </c>
      <c r="D155">
        <v>4417</v>
      </c>
      <c r="E155">
        <v>153</v>
      </c>
    </row>
    <row r="156" spans="1:5" x14ac:dyDescent="0.25">
      <c r="A156" t="s">
        <v>6</v>
      </c>
      <c r="B156" t="s">
        <v>37</v>
      </c>
      <c r="C156" t="s">
        <v>23</v>
      </c>
      <c r="D156">
        <v>4949</v>
      </c>
      <c r="E156">
        <v>189</v>
      </c>
    </row>
    <row r="157" spans="1:5" x14ac:dyDescent="0.25">
      <c r="A157" t="s">
        <v>10</v>
      </c>
      <c r="B157" t="s">
        <v>36</v>
      </c>
      <c r="C157" t="s">
        <v>23</v>
      </c>
      <c r="D157">
        <v>2317</v>
      </c>
      <c r="E157">
        <v>261</v>
      </c>
    </row>
    <row r="158" spans="1:5" x14ac:dyDescent="0.25">
      <c r="A158" t="s">
        <v>3</v>
      </c>
      <c r="B158" t="s">
        <v>36</v>
      </c>
      <c r="C158" t="s">
        <v>23</v>
      </c>
      <c r="D158">
        <v>3773</v>
      </c>
      <c r="E158">
        <v>165</v>
      </c>
    </row>
    <row r="159" spans="1:5" x14ac:dyDescent="0.25">
      <c r="A159" t="s">
        <v>9</v>
      </c>
      <c r="B159" t="s">
        <v>37</v>
      </c>
      <c r="C159" t="s">
        <v>23</v>
      </c>
      <c r="D159">
        <v>2737</v>
      </c>
      <c r="E159">
        <v>93</v>
      </c>
    </row>
    <row r="160" spans="1:5" x14ac:dyDescent="0.25">
      <c r="A160" t="s">
        <v>40</v>
      </c>
      <c r="B160" t="s">
        <v>34</v>
      </c>
      <c r="C160" t="s">
        <v>23</v>
      </c>
      <c r="D160">
        <v>2779</v>
      </c>
      <c r="E160">
        <v>75</v>
      </c>
    </row>
    <row r="161" spans="1:5" x14ac:dyDescent="0.25">
      <c r="A161" t="s">
        <v>3</v>
      </c>
      <c r="B161" t="s">
        <v>35</v>
      </c>
      <c r="C161" t="s">
        <v>23</v>
      </c>
      <c r="D161">
        <v>2023</v>
      </c>
      <c r="E161">
        <v>78</v>
      </c>
    </row>
    <row r="162" spans="1:5" x14ac:dyDescent="0.25">
      <c r="A162" t="s">
        <v>3</v>
      </c>
      <c r="B162" t="s">
        <v>34</v>
      </c>
      <c r="C162" t="s">
        <v>23</v>
      </c>
      <c r="D162">
        <v>2212</v>
      </c>
      <c r="E162">
        <v>117</v>
      </c>
    </row>
    <row r="163" spans="1:5" x14ac:dyDescent="0.25">
      <c r="A163" t="s">
        <v>8</v>
      </c>
      <c r="B163" t="s">
        <v>36</v>
      </c>
      <c r="C163" t="s">
        <v>23</v>
      </c>
      <c r="D163">
        <v>5019</v>
      </c>
      <c r="E163">
        <v>150</v>
      </c>
    </row>
    <row r="164" spans="1:5" x14ac:dyDescent="0.25">
      <c r="A164" t="s">
        <v>41</v>
      </c>
      <c r="B164" t="s">
        <v>34</v>
      </c>
      <c r="C164" t="s">
        <v>23</v>
      </c>
      <c r="D164">
        <v>4935</v>
      </c>
      <c r="E164">
        <v>126</v>
      </c>
    </row>
    <row r="165" spans="1:5" x14ac:dyDescent="0.25">
      <c r="A165" t="s">
        <v>2</v>
      </c>
      <c r="B165" t="s">
        <v>39</v>
      </c>
      <c r="C165" t="s">
        <v>23</v>
      </c>
      <c r="D165">
        <v>630</v>
      </c>
      <c r="E165">
        <v>36</v>
      </c>
    </row>
    <row r="166" spans="1:5" x14ac:dyDescent="0.25">
      <c r="A166" t="s">
        <v>3</v>
      </c>
      <c r="B166" t="s">
        <v>35</v>
      </c>
      <c r="C166" t="s">
        <v>29</v>
      </c>
      <c r="D166">
        <v>2114</v>
      </c>
      <c r="E166">
        <v>66</v>
      </c>
    </row>
    <row r="167" spans="1:5" x14ac:dyDescent="0.25">
      <c r="A167" t="s">
        <v>6</v>
      </c>
      <c r="B167" t="s">
        <v>34</v>
      </c>
      <c r="C167" t="s">
        <v>29</v>
      </c>
      <c r="D167">
        <v>3339</v>
      </c>
      <c r="E167">
        <v>75</v>
      </c>
    </row>
    <row r="168" spans="1:5" x14ac:dyDescent="0.25">
      <c r="A168" t="s">
        <v>2</v>
      </c>
      <c r="B168" t="s">
        <v>36</v>
      </c>
      <c r="C168" t="s">
        <v>29</v>
      </c>
      <c r="D168">
        <v>8211</v>
      </c>
      <c r="E168">
        <v>75</v>
      </c>
    </row>
    <row r="169" spans="1:5" x14ac:dyDescent="0.25">
      <c r="A169" t="s">
        <v>9</v>
      </c>
      <c r="B169" t="s">
        <v>37</v>
      </c>
      <c r="C169" t="s">
        <v>29</v>
      </c>
      <c r="D169">
        <v>1085</v>
      </c>
      <c r="E169">
        <v>273</v>
      </c>
    </row>
    <row r="170" spans="1:5" x14ac:dyDescent="0.25">
      <c r="A170" t="s">
        <v>5</v>
      </c>
      <c r="B170" t="s">
        <v>34</v>
      </c>
      <c r="C170" t="s">
        <v>29</v>
      </c>
      <c r="D170">
        <v>2891</v>
      </c>
      <c r="E170">
        <v>102</v>
      </c>
    </row>
    <row r="171" spans="1:5" x14ac:dyDescent="0.25">
      <c r="A171" t="s">
        <v>10</v>
      </c>
      <c r="B171" t="s">
        <v>36</v>
      </c>
      <c r="C171" t="s">
        <v>29</v>
      </c>
      <c r="D171">
        <v>2471</v>
      </c>
      <c r="E171">
        <v>342</v>
      </c>
    </row>
    <row r="172" spans="1:5" x14ac:dyDescent="0.25">
      <c r="A172" t="s">
        <v>8</v>
      </c>
      <c r="B172" t="s">
        <v>35</v>
      </c>
      <c r="C172" t="s">
        <v>29</v>
      </c>
      <c r="D172">
        <v>2023</v>
      </c>
      <c r="E172">
        <v>168</v>
      </c>
    </row>
    <row r="173" spans="1:5" x14ac:dyDescent="0.25">
      <c r="A173" t="s">
        <v>7</v>
      </c>
      <c r="B173" t="s">
        <v>36</v>
      </c>
      <c r="C173" t="s">
        <v>29</v>
      </c>
      <c r="D173">
        <v>5551</v>
      </c>
      <c r="E173">
        <v>252</v>
      </c>
    </row>
    <row r="174" spans="1:5" x14ac:dyDescent="0.25">
      <c r="A174" t="s">
        <v>5</v>
      </c>
      <c r="B174" t="s">
        <v>35</v>
      </c>
      <c r="C174" t="s">
        <v>29</v>
      </c>
      <c r="D174">
        <v>4480</v>
      </c>
      <c r="E174">
        <v>357</v>
      </c>
    </row>
    <row r="175" spans="1:5" x14ac:dyDescent="0.25">
      <c r="A175" t="s">
        <v>6</v>
      </c>
      <c r="B175" t="s">
        <v>39</v>
      </c>
      <c r="C175" t="s">
        <v>29</v>
      </c>
      <c r="D175">
        <v>3052</v>
      </c>
      <c r="E175">
        <v>378</v>
      </c>
    </row>
    <row r="176" spans="1:5" x14ac:dyDescent="0.25">
      <c r="A176" t="s">
        <v>40</v>
      </c>
      <c r="B176" t="s">
        <v>39</v>
      </c>
      <c r="C176" t="s">
        <v>29</v>
      </c>
      <c r="D176">
        <v>0</v>
      </c>
      <c r="E176">
        <v>135</v>
      </c>
    </row>
    <row r="177" spans="1:5" x14ac:dyDescent="0.25">
      <c r="A177" t="s">
        <v>3</v>
      </c>
      <c r="B177" t="s">
        <v>37</v>
      </c>
      <c r="C177" t="s">
        <v>29</v>
      </c>
      <c r="D177">
        <v>4592</v>
      </c>
      <c r="E177">
        <v>324</v>
      </c>
    </row>
    <row r="178" spans="1:5" x14ac:dyDescent="0.25">
      <c r="A178" t="s">
        <v>40</v>
      </c>
      <c r="B178" t="s">
        <v>38</v>
      </c>
      <c r="C178" t="s">
        <v>29</v>
      </c>
      <c r="D178">
        <v>2541</v>
      </c>
      <c r="E178">
        <v>45</v>
      </c>
    </row>
    <row r="179" spans="1:5" x14ac:dyDescent="0.25">
      <c r="A179" t="s">
        <v>40</v>
      </c>
      <c r="B179" t="s">
        <v>35</v>
      </c>
      <c r="C179" t="s">
        <v>29</v>
      </c>
      <c r="D179">
        <v>1617</v>
      </c>
      <c r="E179">
        <v>126</v>
      </c>
    </row>
    <row r="180" spans="1:5" x14ac:dyDescent="0.25">
      <c r="A180" t="s">
        <v>40</v>
      </c>
      <c r="B180" t="s">
        <v>37</v>
      </c>
      <c r="C180" t="s">
        <v>29</v>
      </c>
      <c r="D180">
        <v>9002</v>
      </c>
      <c r="E180">
        <v>72</v>
      </c>
    </row>
    <row r="181" spans="1:5" x14ac:dyDescent="0.25">
      <c r="A181" t="s">
        <v>6</v>
      </c>
      <c r="B181" t="s">
        <v>36</v>
      </c>
      <c r="C181" t="s">
        <v>29</v>
      </c>
      <c r="D181">
        <v>1400</v>
      </c>
      <c r="E181">
        <v>135</v>
      </c>
    </row>
    <row r="182" spans="1:5" x14ac:dyDescent="0.25">
      <c r="A182" t="s">
        <v>3</v>
      </c>
      <c r="B182" t="s">
        <v>39</v>
      </c>
      <c r="C182" t="s">
        <v>29</v>
      </c>
      <c r="D182">
        <v>3640</v>
      </c>
      <c r="E182">
        <v>51</v>
      </c>
    </row>
    <row r="183" spans="1:5" x14ac:dyDescent="0.25">
      <c r="A183" t="s">
        <v>2</v>
      </c>
      <c r="B183" t="s">
        <v>34</v>
      </c>
      <c r="C183" t="s">
        <v>13</v>
      </c>
      <c r="D183">
        <v>252</v>
      </c>
      <c r="E183">
        <v>54</v>
      </c>
    </row>
    <row r="184" spans="1:5" x14ac:dyDescent="0.25">
      <c r="A184" t="s">
        <v>41</v>
      </c>
      <c r="B184" t="s">
        <v>36</v>
      </c>
      <c r="C184" t="s">
        <v>13</v>
      </c>
      <c r="D184">
        <v>10311</v>
      </c>
      <c r="E184">
        <v>231</v>
      </c>
    </row>
    <row r="185" spans="1:5" x14ac:dyDescent="0.25">
      <c r="A185" t="s">
        <v>41</v>
      </c>
      <c r="B185" t="s">
        <v>35</v>
      </c>
      <c r="C185" t="s">
        <v>13</v>
      </c>
      <c r="D185">
        <v>4760</v>
      </c>
      <c r="E185">
        <v>69</v>
      </c>
    </row>
    <row r="186" spans="1:5" x14ac:dyDescent="0.25">
      <c r="A186" t="s">
        <v>2</v>
      </c>
      <c r="B186" t="s">
        <v>38</v>
      </c>
      <c r="C186" t="s">
        <v>13</v>
      </c>
      <c r="D186">
        <v>56</v>
      </c>
      <c r="E186">
        <v>51</v>
      </c>
    </row>
    <row r="187" spans="1:5" x14ac:dyDescent="0.25">
      <c r="A187" t="s">
        <v>10</v>
      </c>
      <c r="B187" t="s">
        <v>38</v>
      </c>
      <c r="C187" t="s">
        <v>13</v>
      </c>
      <c r="D187">
        <v>63</v>
      </c>
      <c r="E187">
        <v>123</v>
      </c>
    </row>
    <row r="188" spans="1:5" x14ac:dyDescent="0.25">
      <c r="A188" t="s">
        <v>5</v>
      </c>
      <c r="B188" t="s">
        <v>38</v>
      </c>
      <c r="C188" t="s">
        <v>13</v>
      </c>
      <c r="D188">
        <v>7189</v>
      </c>
      <c r="E188">
        <v>54</v>
      </c>
    </row>
    <row r="189" spans="1:5" x14ac:dyDescent="0.25">
      <c r="A189" t="s">
        <v>8</v>
      </c>
      <c r="B189" t="s">
        <v>38</v>
      </c>
      <c r="C189" t="s">
        <v>13</v>
      </c>
      <c r="D189">
        <v>819</v>
      </c>
      <c r="E189">
        <v>510</v>
      </c>
    </row>
    <row r="190" spans="1:5" x14ac:dyDescent="0.25">
      <c r="A190" t="s">
        <v>40</v>
      </c>
      <c r="B190" t="s">
        <v>38</v>
      </c>
      <c r="C190" t="s">
        <v>13</v>
      </c>
      <c r="D190">
        <v>5670</v>
      </c>
      <c r="E190">
        <v>297</v>
      </c>
    </row>
    <row r="191" spans="1:5" x14ac:dyDescent="0.25">
      <c r="A191" t="s">
        <v>6</v>
      </c>
      <c r="B191" t="s">
        <v>38</v>
      </c>
      <c r="C191" t="s">
        <v>13</v>
      </c>
      <c r="D191">
        <v>2317</v>
      </c>
      <c r="E191">
        <v>123</v>
      </c>
    </row>
    <row r="192" spans="1:5" x14ac:dyDescent="0.25">
      <c r="A192" t="s">
        <v>5</v>
      </c>
      <c r="B192" t="s">
        <v>36</v>
      </c>
      <c r="C192" t="s">
        <v>13</v>
      </c>
      <c r="D192">
        <v>6146</v>
      </c>
      <c r="E192">
        <v>63</v>
      </c>
    </row>
    <row r="193" spans="1:5" x14ac:dyDescent="0.25">
      <c r="A193" t="s">
        <v>6</v>
      </c>
      <c r="B193" t="s">
        <v>36</v>
      </c>
      <c r="C193" t="s">
        <v>13</v>
      </c>
      <c r="D193">
        <v>4319</v>
      </c>
      <c r="E193">
        <v>30</v>
      </c>
    </row>
    <row r="194" spans="1:5" x14ac:dyDescent="0.25">
      <c r="A194" t="s">
        <v>10</v>
      </c>
      <c r="B194" t="s">
        <v>36</v>
      </c>
      <c r="C194" t="s">
        <v>13</v>
      </c>
      <c r="D194">
        <v>945</v>
      </c>
      <c r="E194">
        <v>75</v>
      </c>
    </row>
    <row r="195" spans="1:5" x14ac:dyDescent="0.25">
      <c r="A195" t="s">
        <v>40</v>
      </c>
      <c r="B195" t="s">
        <v>36</v>
      </c>
      <c r="C195" t="s">
        <v>13</v>
      </c>
      <c r="D195">
        <v>4424</v>
      </c>
      <c r="E195">
        <v>201</v>
      </c>
    </row>
    <row r="196" spans="1:5" x14ac:dyDescent="0.25">
      <c r="A196" t="s">
        <v>9</v>
      </c>
      <c r="B196" t="s">
        <v>38</v>
      </c>
      <c r="C196" t="s">
        <v>16</v>
      </c>
      <c r="D196">
        <v>2646</v>
      </c>
      <c r="E196">
        <v>120</v>
      </c>
    </row>
    <row r="197" spans="1:5" x14ac:dyDescent="0.25">
      <c r="A197" t="s">
        <v>3</v>
      </c>
      <c r="B197" t="s">
        <v>39</v>
      </c>
      <c r="C197" t="s">
        <v>16</v>
      </c>
      <c r="D197">
        <v>21</v>
      </c>
      <c r="E197">
        <v>168</v>
      </c>
    </row>
    <row r="198" spans="1:5" x14ac:dyDescent="0.25">
      <c r="A198" t="s">
        <v>6</v>
      </c>
      <c r="B198" t="s">
        <v>37</v>
      </c>
      <c r="C198" t="s">
        <v>16</v>
      </c>
      <c r="D198">
        <v>1904</v>
      </c>
      <c r="E198">
        <v>405</v>
      </c>
    </row>
    <row r="199" spans="1:5" x14ac:dyDescent="0.25">
      <c r="A199" t="s">
        <v>3</v>
      </c>
      <c r="B199" t="s">
        <v>36</v>
      </c>
      <c r="C199" t="s">
        <v>16</v>
      </c>
      <c r="D199">
        <v>9198</v>
      </c>
      <c r="E199">
        <v>36</v>
      </c>
    </row>
    <row r="200" spans="1:5" x14ac:dyDescent="0.25">
      <c r="A200" t="s">
        <v>5</v>
      </c>
      <c r="B200" t="s">
        <v>36</v>
      </c>
      <c r="C200" t="s">
        <v>16</v>
      </c>
      <c r="D200">
        <v>16184</v>
      </c>
      <c r="E200">
        <v>39</v>
      </c>
    </row>
    <row r="201" spans="1:5" x14ac:dyDescent="0.25">
      <c r="A201" t="s">
        <v>6</v>
      </c>
      <c r="B201" t="s">
        <v>38</v>
      </c>
      <c r="C201" t="s">
        <v>16</v>
      </c>
      <c r="D201">
        <v>938</v>
      </c>
      <c r="E201">
        <v>6</v>
      </c>
    </row>
    <row r="202" spans="1:5" x14ac:dyDescent="0.25">
      <c r="A202" t="s">
        <v>2</v>
      </c>
      <c r="B202" t="s">
        <v>36</v>
      </c>
      <c r="C202" t="s">
        <v>16</v>
      </c>
      <c r="D202">
        <v>11417</v>
      </c>
      <c r="E202">
        <v>21</v>
      </c>
    </row>
    <row r="203" spans="1:5" x14ac:dyDescent="0.25">
      <c r="A203" t="s">
        <v>2</v>
      </c>
      <c r="B203" t="s">
        <v>39</v>
      </c>
      <c r="C203" t="s">
        <v>16</v>
      </c>
      <c r="D203">
        <v>2016</v>
      </c>
      <c r="E203">
        <v>117</v>
      </c>
    </row>
    <row r="204" spans="1:5" x14ac:dyDescent="0.25">
      <c r="A204" t="s">
        <v>7</v>
      </c>
      <c r="B204" t="s">
        <v>35</v>
      </c>
      <c r="C204" t="s">
        <v>16</v>
      </c>
      <c r="D204">
        <v>2135</v>
      </c>
      <c r="E204">
        <v>27</v>
      </c>
    </row>
    <row r="205" spans="1:5" x14ac:dyDescent="0.25">
      <c r="A205" t="s">
        <v>8</v>
      </c>
      <c r="B205" t="s">
        <v>34</v>
      </c>
      <c r="C205" t="s">
        <v>16</v>
      </c>
      <c r="D205">
        <v>2009</v>
      </c>
      <c r="E205">
        <v>219</v>
      </c>
    </row>
    <row r="206" spans="1:5" x14ac:dyDescent="0.25">
      <c r="A206" t="s">
        <v>40</v>
      </c>
      <c r="B206" t="s">
        <v>35</v>
      </c>
      <c r="C206" t="s">
        <v>16</v>
      </c>
      <c r="D206">
        <v>4725</v>
      </c>
      <c r="E206">
        <v>174</v>
      </c>
    </row>
    <row r="207" spans="1:5" x14ac:dyDescent="0.25">
      <c r="A207" t="s">
        <v>41</v>
      </c>
      <c r="B207" t="s">
        <v>34</v>
      </c>
      <c r="C207" t="s">
        <v>16</v>
      </c>
      <c r="D207">
        <v>1274</v>
      </c>
      <c r="E207">
        <v>225</v>
      </c>
    </row>
    <row r="208" spans="1:5" x14ac:dyDescent="0.25">
      <c r="A208" t="s">
        <v>9</v>
      </c>
      <c r="B208" t="s">
        <v>34</v>
      </c>
      <c r="C208" t="s">
        <v>16</v>
      </c>
      <c r="D208">
        <v>938</v>
      </c>
      <c r="E208">
        <v>189</v>
      </c>
    </row>
    <row r="209" spans="1:5" x14ac:dyDescent="0.25">
      <c r="A209" t="s">
        <v>6</v>
      </c>
      <c r="B209" t="s">
        <v>34</v>
      </c>
      <c r="C209" t="s">
        <v>16</v>
      </c>
      <c r="D209">
        <v>2219</v>
      </c>
      <c r="E209">
        <v>75</v>
      </c>
    </row>
    <row r="210" spans="1:5" x14ac:dyDescent="0.25">
      <c r="A210" t="s">
        <v>7</v>
      </c>
      <c r="B210" t="s">
        <v>37</v>
      </c>
      <c r="C210" t="s">
        <v>16</v>
      </c>
      <c r="D210">
        <v>4487</v>
      </c>
      <c r="E210">
        <v>333</v>
      </c>
    </row>
    <row r="211" spans="1:5" x14ac:dyDescent="0.25">
      <c r="A211" t="s">
        <v>5</v>
      </c>
      <c r="B211" t="s">
        <v>34</v>
      </c>
      <c r="C211" t="s">
        <v>20</v>
      </c>
      <c r="D211">
        <v>15610</v>
      </c>
      <c r="E211">
        <v>339</v>
      </c>
    </row>
    <row r="212" spans="1:5" x14ac:dyDescent="0.25">
      <c r="A212" t="s">
        <v>2</v>
      </c>
      <c r="B212" t="s">
        <v>39</v>
      </c>
      <c r="C212" t="s">
        <v>20</v>
      </c>
      <c r="D212">
        <v>9443</v>
      </c>
      <c r="E212">
        <v>162</v>
      </c>
    </row>
    <row r="213" spans="1:5" x14ac:dyDescent="0.25">
      <c r="A213" t="s">
        <v>10</v>
      </c>
      <c r="B213" t="s">
        <v>35</v>
      </c>
      <c r="C213" t="s">
        <v>20</v>
      </c>
      <c r="D213">
        <v>1974</v>
      </c>
      <c r="E213">
        <v>195</v>
      </c>
    </row>
    <row r="214" spans="1:5" x14ac:dyDescent="0.25">
      <c r="A214" t="s">
        <v>7</v>
      </c>
      <c r="B214" t="s">
        <v>34</v>
      </c>
      <c r="C214" t="s">
        <v>20</v>
      </c>
      <c r="D214">
        <v>2205</v>
      </c>
      <c r="E214">
        <v>138</v>
      </c>
    </row>
    <row r="215" spans="1:5" x14ac:dyDescent="0.25">
      <c r="A215" t="s">
        <v>9</v>
      </c>
      <c r="B215" t="s">
        <v>34</v>
      </c>
      <c r="C215" t="s">
        <v>20</v>
      </c>
      <c r="D215">
        <v>8463</v>
      </c>
      <c r="E215">
        <v>492</v>
      </c>
    </row>
    <row r="216" spans="1:5" x14ac:dyDescent="0.25">
      <c r="A216" t="s">
        <v>3</v>
      </c>
      <c r="B216" t="s">
        <v>34</v>
      </c>
      <c r="C216" t="s">
        <v>20</v>
      </c>
      <c r="D216">
        <v>2583</v>
      </c>
      <c r="E216">
        <v>18</v>
      </c>
    </row>
    <row r="217" spans="1:5" x14ac:dyDescent="0.25">
      <c r="A217" t="s">
        <v>41</v>
      </c>
      <c r="B217" t="s">
        <v>37</v>
      </c>
      <c r="C217" t="s">
        <v>20</v>
      </c>
      <c r="D217">
        <v>3388</v>
      </c>
      <c r="E217">
        <v>123</v>
      </c>
    </row>
    <row r="218" spans="1:5" x14ac:dyDescent="0.25">
      <c r="A218" t="s">
        <v>9</v>
      </c>
      <c r="B218" t="s">
        <v>37</v>
      </c>
      <c r="C218" t="s">
        <v>20</v>
      </c>
      <c r="D218">
        <v>7273</v>
      </c>
      <c r="E218">
        <v>96</v>
      </c>
    </row>
    <row r="219" spans="1:5" x14ac:dyDescent="0.25">
      <c r="A219" t="s">
        <v>8</v>
      </c>
      <c r="B219" t="s">
        <v>35</v>
      </c>
      <c r="C219" t="s">
        <v>20</v>
      </c>
      <c r="D219">
        <v>2702</v>
      </c>
      <c r="E219">
        <v>363</v>
      </c>
    </row>
    <row r="220" spans="1:5" x14ac:dyDescent="0.25">
      <c r="A220" t="s">
        <v>6</v>
      </c>
      <c r="B220" t="s">
        <v>35</v>
      </c>
      <c r="C220" t="s">
        <v>20</v>
      </c>
      <c r="D220">
        <v>1071</v>
      </c>
      <c r="E220">
        <v>270</v>
      </c>
    </row>
    <row r="221" spans="1:5" x14ac:dyDescent="0.25">
      <c r="A221" t="s">
        <v>6</v>
      </c>
      <c r="B221" t="s">
        <v>38</v>
      </c>
      <c r="C221" t="s">
        <v>27</v>
      </c>
      <c r="D221">
        <v>1134</v>
      </c>
      <c r="E221">
        <v>282</v>
      </c>
    </row>
    <row r="222" spans="1:5" x14ac:dyDescent="0.25">
      <c r="A222" t="s">
        <v>40</v>
      </c>
      <c r="B222" t="s">
        <v>34</v>
      </c>
      <c r="C222" t="s">
        <v>27</v>
      </c>
      <c r="D222">
        <v>2289</v>
      </c>
      <c r="E222">
        <v>135</v>
      </c>
    </row>
    <row r="223" spans="1:5" x14ac:dyDescent="0.25">
      <c r="A223" t="s">
        <v>5</v>
      </c>
      <c r="B223" t="s">
        <v>34</v>
      </c>
      <c r="C223" t="s">
        <v>27</v>
      </c>
      <c r="D223">
        <v>6986</v>
      </c>
      <c r="E223">
        <v>21</v>
      </c>
    </row>
    <row r="224" spans="1:5" x14ac:dyDescent="0.25">
      <c r="A224" t="s">
        <v>6</v>
      </c>
      <c r="B224" t="s">
        <v>34</v>
      </c>
      <c r="C224" t="s">
        <v>27</v>
      </c>
      <c r="D224">
        <v>4242</v>
      </c>
      <c r="E224">
        <v>207</v>
      </c>
    </row>
    <row r="225" spans="1:5" x14ac:dyDescent="0.25">
      <c r="A225" t="s">
        <v>2</v>
      </c>
      <c r="B225" t="s">
        <v>39</v>
      </c>
      <c r="C225" t="s">
        <v>27</v>
      </c>
      <c r="D225">
        <v>7812</v>
      </c>
      <c r="E225">
        <v>81</v>
      </c>
    </row>
    <row r="226" spans="1:5" x14ac:dyDescent="0.25">
      <c r="A226" t="s">
        <v>2</v>
      </c>
      <c r="B226" t="s">
        <v>36</v>
      </c>
      <c r="C226" t="s">
        <v>27</v>
      </c>
      <c r="D226">
        <v>798</v>
      </c>
      <c r="E226">
        <v>519</v>
      </c>
    </row>
    <row r="227" spans="1:5" x14ac:dyDescent="0.25">
      <c r="A227" t="s">
        <v>10</v>
      </c>
      <c r="B227" t="s">
        <v>36</v>
      </c>
      <c r="C227" t="s">
        <v>27</v>
      </c>
      <c r="D227">
        <v>1407</v>
      </c>
      <c r="E227">
        <v>72</v>
      </c>
    </row>
    <row r="228" spans="1:5" x14ac:dyDescent="0.25">
      <c r="A228" t="s">
        <v>41</v>
      </c>
      <c r="B228" t="s">
        <v>35</v>
      </c>
      <c r="C228" t="s">
        <v>27</v>
      </c>
      <c r="D228">
        <v>847</v>
      </c>
      <c r="E228">
        <v>129</v>
      </c>
    </row>
    <row r="229" spans="1:5" x14ac:dyDescent="0.25">
      <c r="A229" t="s">
        <v>8</v>
      </c>
      <c r="B229" t="s">
        <v>35</v>
      </c>
      <c r="C229" t="s">
        <v>27</v>
      </c>
      <c r="D229">
        <v>4753</v>
      </c>
      <c r="E229">
        <v>300</v>
      </c>
    </row>
    <row r="230" spans="1:5" x14ac:dyDescent="0.25">
      <c r="A230" t="s">
        <v>7</v>
      </c>
      <c r="B230" t="s">
        <v>35</v>
      </c>
      <c r="C230" t="s">
        <v>27</v>
      </c>
      <c r="D230">
        <v>2478</v>
      </c>
      <c r="E230">
        <v>21</v>
      </c>
    </row>
    <row r="231" spans="1:5" x14ac:dyDescent="0.25">
      <c r="A231" t="s">
        <v>9</v>
      </c>
      <c r="B231" t="s">
        <v>36</v>
      </c>
      <c r="C231" t="s">
        <v>27</v>
      </c>
      <c r="D231">
        <v>11522</v>
      </c>
      <c r="E231">
        <v>204</v>
      </c>
    </row>
    <row r="232" spans="1:5" x14ac:dyDescent="0.25">
      <c r="A232" t="s">
        <v>6</v>
      </c>
      <c r="B232" t="s">
        <v>35</v>
      </c>
      <c r="C232" t="s">
        <v>27</v>
      </c>
      <c r="D232">
        <v>3864</v>
      </c>
      <c r="E232">
        <v>177</v>
      </c>
    </row>
    <row r="233" spans="1:5" x14ac:dyDescent="0.25">
      <c r="A233" t="s">
        <v>7</v>
      </c>
      <c r="B233" t="s">
        <v>39</v>
      </c>
      <c r="C233" t="s">
        <v>27</v>
      </c>
      <c r="D233">
        <v>966</v>
      </c>
      <c r="E233">
        <v>198</v>
      </c>
    </row>
    <row r="234" spans="1:5" x14ac:dyDescent="0.25">
      <c r="A234" t="s">
        <v>40</v>
      </c>
      <c r="B234" t="s">
        <v>39</v>
      </c>
      <c r="C234" t="s">
        <v>27</v>
      </c>
      <c r="D234">
        <v>6370</v>
      </c>
      <c r="E234">
        <v>30</v>
      </c>
    </row>
    <row r="235" spans="1:5" x14ac:dyDescent="0.25">
      <c r="A235" t="s">
        <v>40</v>
      </c>
      <c r="B235" t="s">
        <v>36</v>
      </c>
      <c r="C235" t="s">
        <v>27</v>
      </c>
      <c r="D235">
        <v>3164</v>
      </c>
      <c r="E235">
        <v>306</v>
      </c>
    </row>
    <row r="236" spans="1:5" x14ac:dyDescent="0.25">
      <c r="A236" t="s">
        <v>40</v>
      </c>
      <c r="B236" t="s">
        <v>37</v>
      </c>
      <c r="C236" t="s">
        <v>27</v>
      </c>
      <c r="D236">
        <v>6132</v>
      </c>
      <c r="E236">
        <v>93</v>
      </c>
    </row>
    <row r="237" spans="1:5" x14ac:dyDescent="0.25">
      <c r="A237" t="s">
        <v>8</v>
      </c>
      <c r="B237" t="s">
        <v>38</v>
      </c>
      <c r="C237" t="s">
        <v>27</v>
      </c>
      <c r="D237">
        <v>2268</v>
      </c>
      <c r="E237">
        <v>63</v>
      </c>
    </row>
    <row r="238" spans="1:5" x14ac:dyDescent="0.25">
      <c r="A238" t="s">
        <v>9</v>
      </c>
      <c r="B238" t="s">
        <v>35</v>
      </c>
      <c r="C238" t="s">
        <v>27</v>
      </c>
      <c r="D238">
        <v>2429</v>
      </c>
      <c r="E238">
        <v>144</v>
      </c>
    </row>
    <row r="239" spans="1:5" x14ac:dyDescent="0.25">
      <c r="A239" t="s">
        <v>40</v>
      </c>
      <c r="B239" t="s">
        <v>35</v>
      </c>
      <c r="C239" t="s">
        <v>33</v>
      </c>
      <c r="D239">
        <v>8869</v>
      </c>
      <c r="E239">
        <v>432</v>
      </c>
    </row>
    <row r="240" spans="1:5" x14ac:dyDescent="0.25">
      <c r="A240" t="s">
        <v>7</v>
      </c>
      <c r="B240" t="s">
        <v>34</v>
      </c>
      <c r="C240" t="s">
        <v>33</v>
      </c>
      <c r="D240">
        <v>2226</v>
      </c>
      <c r="E240">
        <v>48</v>
      </c>
    </row>
    <row r="241" spans="1:5" x14ac:dyDescent="0.25">
      <c r="A241" t="s">
        <v>40</v>
      </c>
      <c r="B241" t="s">
        <v>36</v>
      </c>
      <c r="C241" t="s">
        <v>33</v>
      </c>
      <c r="D241">
        <v>9772</v>
      </c>
      <c r="E241">
        <v>90</v>
      </c>
    </row>
    <row r="242" spans="1:5" x14ac:dyDescent="0.25">
      <c r="A242" t="s">
        <v>6</v>
      </c>
      <c r="B242" t="s">
        <v>38</v>
      </c>
      <c r="C242" t="s">
        <v>33</v>
      </c>
      <c r="D242">
        <v>959</v>
      </c>
      <c r="E242">
        <v>135</v>
      </c>
    </row>
    <row r="243" spans="1:5" x14ac:dyDescent="0.25">
      <c r="A243" t="s">
        <v>7</v>
      </c>
      <c r="B243" t="s">
        <v>37</v>
      </c>
      <c r="C243" t="s">
        <v>33</v>
      </c>
      <c r="D243">
        <v>6391</v>
      </c>
      <c r="E243">
        <v>48</v>
      </c>
    </row>
    <row r="244" spans="1:5" x14ac:dyDescent="0.25">
      <c r="A244" t="s">
        <v>41</v>
      </c>
      <c r="B244" t="s">
        <v>34</v>
      </c>
      <c r="C244" t="s">
        <v>33</v>
      </c>
      <c r="D244">
        <v>7847</v>
      </c>
      <c r="E244">
        <v>174</v>
      </c>
    </row>
    <row r="245" spans="1:5" x14ac:dyDescent="0.25">
      <c r="A245" t="s">
        <v>8</v>
      </c>
      <c r="B245" t="s">
        <v>35</v>
      </c>
      <c r="C245" t="s">
        <v>33</v>
      </c>
      <c r="D245">
        <v>357</v>
      </c>
      <c r="E245">
        <v>126</v>
      </c>
    </row>
    <row r="246" spans="1:5" x14ac:dyDescent="0.25">
      <c r="A246" t="s">
        <v>10</v>
      </c>
      <c r="B246" t="s">
        <v>39</v>
      </c>
      <c r="C246" t="s">
        <v>33</v>
      </c>
      <c r="D246">
        <v>12950</v>
      </c>
      <c r="E246">
        <v>30</v>
      </c>
    </row>
    <row r="247" spans="1:5" x14ac:dyDescent="0.25">
      <c r="A247" t="s">
        <v>40</v>
      </c>
      <c r="B247" t="s">
        <v>34</v>
      </c>
      <c r="C247" t="s">
        <v>33</v>
      </c>
      <c r="D247">
        <v>3794</v>
      </c>
      <c r="E247">
        <v>159</v>
      </c>
    </row>
    <row r="248" spans="1:5" x14ac:dyDescent="0.25">
      <c r="A248" t="s">
        <v>3</v>
      </c>
      <c r="B248" t="s">
        <v>35</v>
      </c>
      <c r="C248" t="s">
        <v>33</v>
      </c>
      <c r="D248">
        <v>819</v>
      </c>
      <c r="E248">
        <v>306</v>
      </c>
    </row>
    <row r="249" spans="1:5" x14ac:dyDescent="0.25">
      <c r="A249" t="s">
        <v>5</v>
      </c>
      <c r="B249" t="s">
        <v>34</v>
      </c>
      <c r="C249" t="s">
        <v>33</v>
      </c>
      <c r="D249">
        <v>1652</v>
      </c>
      <c r="E249">
        <v>93</v>
      </c>
    </row>
    <row r="250" spans="1:5" x14ac:dyDescent="0.25">
      <c r="A250" t="s">
        <v>9</v>
      </c>
      <c r="B250" t="s">
        <v>38</v>
      </c>
      <c r="C250" t="s">
        <v>33</v>
      </c>
      <c r="D250">
        <v>9506</v>
      </c>
      <c r="E250">
        <v>87</v>
      </c>
    </row>
    <row r="251" spans="1:5" x14ac:dyDescent="0.25">
      <c r="A251" t="s">
        <v>2</v>
      </c>
      <c r="B251" t="s">
        <v>39</v>
      </c>
      <c r="C251" t="s">
        <v>33</v>
      </c>
      <c r="D251">
        <v>4018</v>
      </c>
      <c r="E251">
        <v>126</v>
      </c>
    </row>
    <row r="252" spans="1:5" x14ac:dyDescent="0.25">
      <c r="A252" t="s">
        <v>41</v>
      </c>
      <c r="B252" t="s">
        <v>35</v>
      </c>
      <c r="C252" t="s">
        <v>15</v>
      </c>
      <c r="D252">
        <v>2114</v>
      </c>
      <c r="E252">
        <v>186</v>
      </c>
    </row>
    <row r="253" spans="1:5" x14ac:dyDescent="0.25">
      <c r="A253" t="s">
        <v>6</v>
      </c>
      <c r="B253" t="s">
        <v>34</v>
      </c>
      <c r="C253" t="s">
        <v>15</v>
      </c>
      <c r="D253">
        <v>1442</v>
      </c>
      <c r="E253">
        <v>15</v>
      </c>
    </row>
    <row r="254" spans="1:5" x14ac:dyDescent="0.25">
      <c r="A254" t="s">
        <v>8</v>
      </c>
      <c r="B254" t="s">
        <v>37</v>
      </c>
      <c r="C254" t="s">
        <v>15</v>
      </c>
      <c r="D254">
        <v>9709</v>
      </c>
      <c r="E254">
        <v>30</v>
      </c>
    </row>
    <row r="255" spans="1:5" x14ac:dyDescent="0.25">
      <c r="A255" t="s">
        <v>5</v>
      </c>
      <c r="B255" t="s">
        <v>35</v>
      </c>
      <c r="C255" t="s">
        <v>15</v>
      </c>
      <c r="D255">
        <v>13391</v>
      </c>
      <c r="E255">
        <v>201</v>
      </c>
    </row>
    <row r="256" spans="1:5" x14ac:dyDescent="0.25">
      <c r="A256" t="s">
        <v>5</v>
      </c>
      <c r="B256" t="s">
        <v>34</v>
      </c>
      <c r="C256" t="s">
        <v>15</v>
      </c>
      <c r="D256">
        <v>7280</v>
      </c>
      <c r="E256">
        <v>201</v>
      </c>
    </row>
    <row r="257" spans="1:5" x14ac:dyDescent="0.25">
      <c r="A257" t="s">
        <v>9</v>
      </c>
      <c r="B257" t="s">
        <v>35</v>
      </c>
      <c r="C257" t="s">
        <v>15</v>
      </c>
      <c r="D257">
        <v>7833</v>
      </c>
      <c r="E257">
        <v>243</v>
      </c>
    </row>
    <row r="258" spans="1:5" x14ac:dyDescent="0.25">
      <c r="A258" t="s">
        <v>2</v>
      </c>
      <c r="B258" t="s">
        <v>39</v>
      </c>
      <c r="C258" t="s">
        <v>15</v>
      </c>
      <c r="D258">
        <v>4802</v>
      </c>
      <c r="E258">
        <v>36</v>
      </c>
    </row>
    <row r="259" spans="1:5" x14ac:dyDescent="0.25">
      <c r="A259" t="s">
        <v>10</v>
      </c>
      <c r="B259" t="s">
        <v>35</v>
      </c>
      <c r="C259" t="s">
        <v>15</v>
      </c>
      <c r="D259">
        <v>2562</v>
      </c>
      <c r="E259">
        <v>6</v>
      </c>
    </row>
    <row r="260" spans="1:5" x14ac:dyDescent="0.25">
      <c r="A260" t="s">
        <v>7</v>
      </c>
      <c r="B260" t="s">
        <v>34</v>
      </c>
      <c r="C260" t="s">
        <v>15</v>
      </c>
      <c r="D260">
        <v>3829</v>
      </c>
      <c r="E260">
        <v>24</v>
      </c>
    </row>
    <row r="261" spans="1:5" x14ac:dyDescent="0.25">
      <c r="A261" t="s">
        <v>40</v>
      </c>
      <c r="B261" t="s">
        <v>39</v>
      </c>
      <c r="C261" t="s">
        <v>15</v>
      </c>
      <c r="D261">
        <v>5775</v>
      </c>
      <c r="E261">
        <v>42</v>
      </c>
    </row>
    <row r="262" spans="1:5" x14ac:dyDescent="0.25">
      <c r="A262" t="s">
        <v>2</v>
      </c>
      <c r="B262" t="s">
        <v>37</v>
      </c>
      <c r="C262" t="s">
        <v>15</v>
      </c>
      <c r="D262">
        <v>2863</v>
      </c>
      <c r="E262">
        <v>42</v>
      </c>
    </row>
    <row r="263" spans="1:5" x14ac:dyDescent="0.25">
      <c r="A263" t="s">
        <v>3</v>
      </c>
      <c r="B263" t="s">
        <v>35</v>
      </c>
      <c r="C263" t="s">
        <v>15</v>
      </c>
      <c r="D263">
        <v>6657</v>
      </c>
      <c r="E263">
        <v>276</v>
      </c>
    </row>
    <row r="264" spans="1:5" x14ac:dyDescent="0.25">
      <c r="A264" t="s">
        <v>41</v>
      </c>
      <c r="B264" t="s">
        <v>37</v>
      </c>
      <c r="C264" t="s">
        <v>15</v>
      </c>
      <c r="D264">
        <v>714</v>
      </c>
      <c r="E264">
        <v>231</v>
      </c>
    </row>
    <row r="265" spans="1:5" x14ac:dyDescent="0.25">
      <c r="A265" t="s">
        <v>6</v>
      </c>
      <c r="B265" t="s">
        <v>38</v>
      </c>
      <c r="C265" t="s">
        <v>31</v>
      </c>
      <c r="D265">
        <v>2681</v>
      </c>
      <c r="E265">
        <v>54</v>
      </c>
    </row>
    <row r="266" spans="1:5" x14ac:dyDescent="0.25">
      <c r="A266" t="s">
        <v>6</v>
      </c>
      <c r="B266" t="s">
        <v>37</v>
      </c>
      <c r="C266" t="s">
        <v>31</v>
      </c>
      <c r="D266">
        <v>7693</v>
      </c>
      <c r="E266">
        <v>87</v>
      </c>
    </row>
    <row r="267" spans="1:5" x14ac:dyDescent="0.25">
      <c r="A267" t="s">
        <v>5</v>
      </c>
      <c r="B267" t="s">
        <v>37</v>
      </c>
      <c r="C267" t="s">
        <v>31</v>
      </c>
      <c r="D267">
        <v>182</v>
      </c>
      <c r="E267">
        <v>48</v>
      </c>
    </row>
    <row r="268" spans="1:5" x14ac:dyDescent="0.25">
      <c r="A268" t="s">
        <v>8</v>
      </c>
      <c r="B268" t="s">
        <v>39</v>
      </c>
      <c r="C268" t="s">
        <v>31</v>
      </c>
      <c r="D268">
        <v>8890</v>
      </c>
      <c r="E268">
        <v>210</v>
      </c>
    </row>
    <row r="269" spans="1:5" x14ac:dyDescent="0.25">
      <c r="A269" t="s">
        <v>8</v>
      </c>
      <c r="B269" t="s">
        <v>34</v>
      </c>
      <c r="C269" t="s">
        <v>31</v>
      </c>
      <c r="D269">
        <v>3507</v>
      </c>
      <c r="E269">
        <v>288</v>
      </c>
    </row>
    <row r="270" spans="1:5" x14ac:dyDescent="0.25">
      <c r="A270" t="s">
        <v>40</v>
      </c>
      <c r="B270" t="s">
        <v>38</v>
      </c>
      <c r="C270" t="s">
        <v>31</v>
      </c>
      <c r="D270">
        <v>1988</v>
      </c>
      <c r="E270">
        <v>39</v>
      </c>
    </row>
    <row r="271" spans="1:5" x14ac:dyDescent="0.25">
      <c r="A271" t="s">
        <v>2</v>
      </c>
      <c r="B271" t="s">
        <v>36</v>
      </c>
      <c r="C271" t="s">
        <v>31</v>
      </c>
      <c r="D271">
        <v>3094</v>
      </c>
      <c r="E271">
        <v>246</v>
      </c>
    </row>
    <row r="272" spans="1:5" x14ac:dyDescent="0.25">
      <c r="A272" t="s">
        <v>5</v>
      </c>
      <c r="B272" t="s">
        <v>35</v>
      </c>
      <c r="C272" t="s">
        <v>31</v>
      </c>
      <c r="D272">
        <v>4753</v>
      </c>
      <c r="E272">
        <v>246</v>
      </c>
    </row>
    <row r="273" spans="1:5" x14ac:dyDescent="0.25">
      <c r="A273" t="s">
        <v>2</v>
      </c>
      <c r="B273" t="s">
        <v>38</v>
      </c>
      <c r="C273" t="s">
        <v>31</v>
      </c>
      <c r="D273">
        <v>4326</v>
      </c>
      <c r="E273">
        <v>348</v>
      </c>
    </row>
    <row r="274" spans="1:5" x14ac:dyDescent="0.25">
      <c r="A274" t="s">
        <v>7</v>
      </c>
      <c r="B274" t="s">
        <v>36</v>
      </c>
      <c r="C274" t="s">
        <v>31</v>
      </c>
      <c r="D274">
        <v>2149</v>
      </c>
      <c r="E274">
        <v>117</v>
      </c>
    </row>
    <row r="275" spans="1:5" x14ac:dyDescent="0.25">
      <c r="A275" t="s">
        <v>6</v>
      </c>
      <c r="B275" t="s">
        <v>36</v>
      </c>
      <c r="C275" t="s">
        <v>21</v>
      </c>
      <c r="D275">
        <v>497</v>
      </c>
      <c r="E275">
        <v>63</v>
      </c>
    </row>
    <row r="276" spans="1:5" x14ac:dyDescent="0.25">
      <c r="A276" t="s">
        <v>10</v>
      </c>
      <c r="B276" t="s">
        <v>35</v>
      </c>
      <c r="C276" t="s">
        <v>21</v>
      </c>
      <c r="D276">
        <v>567</v>
      </c>
      <c r="E276">
        <v>228</v>
      </c>
    </row>
    <row r="277" spans="1:5" x14ac:dyDescent="0.25">
      <c r="A277" t="s">
        <v>41</v>
      </c>
      <c r="B277" t="s">
        <v>37</v>
      </c>
      <c r="C277" t="s">
        <v>21</v>
      </c>
      <c r="D277">
        <v>2933</v>
      </c>
      <c r="E277">
        <v>9</v>
      </c>
    </row>
    <row r="278" spans="1:5" x14ac:dyDescent="0.25">
      <c r="A278" t="s">
        <v>9</v>
      </c>
      <c r="B278" t="s">
        <v>34</v>
      </c>
      <c r="C278" t="s">
        <v>21</v>
      </c>
      <c r="D278">
        <v>6832</v>
      </c>
      <c r="E278">
        <v>27</v>
      </c>
    </row>
    <row r="279" spans="1:5" x14ac:dyDescent="0.25">
      <c r="A279" t="s">
        <v>6</v>
      </c>
      <c r="B279" t="s">
        <v>38</v>
      </c>
      <c r="C279" t="s">
        <v>21</v>
      </c>
      <c r="D279">
        <v>7322</v>
      </c>
      <c r="E279">
        <v>36</v>
      </c>
    </row>
    <row r="280" spans="1:5" x14ac:dyDescent="0.25">
      <c r="A280" t="s">
        <v>2</v>
      </c>
      <c r="B280" t="s">
        <v>39</v>
      </c>
      <c r="C280" t="s">
        <v>21</v>
      </c>
      <c r="D280">
        <v>7651</v>
      </c>
      <c r="E280">
        <v>213</v>
      </c>
    </row>
    <row r="281" spans="1:5" x14ac:dyDescent="0.25">
      <c r="A281" t="s">
        <v>10</v>
      </c>
      <c r="B281" t="s">
        <v>39</v>
      </c>
      <c r="C281" t="s">
        <v>21</v>
      </c>
      <c r="D281">
        <v>4858</v>
      </c>
      <c r="E281">
        <v>279</v>
      </c>
    </row>
    <row r="282" spans="1:5" x14ac:dyDescent="0.25">
      <c r="A282" t="s">
        <v>10</v>
      </c>
      <c r="B282" t="s">
        <v>37</v>
      </c>
      <c r="C282" t="s">
        <v>21</v>
      </c>
      <c r="D282">
        <v>245</v>
      </c>
      <c r="E282">
        <v>288</v>
      </c>
    </row>
    <row r="283" spans="1:5" x14ac:dyDescent="0.25">
      <c r="A283" t="s">
        <v>8</v>
      </c>
      <c r="B283" t="s">
        <v>37</v>
      </c>
      <c r="C283" t="s">
        <v>21</v>
      </c>
      <c r="D283">
        <v>434</v>
      </c>
      <c r="E283">
        <v>87</v>
      </c>
    </row>
    <row r="284" spans="1:5" x14ac:dyDescent="0.25">
      <c r="A284" t="s">
        <v>8</v>
      </c>
      <c r="B284" t="s">
        <v>38</v>
      </c>
      <c r="C284" t="s">
        <v>21</v>
      </c>
      <c r="D284">
        <v>6433</v>
      </c>
      <c r="E284">
        <v>78</v>
      </c>
    </row>
    <row r="285" spans="1:5" x14ac:dyDescent="0.25">
      <c r="A285" t="s">
        <v>6</v>
      </c>
      <c r="B285" t="s">
        <v>39</v>
      </c>
      <c r="C285" t="s">
        <v>25</v>
      </c>
      <c r="D285">
        <v>2100</v>
      </c>
      <c r="E285">
        <v>414</v>
      </c>
    </row>
    <row r="286" spans="1:5" x14ac:dyDescent="0.25">
      <c r="A286" t="s">
        <v>2</v>
      </c>
      <c r="B286" t="s">
        <v>39</v>
      </c>
      <c r="C286" t="s">
        <v>25</v>
      </c>
      <c r="D286">
        <v>1785</v>
      </c>
      <c r="E286">
        <v>462</v>
      </c>
    </row>
    <row r="287" spans="1:5" x14ac:dyDescent="0.25">
      <c r="A287" t="s">
        <v>3</v>
      </c>
      <c r="B287" t="s">
        <v>35</v>
      </c>
      <c r="C287" t="s">
        <v>25</v>
      </c>
      <c r="D287">
        <v>2464</v>
      </c>
      <c r="E287">
        <v>234</v>
      </c>
    </row>
    <row r="288" spans="1:5" x14ac:dyDescent="0.25">
      <c r="A288" t="s">
        <v>40</v>
      </c>
      <c r="B288" t="s">
        <v>36</v>
      </c>
      <c r="C288" t="s">
        <v>25</v>
      </c>
      <c r="D288">
        <v>5439</v>
      </c>
      <c r="E288">
        <v>30</v>
      </c>
    </row>
    <row r="289" spans="1:5" x14ac:dyDescent="0.25">
      <c r="A289" t="s">
        <v>3</v>
      </c>
      <c r="B289" t="s">
        <v>36</v>
      </c>
      <c r="C289" t="s">
        <v>25</v>
      </c>
      <c r="D289">
        <v>3339</v>
      </c>
      <c r="E289">
        <v>39</v>
      </c>
    </row>
    <row r="290" spans="1:5" x14ac:dyDescent="0.25">
      <c r="A290" t="s">
        <v>6</v>
      </c>
      <c r="B290" t="s">
        <v>38</v>
      </c>
      <c r="C290" t="s">
        <v>25</v>
      </c>
      <c r="D290">
        <v>469</v>
      </c>
      <c r="E290">
        <v>75</v>
      </c>
    </row>
    <row r="291" spans="1:5" x14ac:dyDescent="0.25">
      <c r="A291" t="s">
        <v>9</v>
      </c>
      <c r="B291" t="s">
        <v>37</v>
      </c>
      <c r="C291" t="s">
        <v>25</v>
      </c>
      <c r="D291">
        <v>4305</v>
      </c>
      <c r="E291">
        <v>156</v>
      </c>
    </row>
    <row r="292" spans="1:5" x14ac:dyDescent="0.25">
      <c r="A292" t="s">
        <v>7</v>
      </c>
      <c r="B292" t="s">
        <v>34</v>
      </c>
      <c r="C292" t="s">
        <v>25</v>
      </c>
      <c r="D292">
        <v>1568</v>
      </c>
      <c r="E292">
        <v>96</v>
      </c>
    </row>
    <row r="293" spans="1:5" x14ac:dyDescent="0.25">
      <c r="A293" t="s">
        <v>10</v>
      </c>
      <c r="B293" t="s">
        <v>34</v>
      </c>
      <c r="C293" t="s">
        <v>25</v>
      </c>
      <c r="D293">
        <v>1428</v>
      </c>
      <c r="E293">
        <v>93</v>
      </c>
    </row>
    <row r="294" spans="1:5" x14ac:dyDescent="0.25">
      <c r="A294" t="s">
        <v>40</v>
      </c>
      <c r="B294" t="s">
        <v>38</v>
      </c>
      <c r="C294" t="s">
        <v>25</v>
      </c>
      <c r="D294">
        <v>2541</v>
      </c>
      <c r="E294">
        <v>90</v>
      </c>
    </row>
    <row r="295" spans="1:5" x14ac:dyDescent="0.25">
      <c r="A295" t="s">
        <v>9</v>
      </c>
      <c r="B295" t="s">
        <v>39</v>
      </c>
      <c r="C295" t="s">
        <v>25</v>
      </c>
      <c r="D295">
        <v>3192</v>
      </c>
      <c r="E295">
        <v>72</v>
      </c>
    </row>
    <row r="296" spans="1:5" x14ac:dyDescent="0.25">
      <c r="A296" t="s">
        <v>3</v>
      </c>
      <c r="B296" t="s">
        <v>34</v>
      </c>
      <c r="C296" t="s">
        <v>25</v>
      </c>
      <c r="D296">
        <v>6300</v>
      </c>
      <c r="E296">
        <v>42</v>
      </c>
    </row>
    <row r="297" spans="1:5" x14ac:dyDescent="0.25">
      <c r="A297" t="s">
        <v>41</v>
      </c>
      <c r="B297" t="s">
        <v>38</v>
      </c>
      <c r="C297" t="s">
        <v>25</v>
      </c>
      <c r="D297">
        <v>154</v>
      </c>
      <c r="E297">
        <v>21</v>
      </c>
    </row>
    <row r="298" spans="1:5" x14ac:dyDescent="0.25">
      <c r="A298" t="s">
        <v>5</v>
      </c>
      <c r="B298" t="s">
        <v>37</v>
      </c>
      <c r="C298" t="s">
        <v>25</v>
      </c>
      <c r="D298">
        <v>8813</v>
      </c>
      <c r="E298">
        <v>21</v>
      </c>
    </row>
    <row r="299" spans="1:5" x14ac:dyDescent="0.25">
      <c r="A299" t="s">
        <v>5</v>
      </c>
      <c r="B299" t="s">
        <v>38</v>
      </c>
      <c r="C299" t="s">
        <v>25</v>
      </c>
      <c r="D299">
        <v>7483</v>
      </c>
      <c r="E299">
        <v>45</v>
      </c>
    </row>
    <row r="300" spans="1:5" x14ac:dyDescent="0.25">
      <c r="A300" t="s">
        <v>9</v>
      </c>
      <c r="B300" t="s">
        <v>36</v>
      </c>
      <c r="C300" t="s">
        <v>25</v>
      </c>
      <c r="D300">
        <v>2142</v>
      </c>
      <c r="E300">
        <v>114</v>
      </c>
    </row>
    <row r="301" spans="1:5" x14ac:dyDescent="0.25">
      <c r="A301" t="s">
        <v>9</v>
      </c>
      <c r="B301" t="s">
        <v>38</v>
      </c>
      <c r="C301" t="s">
        <v>25</v>
      </c>
      <c r="D301">
        <v>3850</v>
      </c>
      <c r="E301">
        <v>102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0DBF-18B4-4861-989C-CDD321C16682}">
  <dimension ref="A1:P303"/>
  <sheetViews>
    <sheetView tabSelected="1" workbookViewId="0">
      <selection activeCell="M15" sqref="M15"/>
    </sheetView>
  </sheetViews>
  <sheetFormatPr defaultRowHeight="15" x14ac:dyDescent="0.25"/>
  <cols>
    <col min="1" max="1" width="14.140625" bestFit="1" customWidth="1"/>
    <col min="2" max="2" width="14.85546875" bestFit="1" customWidth="1"/>
    <col min="3" max="3" width="15.85546875" bestFit="1" customWidth="1"/>
    <col min="4" max="4" width="12.28515625" bestFit="1" customWidth="1"/>
    <col min="6" max="6" width="16" bestFit="1" customWidth="1"/>
    <col min="7" max="7" width="12.85546875" customWidth="1"/>
    <col min="8" max="8" width="21.85546875" bestFit="1" customWidth="1"/>
    <col min="9" max="9" width="10.28515625" customWidth="1"/>
    <col min="10" max="10" width="7" customWidth="1"/>
    <col min="12" max="12" width="16.42578125" bestFit="1" customWidth="1"/>
    <col min="13" max="14" width="20.140625" bestFit="1" customWidth="1"/>
    <col min="15" max="15" width="16.28515625" bestFit="1" customWidth="1"/>
    <col min="16" max="16" width="14.85546875" bestFit="1" customWidth="1"/>
    <col min="17" max="17" width="19.85546875" bestFit="1" customWidth="1"/>
    <col min="18" max="18" width="14.85546875" bestFit="1" customWidth="1"/>
  </cols>
  <sheetData>
    <row r="1" spans="1:15" x14ac:dyDescent="0.25">
      <c r="A1" s="12" t="s">
        <v>62</v>
      </c>
      <c r="B1" s="12"/>
      <c r="C1" s="12"/>
      <c r="F1" s="12" t="s">
        <v>63</v>
      </c>
      <c r="G1" s="12"/>
      <c r="H1" s="12"/>
      <c r="I1" s="12"/>
      <c r="J1" s="12"/>
      <c r="L1" s="12" t="s">
        <v>64</v>
      </c>
      <c r="M1" s="12"/>
      <c r="N1" s="12"/>
    </row>
    <row r="3" spans="1:15" x14ac:dyDescent="0.25">
      <c r="A3" s="14"/>
      <c r="B3" s="15" t="s">
        <v>1</v>
      </c>
      <c r="C3" s="16" t="s">
        <v>49</v>
      </c>
      <c r="F3" s="29" t="s">
        <v>11</v>
      </c>
      <c r="G3" s="30" t="s">
        <v>12</v>
      </c>
      <c r="H3" s="30" t="s">
        <v>0</v>
      </c>
      <c r="I3" s="31" t="s">
        <v>1</v>
      </c>
      <c r="J3" s="32" t="s">
        <v>49</v>
      </c>
      <c r="L3" s="20" t="s">
        <v>65</v>
      </c>
      <c r="M3" s="21" t="s">
        <v>1</v>
      </c>
      <c r="N3" s="22"/>
      <c r="O3" s="21" t="s">
        <v>49</v>
      </c>
    </row>
    <row r="4" spans="1:15" x14ac:dyDescent="0.25">
      <c r="A4" s="17" t="s">
        <v>55</v>
      </c>
      <c r="B4" s="18">
        <f>AVERAGE(Data!D1:D301)</f>
        <v>4136.2299999999996</v>
      </c>
      <c r="C4" s="19">
        <f>AVERAGE(Data!E1:E301)</f>
        <v>152.19999999999999</v>
      </c>
      <c r="F4" s="33" t="s">
        <v>40</v>
      </c>
      <c r="G4" s="27" t="s">
        <v>37</v>
      </c>
      <c r="H4" s="27" t="s">
        <v>30</v>
      </c>
      <c r="I4" s="34">
        <v>1624</v>
      </c>
      <c r="J4" s="35">
        <v>114</v>
      </c>
      <c r="L4" s="22" t="s">
        <v>34</v>
      </c>
      <c r="M4" s="23">
        <f>SUMIF(Data[Geography],L4,Data[Amount])</f>
        <v>252469</v>
      </c>
      <c r="N4" s="24">
        <f>M4</f>
        <v>252469</v>
      </c>
      <c r="O4" s="25">
        <f>SUMIF(Data[Geography],L4,Data[Units])</f>
        <v>8760</v>
      </c>
    </row>
    <row r="5" spans="1:15" x14ac:dyDescent="0.25">
      <c r="A5" s="17" t="s">
        <v>56</v>
      </c>
      <c r="B5" s="18">
        <f>MEDIAN(Data!D1:D301)</f>
        <v>3437</v>
      </c>
      <c r="C5" s="19">
        <f>MEDIAN(Data!E1:E301)</f>
        <v>124.5</v>
      </c>
      <c r="F5" s="33" t="s">
        <v>8</v>
      </c>
      <c r="G5" s="27" t="s">
        <v>35</v>
      </c>
      <c r="H5" s="27" t="s">
        <v>32</v>
      </c>
      <c r="I5" s="34">
        <v>6706</v>
      </c>
      <c r="J5" s="35">
        <v>459</v>
      </c>
      <c r="L5" s="22" t="s">
        <v>36</v>
      </c>
      <c r="M5" s="23">
        <f>SUMIF(Data[Geography],L5,Data[Amount])</f>
        <v>237944</v>
      </c>
      <c r="N5" s="24">
        <f t="shared" ref="N5:N9" si="0">M5</f>
        <v>237944</v>
      </c>
      <c r="O5" s="25">
        <f>SUMIF(Data[Geography],L5,Data[Units])</f>
        <v>7302</v>
      </c>
    </row>
    <row r="6" spans="1:15" x14ac:dyDescent="0.25">
      <c r="A6" s="17" t="s">
        <v>57</v>
      </c>
      <c r="B6" s="18">
        <f>MIN(Data[Amount])</f>
        <v>0</v>
      </c>
      <c r="C6" s="19">
        <f>MIN(Data[Units])</f>
        <v>0</v>
      </c>
      <c r="F6" s="33" t="s">
        <v>9</v>
      </c>
      <c r="G6" s="27" t="s">
        <v>35</v>
      </c>
      <c r="H6" s="27" t="s">
        <v>4</v>
      </c>
      <c r="I6" s="34">
        <v>959</v>
      </c>
      <c r="J6" s="35">
        <v>147</v>
      </c>
      <c r="L6" s="22" t="s">
        <v>37</v>
      </c>
      <c r="M6" s="23">
        <f>SUMIF(Data[Geography],L6,Data[Amount])</f>
        <v>218813</v>
      </c>
      <c r="N6" s="24">
        <f t="shared" si="0"/>
        <v>218813</v>
      </c>
      <c r="O6" s="25">
        <f>SUMIF(Data[Geography],L6,Data[Units])</f>
        <v>7431</v>
      </c>
    </row>
    <row r="7" spans="1:15" x14ac:dyDescent="0.25">
      <c r="A7" s="17" t="s">
        <v>58</v>
      </c>
      <c r="B7" s="18">
        <f>MAX(Data[Amount])</f>
        <v>16184</v>
      </c>
      <c r="C7" s="19">
        <f>MAX(Data[Units])</f>
        <v>525</v>
      </c>
      <c r="F7" s="33" t="s">
        <v>41</v>
      </c>
      <c r="G7" s="27" t="s">
        <v>36</v>
      </c>
      <c r="H7" s="27" t="s">
        <v>18</v>
      </c>
      <c r="I7" s="34">
        <v>9632</v>
      </c>
      <c r="J7" s="35">
        <v>288</v>
      </c>
      <c r="L7" s="22" t="s">
        <v>35</v>
      </c>
      <c r="M7" s="23">
        <f>SUMIF(Data[Geography],L7,Data[Amount])</f>
        <v>189434</v>
      </c>
      <c r="N7" s="24">
        <f t="shared" si="0"/>
        <v>189434</v>
      </c>
      <c r="O7" s="25">
        <f>SUMIF(Data[Geography],L7,Data[Units])</f>
        <v>10158</v>
      </c>
    </row>
    <row r="8" spans="1:15" x14ac:dyDescent="0.25">
      <c r="A8" s="17" t="s">
        <v>59</v>
      </c>
      <c r="B8" s="18">
        <f>B7-B6</f>
        <v>16184</v>
      </c>
      <c r="C8" s="19">
        <f>C7-C6</f>
        <v>525</v>
      </c>
      <c r="F8" s="33" t="s">
        <v>6</v>
      </c>
      <c r="G8" s="27" t="s">
        <v>39</v>
      </c>
      <c r="H8" s="27" t="s">
        <v>25</v>
      </c>
      <c r="I8" s="34">
        <v>2100</v>
      </c>
      <c r="J8" s="35">
        <v>414</v>
      </c>
      <c r="L8" s="22" t="s">
        <v>39</v>
      </c>
      <c r="M8" s="23">
        <f>SUMIF(Data[Geography],L8,Data[Amount])</f>
        <v>173530</v>
      </c>
      <c r="N8" s="24">
        <f t="shared" si="0"/>
        <v>173530</v>
      </c>
      <c r="O8" s="25">
        <f>SUMIF(Data[Geography],L8,Data[Units])</f>
        <v>5745</v>
      </c>
    </row>
    <row r="9" spans="1:15" x14ac:dyDescent="0.25">
      <c r="A9" s="17" t="s">
        <v>60</v>
      </c>
      <c r="B9" s="18">
        <f>_xlfn.PERCENTILE.EXC(Data[Amount],0.25)</f>
        <v>1652</v>
      </c>
      <c r="C9" s="19">
        <f>_xlfn.PERCENTILE.EXC(Data[Units],0.25)</f>
        <v>54</v>
      </c>
      <c r="F9" s="33" t="s">
        <v>40</v>
      </c>
      <c r="G9" s="27" t="s">
        <v>35</v>
      </c>
      <c r="H9" s="27" t="s">
        <v>33</v>
      </c>
      <c r="I9" s="34">
        <v>8869</v>
      </c>
      <c r="J9" s="35">
        <v>432</v>
      </c>
      <c r="L9" s="22" t="s">
        <v>38</v>
      </c>
      <c r="M9" s="23">
        <f>SUMIF(Data[Geography],L9,Data[Amount])</f>
        <v>168679</v>
      </c>
      <c r="N9" s="24">
        <f t="shared" si="0"/>
        <v>168679</v>
      </c>
      <c r="O9" s="25">
        <f>SUMIF(Data[Geography],L9,Data[Units])</f>
        <v>6264</v>
      </c>
    </row>
    <row r="10" spans="1:15" x14ac:dyDescent="0.25">
      <c r="A10" s="17" t="s">
        <v>61</v>
      </c>
      <c r="B10" s="18">
        <f>_xlfn.PERCENTILE.EXC(Data[Amount],0.75)</f>
        <v>6245.75</v>
      </c>
      <c r="C10" s="19">
        <f>_xlfn.PERCENTILE.EXC(Data[Units],0.75)</f>
        <v>223.5</v>
      </c>
      <c r="F10" s="33" t="s">
        <v>6</v>
      </c>
      <c r="G10" s="27" t="s">
        <v>38</v>
      </c>
      <c r="H10" s="27" t="s">
        <v>31</v>
      </c>
      <c r="I10" s="34">
        <v>2681</v>
      </c>
      <c r="J10" s="35">
        <v>54</v>
      </c>
      <c r="M10" s="24"/>
      <c r="N10" s="22"/>
      <c r="O10" s="26"/>
    </row>
    <row r="11" spans="1:15" x14ac:dyDescent="0.25">
      <c r="F11" s="33" t="s">
        <v>8</v>
      </c>
      <c r="G11" s="27" t="s">
        <v>35</v>
      </c>
      <c r="H11" s="27" t="s">
        <v>22</v>
      </c>
      <c r="I11" s="34">
        <v>5012</v>
      </c>
      <c r="J11" s="35">
        <v>210</v>
      </c>
    </row>
    <row r="12" spans="1:15" x14ac:dyDescent="0.25">
      <c r="F12" s="33" t="s">
        <v>7</v>
      </c>
      <c r="G12" s="27" t="s">
        <v>38</v>
      </c>
      <c r="H12" s="27" t="s">
        <v>14</v>
      </c>
      <c r="I12" s="34">
        <v>1281</v>
      </c>
      <c r="J12" s="35">
        <v>75</v>
      </c>
    </row>
    <row r="13" spans="1:15" x14ac:dyDescent="0.25">
      <c r="A13" s="12" t="s">
        <v>69</v>
      </c>
      <c r="B13" s="12"/>
      <c r="C13" s="12"/>
      <c r="F13" s="33" t="s">
        <v>5</v>
      </c>
      <c r="G13" s="27" t="s">
        <v>37</v>
      </c>
      <c r="H13" s="27" t="s">
        <v>14</v>
      </c>
      <c r="I13" s="34">
        <v>4991</v>
      </c>
      <c r="J13" s="35">
        <v>12</v>
      </c>
      <c r="L13" s="12" t="s">
        <v>74</v>
      </c>
      <c r="M13" s="12"/>
      <c r="N13" s="42"/>
    </row>
    <row r="14" spans="1:15" x14ac:dyDescent="0.25">
      <c r="F14" s="33" t="s">
        <v>2</v>
      </c>
      <c r="G14" s="27" t="s">
        <v>39</v>
      </c>
      <c r="H14" s="27" t="s">
        <v>25</v>
      </c>
      <c r="I14" s="34">
        <v>1785</v>
      </c>
      <c r="J14" s="35">
        <v>462</v>
      </c>
    </row>
    <row r="15" spans="1:15" x14ac:dyDescent="0.25">
      <c r="A15" s="48" t="s">
        <v>66</v>
      </c>
      <c r="B15" s="48" t="s">
        <v>67</v>
      </c>
      <c r="C15" s="48" t="s">
        <v>70</v>
      </c>
      <c r="D15" s="48" t="s">
        <v>68</v>
      </c>
      <c r="F15" s="33" t="s">
        <v>3</v>
      </c>
      <c r="G15" s="27" t="s">
        <v>37</v>
      </c>
      <c r="H15" s="27" t="s">
        <v>17</v>
      </c>
      <c r="I15" s="34">
        <v>3983</v>
      </c>
      <c r="J15" s="35">
        <v>144</v>
      </c>
      <c r="L15" s="40" t="s">
        <v>66</v>
      </c>
      <c r="M15" s="41" t="s">
        <v>71</v>
      </c>
    </row>
    <row r="16" spans="1:15" x14ac:dyDescent="0.25">
      <c r="A16" s="43" t="s">
        <v>34</v>
      </c>
      <c r="B16" s="46">
        <v>252469</v>
      </c>
      <c r="C16" s="44">
        <v>252469</v>
      </c>
      <c r="D16" s="45">
        <v>8760</v>
      </c>
      <c r="F16" s="33" t="s">
        <v>9</v>
      </c>
      <c r="G16" s="27" t="s">
        <v>38</v>
      </c>
      <c r="H16" s="27" t="s">
        <v>16</v>
      </c>
      <c r="I16" s="34">
        <v>2646</v>
      </c>
      <c r="J16" s="35">
        <v>120</v>
      </c>
      <c r="L16" s="28" t="s">
        <v>15</v>
      </c>
      <c r="M16" s="39">
        <v>44.990867579908674</v>
      </c>
    </row>
    <row r="17" spans="1:16" x14ac:dyDescent="0.25">
      <c r="A17" s="43" t="s">
        <v>36</v>
      </c>
      <c r="B17" s="46">
        <v>237944</v>
      </c>
      <c r="C17" s="44">
        <v>237944</v>
      </c>
      <c r="D17" s="45">
        <v>7302</v>
      </c>
      <c r="F17" s="33" t="s">
        <v>2</v>
      </c>
      <c r="G17" s="27" t="s">
        <v>34</v>
      </c>
      <c r="H17" s="27" t="s">
        <v>13</v>
      </c>
      <c r="I17" s="34">
        <v>252</v>
      </c>
      <c r="J17" s="35">
        <v>54</v>
      </c>
      <c r="L17" s="28" t="s">
        <v>33</v>
      </c>
      <c r="M17" s="39">
        <v>37.303128371089535</v>
      </c>
    </row>
    <row r="18" spans="1:16" x14ac:dyDescent="0.25">
      <c r="A18" s="43" t="s">
        <v>37</v>
      </c>
      <c r="B18" s="46">
        <v>218813</v>
      </c>
      <c r="C18" s="44">
        <v>218813</v>
      </c>
      <c r="D18" s="45">
        <v>7431</v>
      </c>
      <c r="F18" s="33" t="s">
        <v>3</v>
      </c>
      <c r="G18" s="27" t="s">
        <v>35</v>
      </c>
      <c r="H18" s="27" t="s">
        <v>25</v>
      </c>
      <c r="I18" s="34">
        <v>2464</v>
      </c>
      <c r="J18" s="35">
        <v>234</v>
      </c>
      <c r="L18" s="28" t="s">
        <v>24</v>
      </c>
      <c r="M18" s="39">
        <v>33.88697318007663</v>
      </c>
    </row>
    <row r="19" spans="1:16" x14ac:dyDescent="0.25">
      <c r="A19" s="43" t="s">
        <v>35</v>
      </c>
      <c r="B19" s="46">
        <v>189434</v>
      </c>
      <c r="C19" s="44">
        <v>189434</v>
      </c>
      <c r="D19" s="45">
        <v>10158</v>
      </c>
      <c r="F19" s="33" t="s">
        <v>3</v>
      </c>
      <c r="G19" s="27" t="s">
        <v>35</v>
      </c>
      <c r="H19" s="27" t="s">
        <v>29</v>
      </c>
      <c r="I19" s="34">
        <v>2114</v>
      </c>
      <c r="J19" s="35">
        <v>66</v>
      </c>
      <c r="L19" s="28" t="s">
        <v>26</v>
      </c>
      <c r="M19" s="39">
        <v>32.807189542483663</v>
      </c>
    </row>
    <row r="20" spans="1:16" x14ac:dyDescent="0.25">
      <c r="A20" s="43" t="s">
        <v>39</v>
      </c>
      <c r="B20" s="46">
        <v>173530</v>
      </c>
      <c r="C20" s="44">
        <v>173530</v>
      </c>
      <c r="D20" s="45">
        <v>5745</v>
      </c>
      <c r="F20" s="33" t="s">
        <v>6</v>
      </c>
      <c r="G20" s="27" t="s">
        <v>37</v>
      </c>
      <c r="H20" s="27" t="s">
        <v>31</v>
      </c>
      <c r="I20" s="34">
        <v>7693</v>
      </c>
      <c r="J20" s="35">
        <v>87</v>
      </c>
      <c r="L20" s="28" t="s">
        <v>22</v>
      </c>
      <c r="M20" s="39">
        <v>32.301656920077974</v>
      </c>
    </row>
    <row r="21" spans="1:16" x14ac:dyDescent="0.25">
      <c r="A21" s="43" t="s">
        <v>38</v>
      </c>
      <c r="B21" s="46">
        <v>168679</v>
      </c>
      <c r="C21" s="44">
        <v>168679</v>
      </c>
      <c r="D21" s="45">
        <v>6264</v>
      </c>
      <c r="F21" s="33" t="s">
        <v>5</v>
      </c>
      <c r="G21" s="27" t="s">
        <v>34</v>
      </c>
      <c r="H21" s="27" t="s">
        <v>20</v>
      </c>
      <c r="I21" s="34">
        <v>15610</v>
      </c>
      <c r="J21" s="35">
        <v>339</v>
      </c>
    </row>
    <row r="22" spans="1:16" x14ac:dyDescent="0.25">
      <c r="F22" s="33" t="s">
        <v>41</v>
      </c>
      <c r="G22" s="27" t="s">
        <v>34</v>
      </c>
      <c r="H22" s="27" t="s">
        <v>22</v>
      </c>
      <c r="I22" s="34">
        <v>336</v>
      </c>
      <c r="J22" s="35">
        <v>144</v>
      </c>
    </row>
    <row r="23" spans="1:16" x14ac:dyDescent="0.25">
      <c r="F23" s="33" t="s">
        <v>2</v>
      </c>
      <c r="G23" s="27" t="s">
        <v>39</v>
      </c>
      <c r="H23" s="27" t="s">
        <v>20</v>
      </c>
      <c r="I23" s="34">
        <v>9443</v>
      </c>
      <c r="J23" s="35">
        <v>162</v>
      </c>
    </row>
    <row r="24" spans="1:16" x14ac:dyDescent="0.25">
      <c r="F24" s="33" t="s">
        <v>9</v>
      </c>
      <c r="G24" s="27" t="s">
        <v>34</v>
      </c>
      <c r="H24" s="27" t="s">
        <v>23</v>
      </c>
      <c r="I24" s="34">
        <v>8155</v>
      </c>
      <c r="J24" s="35">
        <v>90</v>
      </c>
    </row>
    <row r="25" spans="1:16" x14ac:dyDescent="0.25">
      <c r="A25" s="4" t="s">
        <v>72</v>
      </c>
      <c r="F25" s="33" t="s">
        <v>8</v>
      </c>
      <c r="G25" s="27" t="s">
        <v>38</v>
      </c>
      <c r="H25" s="27" t="s">
        <v>23</v>
      </c>
      <c r="I25" s="34">
        <v>1701</v>
      </c>
      <c r="J25" s="35">
        <v>234</v>
      </c>
      <c r="L25" s="4" t="s">
        <v>73</v>
      </c>
    </row>
    <row r="26" spans="1:16" x14ac:dyDescent="0.25">
      <c r="F26" s="33" t="s">
        <v>10</v>
      </c>
      <c r="G26" s="27" t="s">
        <v>38</v>
      </c>
      <c r="H26" s="27" t="s">
        <v>22</v>
      </c>
      <c r="I26" s="34">
        <v>2205</v>
      </c>
      <c r="J26" s="35">
        <v>141</v>
      </c>
    </row>
    <row r="27" spans="1:16" x14ac:dyDescent="0.25">
      <c r="F27" s="33" t="s">
        <v>8</v>
      </c>
      <c r="G27" s="27" t="s">
        <v>37</v>
      </c>
      <c r="H27" s="27" t="s">
        <v>19</v>
      </c>
      <c r="I27" s="34">
        <v>1771</v>
      </c>
      <c r="J27" s="35">
        <v>204</v>
      </c>
      <c r="L27" s="10" t="s">
        <v>66</v>
      </c>
      <c r="M27" t="s">
        <v>67</v>
      </c>
      <c r="O27" s="10" t="s">
        <v>66</v>
      </c>
      <c r="P27" t="s">
        <v>67</v>
      </c>
    </row>
    <row r="28" spans="1:16" x14ac:dyDescent="0.25">
      <c r="F28" s="33" t="s">
        <v>41</v>
      </c>
      <c r="G28" s="27" t="s">
        <v>35</v>
      </c>
      <c r="H28" s="27" t="s">
        <v>15</v>
      </c>
      <c r="I28" s="34">
        <v>2114</v>
      </c>
      <c r="J28" s="35">
        <v>186</v>
      </c>
      <c r="L28" s="11" t="s">
        <v>39</v>
      </c>
      <c r="M28" s="47">
        <v>45752</v>
      </c>
      <c r="O28" s="11" t="s">
        <v>37</v>
      </c>
      <c r="P28" s="47">
        <v>7987</v>
      </c>
    </row>
    <row r="29" spans="1:16" x14ac:dyDescent="0.25">
      <c r="F29" s="33" t="s">
        <v>41</v>
      </c>
      <c r="G29" s="27" t="s">
        <v>36</v>
      </c>
      <c r="H29" s="27" t="s">
        <v>13</v>
      </c>
      <c r="I29" s="34">
        <v>10311</v>
      </c>
      <c r="J29" s="35">
        <v>231</v>
      </c>
      <c r="L29" s="49" t="s">
        <v>2</v>
      </c>
      <c r="M29" s="47">
        <v>45752</v>
      </c>
      <c r="O29" s="49" t="s">
        <v>10</v>
      </c>
      <c r="P29" s="47">
        <v>7987</v>
      </c>
    </row>
    <row r="30" spans="1:16" x14ac:dyDescent="0.25">
      <c r="F30" s="33" t="s">
        <v>3</v>
      </c>
      <c r="G30" s="27" t="s">
        <v>39</v>
      </c>
      <c r="H30" s="27" t="s">
        <v>16</v>
      </c>
      <c r="I30" s="34">
        <v>21</v>
      </c>
      <c r="J30" s="35">
        <v>168</v>
      </c>
      <c r="L30" s="11" t="s">
        <v>37</v>
      </c>
      <c r="M30" s="47">
        <v>43568</v>
      </c>
      <c r="O30" s="11" t="s">
        <v>38</v>
      </c>
      <c r="P30" s="47">
        <v>6069</v>
      </c>
    </row>
    <row r="31" spans="1:16" x14ac:dyDescent="0.25">
      <c r="F31" s="33" t="s">
        <v>10</v>
      </c>
      <c r="G31" s="27" t="s">
        <v>35</v>
      </c>
      <c r="H31" s="27" t="s">
        <v>20</v>
      </c>
      <c r="I31" s="34">
        <v>1974</v>
      </c>
      <c r="J31" s="35">
        <v>195</v>
      </c>
      <c r="L31" s="49" t="s">
        <v>7</v>
      </c>
      <c r="M31" s="47">
        <v>43568</v>
      </c>
      <c r="O31" s="49" t="s">
        <v>41</v>
      </c>
      <c r="P31" s="47">
        <v>6069</v>
      </c>
    </row>
    <row r="32" spans="1:16" x14ac:dyDescent="0.25">
      <c r="F32" s="33" t="s">
        <v>5</v>
      </c>
      <c r="G32" s="27" t="s">
        <v>36</v>
      </c>
      <c r="H32" s="27" t="s">
        <v>23</v>
      </c>
      <c r="I32" s="34">
        <v>6314</v>
      </c>
      <c r="J32" s="35">
        <v>15</v>
      </c>
      <c r="L32" s="11" t="s">
        <v>34</v>
      </c>
      <c r="M32" s="47">
        <v>41559</v>
      </c>
      <c r="O32" s="11" t="s">
        <v>34</v>
      </c>
      <c r="P32" s="47">
        <v>5516</v>
      </c>
    </row>
    <row r="33" spans="6:16" x14ac:dyDescent="0.25">
      <c r="F33" s="33" t="s">
        <v>10</v>
      </c>
      <c r="G33" s="27" t="s">
        <v>37</v>
      </c>
      <c r="H33" s="27" t="s">
        <v>23</v>
      </c>
      <c r="I33" s="34">
        <v>4683</v>
      </c>
      <c r="J33" s="35">
        <v>30</v>
      </c>
      <c r="L33" s="49" t="s">
        <v>5</v>
      </c>
      <c r="M33" s="47">
        <v>41559</v>
      </c>
      <c r="O33" s="49" t="s">
        <v>8</v>
      </c>
      <c r="P33" s="47">
        <v>5516</v>
      </c>
    </row>
    <row r="34" spans="6:16" x14ac:dyDescent="0.25">
      <c r="F34" s="33" t="s">
        <v>41</v>
      </c>
      <c r="G34" s="27" t="s">
        <v>37</v>
      </c>
      <c r="H34" s="27" t="s">
        <v>24</v>
      </c>
      <c r="I34" s="34">
        <v>6398</v>
      </c>
      <c r="J34" s="35">
        <v>102</v>
      </c>
      <c r="L34" s="11" t="s">
        <v>36</v>
      </c>
      <c r="M34" s="47">
        <v>39620</v>
      </c>
      <c r="O34" s="11" t="s">
        <v>36</v>
      </c>
      <c r="P34" s="47">
        <v>5019</v>
      </c>
    </row>
    <row r="35" spans="6:16" x14ac:dyDescent="0.25">
      <c r="F35" s="33" t="s">
        <v>2</v>
      </c>
      <c r="G35" s="27" t="s">
        <v>35</v>
      </c>
      <c r="H35" s="27" t="s">
        <v>19</v>
      </c>
      <c r="I35" s="34">
        <v>553</v>
      </c>
      <c r="J35" s="35">
        <v>15</v>
      </c>
      <c r="L35" s="49" t="s">
        <v>5</v>
      </c>
      <c r="M35" s="47">
        <v>39620</v>
      </c>
      <c r="O35" s="49" t="s">
        <v>8</v>
      </c>
      <c r="P35" s="47">
        <v>5019</v>
      </c>
    </row>
    <row r="36" spans="6:16" x14ac:dyDescent="0.25">
      <c r="F36" s="33" t="s">
        <v>8</v>
      </c>
      <c r="G36" s="27" t="s">
        <v>39</v>
      </c>
      <c r="H36" s="27" t="s">
        <v>30</v>
      </c>
      <c r="I36" s="34">
        <v>7021</v>
      </c>
      <c r="J36" s="35">
        <v>183</v>
      </c>
      <c r="L36" s="11" t="s">
        <v>35</v>
      </c>
      <c r="M36" s="47">
        <v>38325</v>
      </c>
      <c r="O36" s="11" t="s">
        <v>39</v>
      </c>
      <c r="P36" s="47">
        <v>3976</v>
      </c>
    </row>
    <row r="37" spans="6:16" x14ac:dyDescent="0.25">
      <c r="F37" s="33" t="s">
        <v>40</v>
      </c>
      <c r="G37" s="27" t="s">
        <v>39</v>
      </c>
      <c r="H37" s="27" t="s">
        <v>22</v>
      </c>
      <c r="I37" s="34">
        <v>5817</v>
      </c>
      <c r="J37" s="35">
        <v>12</v>
      </c>
      <c r="L37" s="49" t="s">
        <v>40</v>
      </c>
      <c r="M37" s="47">
        <v>38325</v>
      </c>
      <c r="O37" s="49" t="s">
        <v>41</v>
      </c>
      <c r="P37" s="47">
        <v>3976</v>
      </c>
    </row>
    <row r="38" spans="6:16" x14ac:dyDescent="0.25">
      <c r="F38" s="33" t="s">
        <v>41</v>
      </c>
      <c r="G38" s="27" t="s">
        <v>39</v>
      </c>
      <c r="H38" s="27" t="s">
        <v>14</v>
      </c>
      <c r="I38" s="34">
        <v>3976</v>
      </c>
      <c r="J38" s="35">
        <v>72</v>
      </c>
      <c r="L38" s="11" t="s">
        <v>38</v>
      </c>
      <c r="M38" s="47">
        <v>25221</v>
      </c>
      <c r="O38" s="11" t="s">
        <v>35</v>
      </c>
      <c r="P38" s="47">
        <v>2142</v>
      </c>
    </row>
    <row r="39" spans="6:16" x14ac:dyDescent="0.25">
      <c r="F39" s="33" t="s">
        <v>6</v>
      </c>
      <c r="G39" s="27" t="s">
        <v>38</v>
      </c>
      <c r="H39" s="27" t="s">
        <v>27</v>
      </c>
      <c r="I39" s="34">
        <v>1134</v>
      </c>
      <c r="J39" s="35">
        <v>282</v>
      </c>
      <c r="L39" s="49" t="s">
        <v>5</v>
      </c>
      <c r="M39" s="47">
        <v>25221</v>
      </c>
      <c r="O39" s="49" t="s">
        <v>2</v>
      </c>
      <c r="P39" s="47">
        <v>2142</v>
      </c>
    </row>
    <row r="40" spans="6:16" x14ac:dyDescent="0.25">
      <c r="F40" s="33" t="s">
        <v>2</v>
      </c>
      <c r="G40" s="27" t="s">
        <v>39</v>
      </c>
      <c r="H40" s="27" t="s">
        <v>28</v>
      </c>
      <c r="I40" s="34">
        <v>6027</v>
      </c>
      <c r="J40" s="35">
        <v>144</v>
      </c>
    </row>
    <row r="41" spans="6:16" x14ac:dyDescent="0.25">
      <c r="F41" s="33" t="s">
        <v>6</v>
      </c>
      <c r="G41" s="27" t="s">
        <v>37</v>
      </c>
      <c r="H41" s="27" t="s">
        <v>16</v>
      </c>
      <c r="I41" s="34">
        <v>1904</v>
      </c>
      <c r="J41" s="35">
        <v>405</v>
      </c>
    </row>
    <row r="42" spans="6:16" x14ac:dyDescent="0.25">
      <c r="F42" s="33" t="s">
        <v>7</v>
      </c>
      <c r="G42" s="27" t="s">
        <v>34</v>
      </c>
      <c r="H42" s="27" t="s">
        <v>32</v>
      </c>
      <c r="I42" s="34">
        <v>3262</v>
      </c>
      <c r="J42" s="35">
        <v>75</v>
      </c>
    </row>
    <row r="43" spans="6:16" x14ac:dyDescent="0.25">
      <c r="F43" s="33" t="s">
        <v>40</v>
      </c>
      <c r="G43" s="27" t="s">
        <v>34</v>
      </c>
      <c r="H43" s="27" t="s">
        <v>27</v>
      </c>
      <c r="I43" s="34">
        <v>2289</v>
      </c>
      <c r="J43" s="35">
        <v>135</v>
      </c>
    </row>
    <row r="44" spans="6:16" x14ac:dyDescent="0.25">
      <c r="F44" s="33" t="s">
        <v>5</v>
      </c>
      <c r="G44" s="27" t="s">
        <v>34</v>
      </c>
      <c r="H44" s="27" t="s">
        <v>27</v>
      </c>
      <c r="I44" s="34">
        <v>6986</v>
      </c>
      <c r="J44" s="35">
        <v>21</v>
      </c>
    </row>
    <row r="45" spans="6:16" x14ac:dyDescent="0.25">
      <c r="F45" s="33" t="s">
        <v>2</v>
      </c>
      <c r="G45" s="27" t="s">
        <v>38</v>
      </c>
      <c r="H45" s="27" t="s">
        <v>23</v>
      </c>
      <c r="I45" s="34">
        <v>4417</v>
      </c>
      <c r="J45" s="35">
        <v>153</v>
      </c>
    </row>
    <row r="46" spans="6:16" x14ac:dyDescent="0.25">
      <c r="F46" s="33" t="s">
        <v>6</v>
      </c>
      <c r="G46" s="27" t="s">
        <v>34</v>
      </c>
      <c r="H46" s="27" t="s">
        <v>15</v>
      </c>
      <c r="I46" s="34">
        <v>1442</v>
      </c>
      <c r="J46" s="35">
        <v>15</v>
      </c>
    </row>
    <row r="47" spans="6:16" x14ac:dyDescent="0.25">
      <c r="F47" s="33" t="s">
        <v>3</v>
      </c>
      <c r="G47" s="27" t="s">
        <v>35</v>
      </c>
      <c r="H47" s="27" t="s">
        <v>14</v>
      </c>
      <c r="I47" s="34">
        <v>2415</v>
      </c>
      <c r="J47" s="35">
        <v>255</v>
      </c>
    </row>
    <row r="48" spans="6:16" x14ac:dyDescent="0.25">
      <c r="F48" s="33" t="s">
        <v>2</v>
      </c>
      <c r="G48" s="27" t="s">
        <v>37</v>
      </c>
      <c r="H48" s="27" t="s">
        <v>19</v>
      </c>
      <c r="I48" s="34">
        <v>238</v>
      </c>
      <c r="J48" s="35">
        <v>18</v>
      </c>
    </row>
    <row r="49" spans="6:10" x14ac:dyDescent="0.25">
      <c r="F49" s="33" t="s">
        <v>6</v>
      </c>
      <c r="G49" s="27" t="s">
        <v>37</v>
      </c>
      <c r="H49" s="27" t="s">
        <v>23</v>
      </c>
      <c r="I49" s="34">
        <v>4949</v>
      </c>
      <c r="J49" s="35">
        <v>189</v>
      </c>
    </row>
    <row r="50" spans="6:10" x14ac:dyDescent="0.25">
      <c r="F50" s="33" t="s">
        <v>5</v>
      </c>
      <c r="G50" s="27" t="s">
        <v>38</v>
      </c>
      <c r="H50" s="27" t="s">
        <v>32</v>
      </c>
      <c r="I50" s="34">
        <v>5075</v>
      </c>
      <c r="J50" s="35">
        <v>21</v>
      </c>
    </row>
    <row r="51" spans="6:10" x14ac:dyDescent="0.25">
      <c r="F51" s="33" t="s">
        <v>3</v>
      </c>
      <c r="G51" s="27" t="s">
        <v>36</v>
      </c>
      <c r="H51" s="27" t="s">
        <v>16</v>
      </c>
      <c r="I51" s="34">
        <v>9198</v>
      </c>
      <c r="J51" s="35">
        <v>36</v>
      </c>
    </row>
    <row r="52" spans="6:10" x14ac:dyDescent="0.25">
      <c r="F52" s="33" t="s">
        <v>6</v>
      </c>
      <c r="G52" s="27" t="s">
        <v>34</v>
      </c>
      <c r="H52" s="27" t="s">
        <v>29</v>
      </c>
      <c r="I52" s="34">
        <v>3339</v>
      </c>
      <c r="J52" s="35">
        <v>75</v>
      </c>
    </row>
    <row r="53" spans="6:10" x14ac:dyDescent="0.25">
      <c r="F53" s="33" t="s">
        <v>40</v>
      </c>
      <c r="G53" s="27" t="s">
        <v>34</v>
      </c>
      <c r="H53" s="27" t="s">
        <v>17</v>
      </c>
      <c r="I53" s="34">
        <v>5019</v>
      </c>
      <c r="J53" s="35">
        <v>156</v>
      </c>
    </row>
    <row r="54" spans="6:10" x14ac:dyDescent="0.25">
      <c r="F54" s="33" t="s">
        <v>5</v>
      </c>
      <c r="G54" s="27" t="s">
        <v>36</v>
      </c>
      <c r="H54" s="27" t="s">
        <v>16</v>
      </c>
      <c r="I54" s="34">
        <v>16184</v>
      </c>
      <c r="J54" s="35">
        <v>39</v>
      </c>
    </row>
    <row r="55" spans="6:10" x14ac:dyDescent="0.25">
      <c r="F55" s="33" t="s">
        <v>6</v>
      </c>
      <c r="G55" s="27" t="s">
        <v>36</v>
      </c>
      <c r="H55" s="27" t="s">
        <v>21</v>
      </c>
      <c r="I55" s="34">
        <v>497</v>
      </c>
      <c r="J55" s="35">
        <v>63</v>
      </c>
    </row>
    <row r="56" spans="6:10" x14ac:dyDescent="0.25">
      <c r="F56" s="33" t="s">
        <v>2</v>
      </c>
      <c r="G56" s="27" t="s">
        <v>36</v>
      </c>
      <c r="H56" s="27" t="s">
        <v>29</v>
      </c>
      <c r="I56" s="34">
        <v>8211</v>
      </c>
      <c r="J56" s="35">
        <v>75</v>
      </c>
    </row>
    <row r="57" spans="6:10" x14ac:dyDescent="0.25">
      <c r="F57" s="33" t="s">
        <v>2</v>
      </c>
      <c r="G57" s="27" t="s">
        <v>38</v>
      </c>
      <c r="H57" s="27" t="s">
        <v>28</v>
      </c>
      <c r="I57" s="34">
        <v>6580</v>
      </c>
      <c r="J57" s="35">
        <v>183</v>
      </c>
    </row>
    <row r="58" spans="6:10" x14ac:dyDescent="0.25">
      <c r="F58" s="33" t="s">
        <v>41</v>
      </c>
      <c r="G58" s="27" t="s">
        <v>35</v>
      </c>
      <c r="H58" s="27" t="s">
        <v>13</v>
      </c>
      <c r="I58" s="34">
        <v>4760</v>
      </c>
      <c r="J58" s="35">
        <v>69</v>
      </c>
    </row>
    <row r="59" spans="6:10" x14ac:dyDescent="0.25">
      <c r="F59" s="33" t="s">
        <v>40</v>
      </c>
      <c r="G59" s="27" t="s">
        <v>36</v>
      </c>
      <c r="H59" s="27" t="s">
        <v>25</v>
      </c>
      <c r="I59" s="34">
        <v>5439</v>
      </c>
      <c r="J59" s="35">
        <v>30</v>
      </c>
    </row>
    <row r="60" spans="6:10" x14ac:dyDescent="0.25">
      <c r="F60" s="33" t="s">
        <v>41</v>
      </c>
      <c r="G60" s="27" t="s">
        <v>34</v>
      </c>
      <c r="H60" s="27" t="s">
        <v>17</v>
      </c>
      <c r="I60" s="34">
        <v>1463</v>
      </c>
      <c r="J60" s="35">
        <v>39</v>
      </c>
    </row>
    <row r="61" spans="6:10" x14ac:dyDescent="0.25">
      <c r="F61" s="33" t="s">
        <v>3</v>
      </c>
      <c r="G61" s="27" t="s">
        <v>34</v>
      </c>
      <c r="H61" s="27" t="s">
        <v>32</v>
      </c>
      <c r="I61" s="34">
        <v>7777</v>
      </c>
      <c r="J61" s="35">
        <v>504</v>
      </c>
    </row>
    <row r="62" spans="6:10" x14ac:dyDescent="0.25">
      <c r="F62" s="33" t="s">
        <v>9</v>
      </c>
      <c r="G62" s="27" t="s">
        <v>37</v>
      </c>
      <c r="H62" s="27" t="s">
        <v>29</v>
      </c>
      <c r="I62" s="34">
        <v>1085</v>
      </c>
      <c r="J62" s="35">
        <v>273</v>
      </c>
    </row>
    <row r="63" spans="6:10" x14ac:dyDescent="0.25">
      <c r="F63" s="33" t="s">
        <v>5</v>
      </c>
      <c r="G63" s="27" t="s">
        <v>37</v>
      </c>
      <c r="H63" s="27" t="s">
        <v>31</v>
      </c>
      <c r="I63" s="34">
        <v>182</v>
      </c>
      <c r="J63" s="35">
        <v>48</v>
      </c>
    </row>
    <row r="64" spans="6:10" x14ac:dyDescent="0.25">
      <c r="F64" s="33" t="s">
        <v>6</v>
      </c>
      <c r="G64" s="27" t="s">
        <v>34</v>
      </c>
      <c r="H64" s="27" t="s">
        <v>27</v>
      </c>
      <c r="I64" s="34">
        <v>4242</v>
      </c>
      <c r="J64" s="35">
        <v>207</v>
      </c>
    </row>
    <row r="65" spans="6:10" x14ac:dyDescent="0.25">
      <c r="F65" s="33" t="s">
        <v>6</v>
      </c>
      <c r="G65" s="27" t="s">
        <v>36</v>
      </c>
      <c r="H65" s="27" t="s">
        <v>32</v>
      </c>
      <c r="I65" s="34">
        <v>6118</v>
      </c>
      <c r="J65" s="35">
        <v>9</v>
      </c>
    </row>
    <row r="66" spans="6:10" x14ac:dyDescent="0.25">
      <c r="F66" s="33" t="s">
        <v>10</v>
      </c>
      <c r="G66" s="27" t="s">
        <v>36</v>
      </c>
      <c r="H66" s="27" t="s">
        <v>23</v>
      </c>
      <c r="I66" s="34">
        <v>2317</v>
      </c>
      <c r="J66" s="35">
        <v>261</v>
      </c>
    </row>
    <row r="67" spans="6:10" x14ac:dyDescent="0.25">
      <c r="F67" s="33" t="s">
        <v>6</v>
      </c>
      <c r="G67" s="27" t="s">
        <v>38</v>
      </c>
      <c r="H67" s="27" t="s">
        <v>16</v>
      </c>
      <c r="I67" s="34">
        <v>938</v>
      </c>
      <c r="J67" s="35">
        <v>6</v>
      </c>
    </row>
    <row r="68" spans="6:10" x14ac:dyDescent="0.25">
      <c r="F68" s="33" t="s">
        <v>8</v>
      </c>
      <c r="G68" s="27" t="s">
        <v>37</v>
      </c>
      <c r="H68" s="27" t="s">
        <v>15</v>
      </c>
      <c r="I68" s="34">
        <v>9709</v>
      </c>
      <c r="J68" s="35">
        <v>30</v>
      </c>
    </row>
    <row r="69" spans="6:10" x14ac:dyDescent="0.25">
      <c r="F69" s="33" t="s">
        <v>7</v>
      </c>
      <c r="G69" s="27" t="s">
        <v>34</v>
      </c>
      <c r="H69" s="27" t="s">
        <v>20</v>
      </c>
      <c r="I69" s="34">
        <v>2205</v>
      </c>
      <c r="J69" s="35">
        <v>138</v>
      </c>
    </row>
    <row r="70" spans="6:10" x14ac:dyDescent="0.25">
      <c r="F70" s="33" t="s">
        <v>7</v>
      </c>
      <c r="G70" s="27" t="s">
        <v>37</v>
      </c>
      <c r="H70" s="27" t="s">
        <v>17</v>
      </c>
      <c r="I70" s="34">
        <v>4487</v>
      </c>
      <c r="J70" s="35">
        <v>111</v>
      </c>
    </row>
    <row r="71" spans="6:10" x14ac:dyDescent="0.25">
      <c r="F71" s="33" t="s">
        <v>5</v>
      </c>
      <c r="G71" s="27" t="s">
        <v>35</v>
      </c>
      <c r="H71" s="27" t="s">
        <v>18</v>
      </c>
      <c r="I71" s="34">
        <v>2415</v>
      </c>
      <c r="J71" s="35">
        <v>15</v>
      </c>
    </row>
    <row r="72" spans="6:10" x14ac:dyDescent="0.25">
      <c r="F72" s="33" t="s">
        <v>40</v>
      </c>
      <c r="G72" s="27" t="s">
        <v>34</v>
      </c>
      <c r="H72" s="27" t="s">
        <v>19</v>
      </c>
      <c r="I72" s="34">
        <v>4018</v>
      </c>
      <c r="J72" s="35">
        <v>162</v>
      </c>
    </row>
    <row r="73" spans="6:10" x14ac:dyDescent="0.25">
      <c r="F73" s="33" t="s">
        <v>5</v>
      </c>
      <c r="G73" s="27" t="s">
        <v>34</v>
      </c>
      <c r="H73" s="27" t="s">
        <v>19</v>
      </c>
      <c r="I73" s="34">
        <v>861</v>
      </c>
      <c r="J73" s="35">
        <v>195</v>
      </c>
    </row>
    <row r="74" spans="6:10" x14ac:dyDescent="0.25">
      <c r="F74" s="33" t="s">
        <v>10</v>
      </c>
      <c r="G74" s="27" t="s">
        <v>38</v>
      </c>
      <c r="H74" s="27" t="s">
        <v>14</v>
      </c>
      <c r="I74" s="34">
        <v>5586</v>
      </c>
      <c r="J74" s="35">
        <v>525</v>
      </c>
    </row>
    <row r="75" spans="6:10" x14ac:dyDescent="0.25">
      <c r="F75" s="33" t="s">
        <v>7</v>
      </c>
      <c r="G75" s="27" t="s">
        <v>34</v>
      </c>
      <c r="H75" s="27" t="s">
        <v>33</v>
      </c>
      <c r="I75" s="34">
        <v>2226</v>
      </c>
      <c r="J75" s="35">
        <v>48</v>
      </c>
    </row>
    <row r="76" spans="6:10" x14ac:dyDescent="0.25">
      <c r="F76" s="33" t="s">
        <v>9</v>
      </c>
      <c r="G76" s="27" t="s">
        <v>34</v>
      </c>
      <c r="H76" s="27" t="s">
        <v>28</v>
      </c>
      <c r="I76" s="34">
        <v>14329</v>
      </c>
      <c r="J76" s="35">
        <v>150</v>
      </c>
    </row>
    <row r="77" spans="6:10" x14ac:dyDescent="0.25">
      <c r="F77" s="33" t="s">
        <v>9</v>
      </c>
      <c r="G77" s="27" t="s">
        <v>34</v>
      </c>
      <c r="H77" s="27" t="s">
        <v>20</v>
      </c>
      <c r="I77" s="34">
        <v>8463</v>
      </c>
      <c r="J77" s="35">
        <v>492</v>
      </c>
    </row>
    <row r="78" spans="6:10" x14ac:dyDescent="0.25">
      <c r="F78" s="33" t="s">
        <v>5</v>
      </c>
      <c r="G78" s="27" t="s">
        <v>34</v>
      </c>
      <c r="H78" s="27" t="s">
        <v>29</v>
      </c>
      <c r="I78" s="34">
        <v>2891</v>
      </c>
      <c r="J78" s="35">
        <v>102</v>
      </c>
    </row>
    <row r="79" spans="6:10" x14ac:dyDescent="0.25">
      <c r="F79" s="33" t="s">
        <v>3</v>
      </c>
      <c r="G79" s="27" t="s">
        <v>36</v>
      </c>
      <c r="H79" s="27" t="s">
        <v>23</v>
      </c>
      <c r="I79" s="34">
        <v>3773</v>
      </c>
      <c r="J79" s="35">
        <v>165</v>
      </c>
    </row>
    <row r="80" spans="6:10" x14ac:dyDescent="0.25">
      <c r="F80" s="33" t="s">
        <v>41</v>
      </c>
      <c r="G80" s="27" t="s">
        <v>36</v>
      </c>
      <c r="H80" s="27" t="s">
        <v>28</v>
      </c>
      <c r="I80" s="34">
        <v>854</v>
      </c>
      <c r="J80" s="35">
        <v>309</v>
      </c>
    </row>
    <row r="81" spans="6:10" x14ac:dyDescent="0.25">
      <c r="F81" s="33" t="s">
        <v>6</v>
      </c>
      <c r="G81" s="27" t="s">
        <v>36</v>
      </c>
      <c r="H81" s="27" t="s">
        <v>17</v>
      </c>
      <c r="I81" s="34">
        <v>4970</v>
      </c>
      <c r="J81" s="35">
        <v>156</v>
      </c>
    </row>
    <row r="82" spans="6:10" x14ac:dyDescent="0.25">
      <c r="F82" s="33" t="s">
        <v>9</v>
      </c>
      <c r="G82" s="27" t="s">
        <v>35</v>
      </c>
      <c r="H82" s="27" t="s">
        <v>26</v>
      </c>
      <c r="I82" s="34">
        <v>98</v>
      </c>
      <c r="J82" s="35">
        <v>159</v>
      </c>
    </row>
    <row r="83" spans="6:10" x14ac:dyDescent="0.25">
      <c r="F83" s="33" t="s">
        <v>5</v>
      </c>
      <c r="G83" s="27" t="s">
        <v>35</v>
      </c>
      <c r="H83" s="27" t="s">
        <v>15</v>
      </c>
      <c r="I83" s="34">
        <v>13391</v>
      </c>
      <c r="J83" s="35">
        <v>201</v>
      </c>
    </row>
    <row r="84" spans="6:10" x14ac:dyDescent="0.25">
      <c r="F84" s="33" t="s">
        <v>8</v>
      </c>
      <c r="G84" s="27" t="s">
        <v>39</v>
      </c>
      <c r="H84" s="27" t="s">
        <v>31</v>
      </c>
      <c r="I84" s="34">
        <v>8890</v>
      </c>
      <c r="J84" s="35">
        <v>210</v>
      </c>
    </row>
    <row r="85" spans="6:10" x14ac:dyDescent="0.25">
      <c r="F85" s="33" t="s">
        <v>2</v>
      </c>
      <c r="G85" s="27" t="s">
        <v>38</v>
      </c>
      <c r="H85" s="27" t="s">
        <v>13</v>
      </c>
      <c r="I85" s="34">
        <v>56</v>
      </c>
      <c r="J85" s="35">
        <v>51</v>
      </c>
    </row>
    <row r="86" spans="6:10" x14ac:dyDescent="0.25">
      <c r="F86" s="33" t="s">
        <v>3</v>
      </c>
      <c r="G86" s="27" t="s">
        <v>36</v>
      </c>
      <c r="H86" s="27" t="s">
        <v>25</v>
      </c>
      <c r="I86" s="34">
        <v>3339</v>
      </c>
      <c r="J86" s="35">
        <v>39</v>
      </c>
    </row>
    <row r="87" spans="6:10" x14ac:dyDescent="0.25">
      <c r="F87" s="33" t="s">
        <v>10</v>
      </c>
      <c r="G87" s="27" t="s">
        <v>35</v>
      </c>
      <c r="H87" s="27" t="s">
        <v>18</v>
      </c>
      <c r="I87" s="34">
        <v>3808</v>
      </c>
      <c r="J87" s="35">
        <v>279</v>
      </c>
    </row>
    <row r="88" spans="6:10" x14ac:dyDescent="0.25">
      <c r="F88" s="33" t="s">
        <v>10</v>
      </c>
      <c r="G88" s="27" t="s">
        <v>38</v>
      </c>
      <c r="H88" s="27" t="s">
        <v>13</v>
      </c>
      <c r="I88" s="34">
        <v>63</v>
      </c>
      <c r="J88" s="35">
        <v>123</v>
      </c>
    </row>
    <row r="89" spans="6:10" x14ac:dyDescent="0.25">
      <c r="F89" s="33" t="s">
        <v>2</v>
      </c>
      <c r="G89" s="27" t="s">
        <v>39</v>
      </c>
      <c r="H89" s="27" t="s">
        <v>27</v>
      </c>
      <c r="I89" s="34">
        <v>7812</v>
      </c>
      <c r="J89" s="35">
        <v>81</v>
      </c>
    </row>
    <row r="90" spans="6:10" x14ac:dyDescent="0.25">
      <c r="F90" s="33" t="s">
        <v>40</v>
      </c>
      <c r="G90" s="27" t="s">
        <v>37</v>
      </c>
      <c r="H90" s="27" t="s">
        <v>19</v>
      </c>
      <c r="I90" s="34">
        <v>7693</v>
      </c>
      <c r="J90" s="35">
        <v>21</v>
      </c>
    </row>
    <row r="91" spans="6:10" x14ac:dyDescent="0.25">
      <c r="F91" s="33" t="s">
        <v>3</v>
      </c>
      <c r="G91" s="27" t="s">
        <v>36</v>
      </c>
      <c r="H91" s="27" t="s">
        <v>28</v>
      </c>
      <c r="I91" s="34">
        <v>973</v>
      </c>
      <c r="J91" s="35">
        <v>162</v>
      </c>
    </row>
    <row r="92" spans="6:10" x14ac:dyDescent="0.25">
      <c r="F92" s="33" t="s">
        <v>10</v>
      </c>
      <c r="G92" s="27" t="s">
        <v>35</v>
      </c>
      <c r="H92" s="27" t="s">
        <v>21</v>
      </c>
      <c r="I92" s="34">
        <v>567</v>
      </c>
      <c r="J92" s="35">
        <v>228</v>
      </c>
    </row>
    <row r="93" spans="6:10" x14ac:dyDescent="0.25">
      <c r="F93" s="33" t="s">
        <v>10</v>
      </c>
      <c r="G93" s="27" t="s">
        <v>36</v>
      </c>
      <c r="H93" s="27" t="s">
        <v>29</v>
      </c>
      <c r="I93" s="34">
        <v>2471</v>
      </c>
      <c r="J93" s="35">
        <v>342</v>
      </c>
    </row>
    <row r="94" spans="6:10" x14ac:dyDescent="0.25">
      <c r="F94" s="33" t="s">
        <v>5</v>
      </c>
      <c r="G94" s="27" t="s">
        <v>38</v>
      </c>
      <c r="H94" s="27" t="s">
        <v>13</v>
      </c>
      <c r="I94" s="34">
        <v>7189</v>
      </c>
      <c r="J94" s="35">
        <v>54</v>
      </c>
    </row>
    <row r="95" spans="6:10" x14ac:dyDescent="0.25">
      <c r="F95" s="33" t="s">
        <v>41</v>
      </c>
      <c r="G95" s="27" t="s">
        <v>35</v>
      </c>
      <c r="H95" s="27" t="s">
        <v>28</v>
      </c>
      <c r="I95" s="34">
        <v>7455</v>
      </c>
      <c r="J95" s="35">
        <v>216</v>
      </c>
    </row>
    <row r="96" spans="6:10" x14ac:dyDescent="0.25">
      <c r="F96" s="33" t="s">
        <v>3</v>
      </c>
      <c r="G96" s="27" t="s">
        <v>34</v>
      </c>
      <c r="H96" s="27" t="s">
        <v>26</v>
      </c>
      <c r="I96" s="34">
        <v>3108</v>
      </c>
      <c r="J96" s="35">
        <v>54</v>
      </c>
    </row>
    <row r="97" spans="6:10" x14ac:dyDescent="0.25">
      <c r="F97" s="33" t="s">
        <v>6</v>
      </c>
      <c r="G97" s="27" t="s">
        <v>38</v>
      </c>
      <c r="H97" s="27" t="s">
        <v>25</v>
      </c>
      <c r="I97" s="34">
        <v>469</v>
      </c>
      <c r="J97" s="35">
        <v>75</v>
      </c>
    </row>
    <row r="98" spans="6:10" x14ac:dyDescent="0.25">
      <c r="F98" s="33" t="s">
        <v>9</v>
      </c>
      <c r="G98" s="27" t="s">
        <v>37</v>
      </c>
      <c r="H98" s="27" t="s">
        <v>23</v>
      </c>
      <c r="I98" s="34">
        <v>2737</v>
      </c>
      <c r="J98" s="35">
        <v>93</v>
      </c>
    </row>
    <row r="99" spans="6:10" x14ac:dyDescent="0.25">
      <c r="F99" s="33" t="s">
        <v>9</v>
      </c>
      <c r="G99" s="27" t="s">
        <v>37</v>
      </c>
      <c r="H99" s="27" t="s">
        <v>25</v>
      </c>
      <c r="I99" s="34">
        <v>4305</v>
      </c>
      <c r="J99" s="35">
        <v>156</v>
      </c>
    </row>
    <row r="100" spans="6:10" x14ac:dyDescent="0.25">
      <c r="F100" s="33" t="s">
        <v>9</v>
      </c>
      <c r="G100" s="27" t="s">
        <v>38</v>
      </c>
      <c r="H100" s="27" t="s">
        <v>17</v>
      </c>
      <c r="I100" s="34">
        <v>2408</v>
      </c>
      <c r="J100" s="35">
        <v>9</v>
      </c>
    </row>
    <row r="101" spans="6:10" x14ac:dyDescent="0.25">
      <c r="F101" s="33" t="s">
        <v>3</v>
      </c>
      <c r="G101" s="27" t="s">
        <v>36</v>
      </c>
      <c r="H101" s="27" t="s">
        <v>19</v>
      </c>
      <c r="I101" s="34">
        <v>1281</v>
      </c>
      <c r="J101" s="35">
        <v>18</v>
      </c>
    </row>
    <row r="102" spans="6:10" x14ac:dyDescent="0.25">
      <c r="F102" s="33" t="s">
        <v>40</v>
      </c>
      <c r="G102" s="27" t="s">
        <v>35</v>
      </c>
      <c r="H102" s="27" t="s">
        <v>32</v>
      </c>
      <c r="I102" s="34">
        <v>12348</v>
      </c>
      <c r="J102" s="35">
        <v>234</v>
      </c>
    </row>
    <row r="103" spans="6:10" x14ac:dyDescent="0.25">
      <c r="F103" s="33" t="s">
        <v>3</v>
      </c>
      <c r="G103" s="27" t="s">
        <v>34</v>
      </c>
      <c r="H103" s="27" t="s">
        <v>28</v>
      </c>
      <c r="I103" s="34">
        <v>3689</v>
      </c>
      <c r="J103" s="35">
        <v>312</v>
      </c>
    </row>
    <row r="104" spans="6:10" x14ac:dyDescent="0.25">
      <c r="F104" s="33" t="s">
        <v>7</v>
      </c>
      <c r="G104" s="27" t="s">
        <v>36</v>
      </c>
      <c r="H104" s="27" t="s">
        <v>19</v>
      </c>
      <c r="I104" s="34">
        <v>2870</v>
      </c>
      <c r="J104" s="35">
        <v>300</v>
      </c>
    </row>
    <row r="105" spans="6:10" x14ac:dyDescent="0.25">
      <c r="F105" s="33" t="s">
        <v>2</v>
      </c>
      <c r="G105" s="27" t="s">
        <v>36</v>
      </c>
      <c r="H105" s="27" t="s">
        <v>27</v>
      </c>
      <c r="I105" s="34">
        <v>798</v>
      </c>
      <c r="J105" s="35">
        <v>519</v>
      </c>
    </row>
    <row r="106" spans="6:10" x14ac:dyDescent="0.25">
      <c r="F106" s="33" t="s">
        <v>41</v>
      </c>
      <c r="G106" s="27" t="s">
        <v>37</v>
      </c>
      <c r="H106" s="27" t="s">
        <v>21</v>
      </c>
      <c r="I106" s="34">
        <v>2933</v>
      </c>
      <c r="J106" s="35">
        <v>9</v>
      </c>
    </row>
    <row r="107" spans="6:10" x14ac:dyDescent="0.25">
      <c r="F107" s="33" t="s">
        <v>5</v>
      </c>
      <c r="G107" s="27" t="s">
        <v>35</v>
      </c>
      <c r="H107" s="27" t="s">
        <v>4</v>
      </c>
      <c r="I107" s="34">
        <v>2744</v>
      </c>
      <c r="J107" s="35">
        <v>9</v>
      </c>
    </row>
    <row r="108" spans="6:10" x14ac:dyDescent="0.25">
      <c r="F108" s="33" t="s">
        <v>40</v>
      </c>
      <c r="G108" s="27" t="s">
        <v>36</v>
      </c>
      <c r="H108" s="27" t="s">
        <v>33</v>
      </c>
      <c r="I108" s="34">
        <v>9772</v>
      </c>
      <c r="J108" s="35">
        <v>90</v>
      </c>
    </row>
    <row r="109" spans="6:10" x14ac:dyDescent="0.25">
      <c r="F109" s="33" t="s">
        <v>7</v>
      </c>
      <c r="G109" s="27" t="s">
        <v>34</v>
      </c>
      <c r="H109" s="27" t="s">
        <v>25</v>
      </c>
      <c r="I109" s="34">
        <v>1568</v>
      </c>
      <c r="J109" s="35">
        <v>96</v>
      </c>
    </row>
    <row r="110" spans="6:10" x14ac:dyDescent="0.25">
      <c r="F110" s="33" t="s">
        <v>2</v>
      </c>
      <c r="G110" s="27" t="s">
        <v>36</v>
      </c>
      <c r="H110" s="27" t="s">
        <v>16</v>
      </c>
      <c r="I110" s="34">
        <v>11417</v>
      </c>
      <c r="J110" s="35">
        <v>21</v>
      </c>
    </row>
    <row r="111" spans="6:10" x14ac:dyDescent="0.25">
      <c r="F111" s="33" t="s">
        <v>40</v>
      </c>
      <c r="G111" s="27" t="s">
        <v>34</v>
      </c>
      <c r="H111" s="27" t="s">
        <v>26</v>
      </c>
      <c r="I111" s="34">
        <v>6748</v>
      </c>
      <c r="J111" s="35">
        <v>48</v>
      </c>
    </row>
    <row r="112" spans="6:10" x14ac:dyDescent="0.25">
      <c r="F112" s="33" t="s">
        <v>10</v>
      </c>
      <c r="G112" s="27" t="s">
        <v>36</v>
      </c>
      <c r="H112" s="27" t="s">
        <v>27</v>
      </c>
      <c r="I112" s="34">
        <v>1407</v>
      </c>
      <c r="J112" s="35">
        <v>72</v>
      </c>
    </row>
    <row r="113" spans="6:10" x14ac:dyDescent="0.25">
      <c r="F113" s="33" t="s">
        <v>8</v>
      </c>
      <c r="G113" s="27" t="s">
        <v>35</v>
      </c>
      <c r="H113" s="27" t="s">
        <v>29</v>
      </c>
      <c r="I113" s="34">
        <v>2023</v>
      </c>
      <c r="J113" s="35">
        <v>168</v>
      </c>
    </row>
    <row r="114" spans="6:10" x14ac:dyDescent="0.25">
      <c r="F114" s="33" t="s">
        <v>5</v>
      </c>
      <c r="G114" s="27" t="s">
        <v>39</v>
      </c>
      <c r="H114" s="27" t="s">
        <v>26</v>
      </c>
      <c r="I114" s="34">
        <v>5236</v>
      </c>
      <c r="J114" s="35">
        <v>51</v>
      </c>
    </row>
    <row r="115" spans="6:10" x14ac:dyDescent="0.25">
      <c r="F115" s="33" t="s">
        <v>41</v>
      </c>
      <c r="G115" s="27" t="s">
        <v>36</v>
      </c>
      <c r="H115" s="27" t="s">
        <v>19</v>
      </c>
      <c r="I115" s="34">
        <v>1925</v>
      </c>
      <c r="J115" s="35">
        <v>192</v>
      </c>
    </row>
    <row r="116" spans="6:10" x14ac:dyDescent="0.25">
      <c r="F116" s="33" t="s">
        <v>7</v>
      </c>
      <c r="G116" s="27" t="s">
        <v>37</v>
      </c>
      <c r="H116" s="27" t="s">
        <v>14</v>
      </c>
      <c r="I116" s="34">
        <v>6608</v>
      </c>
      <c r="J116" s="35">
        <v>225</v>
      </c>
    </row>
    <row r="117" spans="6:10" x14ac:dyDescent="0.25">
      <c r="F117" s="33" t="s">
        <v>6</v>
      </c>
      <c r="G117" s="27" t="s">
        <v>34</v>
      </c>
      <c r="H117" s="27" t="s">
        <v>26</v>
      </c>
      <c r="I117" s="34">
        <v>8008</v>
      </c>
      <c r="J117" s="35">
        <v>456</v>
      </c>
    </row>
    <row r="118" spans="6:10" x14ac:dyDescent="0.25">
      <c r="F118" s="33" t="s">
        <v>10</v>
      </c>
      <c r="G118" s="27" t="s">
        <v>34</v>
      </c>
      <c r="H118" s="27" t="s">
        <v>25</v>
      </c>
      <c r="I118" s="34">
        <v>1428</v>
      </c>
      <c r="J118" s="35">
        <v>93</v>
      </c>
    </row>
    <row r="119" spans="6:10" x14ac:dyDescent="0.25">
      <c r="F119" s="33" t="s">
        <v>6</v>
      </c>
      <c r="G119" s="27" t="s">
        <v>34</v>
      </c>
      <c r="H119" s="27" t="s">
        <v>4</v>
      </c>
      <c r="I119" s="34">
        <v>525</v>
      </c>
      <c r="J119" s="35">
        <v>48</v>
      </c>
    </row>
    <row r="120" spans="6:10" x14ac:dyDescent="0.25">
      <c r="F120" s="33" t="s">
        <v>6</v>
      </c>
      <c r="G120" s="27" t="s">
        <v>37</v>
      </c>
      <c r="H120" s="27" t="s">
        <v>18</v>
      </c>
      <c r="I120" s="34">
        <v>1505</v>
      </c>
      <c r="J120" s="35">
        <v>102</v>
      </c>
    </row>
    <row r="121" spans="6:10" x14ac:dyDescent="0.25">
      <c r="F121" s="33" t="s">
        <v>7</v>
      </c>
      <c r="G121" s="27" t="s">
        <v>35</v>
      </c>
      <c r="H121" s="27" t="s">
        <v>30</v>
      </c>
      <c r="I121" s="34">
        <v>6755</v>
      </c>
      <c r="J121" s="35">
        <v>252</v>
      </c>
    </row>
    <row r="122" spans="6:10" x14ac:dyDescent="0.25">
      <c r="F122" s="33" t="s">
        <v>2</v>
      </c>
      <c r="G122" s="27" t="s">
        <v>37</v>
      </c>
      <c r="H122" s="27" t="s">
        <v>18</v>
      </c>
      <c r="I122" s="34">
        <v>11571</v>
      </c>
      <c r="J122" s="35">
        <v>138</v>
      </c>
    </row>
    <row r="123" spans="6:10" x14ac:dyDescent="0.25">
      <c r="F123" s="33" t="s">
        <v>40</v>
      </c>
      <c r="G123" s="27" t="s">
        <v>38</v>
      </c>
      <c r="H123" s="27" t="s">
        <v>25</v>
      </c>
      <c r="I123" s="34">
        <v>2541</v>
      </c>
      <c r="J123" s="35">
        <v>90</v>
      </c>
    </row>
    <row r="124" spans="6:10" x14ac:dyDescent="0.25">
      <c r="F124" s="33" t="s">
        <v>41</v>
      </c>
      <c r="G124" s="27" t="s">
        <v>37</v>
      </c>
      <c r="H124" s="27" t="s">
        <v>30</v>
      </c>
      <c r="I124" s="34">
        <v>1526</v>
      </c>
      <c r="J124" s="35">
        <v>240</v>
      </c>
    </row>
    <row r="125" spans="6:10" x14ac:dyDescent="0.25">
      <c r="F125" s="33" t="s">
        <v>40</v>
      </c>
      <c r="G125" s="27" t="s">
        <v>38</v>
      </c>
      <c r="H125" s="27" t="s">
        <v>4</v>
      </c>
      <c r="I125" s="34">
        <v>6125</v>
      </c>
      <c r="J125" s="35">
        <v>102</v>
      </c>
    </row>
    <row r="126" spans="6:10" x14ac:dyDescent="0.25">
      <c r="F126" s="33" t="s">
        <v>41</v>
      </c>
      <c r="G126" s="27" t="s">
        <v>35</v>
      </c>
      <c r="H126" s="27" t="s">
        <v>27</v>
      </c>
      <c r="I126" s="34">
        <v>847</v>
      </c>
      <c r="J126" s="35">
        <v>129</v>
      </c>
    </row>
    <row r="127" spans="6:10" x14ac:dyDescent="0.25">
      <c r="F127" s="33" t="s">
        <v>8</v>
      </c>
      <c r="G127" s="27" t="s">
        <v>35</v>
      </c>
      <c r="H127" s="27" t="s">
        <v>27</v>
      </c>
      <c r="I127" s="34">
        <v>4753</v>
      </c>
      <c r="J127" s="35">
        <v>300</v>
      </c>
    </row>
    <row r="128" spans="6:10" x14ac:dyDescent="0.25">
      <c r="F128" s="33" t="s">
        <v>6</v>
      </c>
      <c r="G128" s="27" t="s">
        <v>38</v>
      </c>
      <c r="H128" s="27" t="s">
        <v>33</v>
      </c>
      <c r="I128" s="34">
        <v>959</v>
      </c>
      <c r="J128" s="35">
        <v>135</v>
      </c>
    </row>
    <row r="129" spans="6:10" x14ac:dyDescent="0.25">
      <c r="F129" s="33" t="s">
        <v>7</v>
      </c>
      <c r="G129" s="27" t="s">
        <v>35</v>
      </c>
      <c r="H129" s="27" t="s">
        <v>24</v>
      </c>
      <c r="I129" s="34">
        <v>2793</v>
      </c>
      <c r="J129" s="35">
        <v>114</v>
      </c>
    </row>
    <row r="130" spans="6:10" x14ac:dyDescent="0.25">
      <c r="F130" s="33" t="s">
        <v>7</v>
      </c>
      <c r="G130" s="27" t="s">
        <v>35</v>
      </c>
      <c r="H130" s="27" t="s">
        <v>14</v>
      </c>
      <c r="I130" s="34">
        <v>4606</v>
      </c>
      <c r="J130" s="35">
        <v>63</v>
      </c>
    </row>
    <row r="131" spans="6:10" x14ac:dyDescent="0.25">
      <c r="F131" s="33" t="s">
        <v>7</v>
      </c>
      <c r="G131" s="27" t="s">
        <v>36</v>
      </c>
      <c r="H131" s="27" t="s">
        <v>29</v>
      </c>
      <c r="I131" s="34">
        <v>5551</v>
      </c>
      <c r="J131" s="35">
        <v>252</v>
      </c>
    </row>
    <row r="132" spans="6:10" x14ac:dyDescent="0.25">
      <c r="F132" s="33" t="s">
        <v>10</v>
      </c>
      <c r="G132" s="27" t="s">
        <v>36</v>
      </c>
      <c r="H132" s="27" t="s">
        <v>32</v>
      </c>
      <c r="I132" s="34">
        <v>6657</v>
      </c>
      <c r="J132" s="35">
        <v>303</v>
      </c>
    </row>
    <row r="133" spans="6:10" x14ac:dyDescent="0.25">
      <c r="F133" s="33" t="s">
        <v>7</v>
      </c>
      <c r="G133" s="27" t="s">
        <v>39</v>
      </c>
      <c r="H133" s="27" t="s">
        <v>17</v>
      </c>
      <c r="I133" s="34">
        <v>4438</v>
      </c>
      <c r="J133" s="35">
        <v>246</v>
      </c>
    </row>
    <row r="134" spans="6:10" x14ac:dyDescent="0.25">
      <c r="F134" s="33" t="s">
        <v>8</v>
      </c>
      <c r="G134" s="27" t="s">
        <v>38</v>
      </c>
      <c r="H134" s="27" t="s">
        <v>22</v>
      </c>
      <c r="I134" s="34">
        <v>168</v>
      </c>
      <c r="J134" s="35">
        <v>84</v>
      </c>
    </row>
    <row r="135" spans="6:10" x14ac:dyDescent="0.25">
      <c r="F135" s="33" t="s">
        <v>7</v>
      </c>
      <c r="G135" s="27" t="s">
        <v>34</v>
      </c>
      <c r="H135" s="27" t="s">
        <v>17</v>
      </c>
      <c r="I135" s="34">
        <v>7777</v>
      </c>
      <c r="J135" s="35">
        <v>39</v>
      </c>
    </row>
    <row r="136" spans="6:10" x14ac:dyDescent="0.25">
      <c r="F136" s="33" t="s">
        <v>5</v>
      </c>
      <c r="G136" s="27" t="s">
        <v>36</v>
      </c>
      <c r="H136" s="27" t="s">
        <v>17</v>
      </c>
      <c r="I136" s="34">
        <v>3339</v>
      </c>
      <c r="J136" s="35">
        <v>348</v>
      </c>
    </row>
    <row r="137" spans="6:10" x14ac:dyDescent="0.25">
      <c r="F137" s="33" t="s">
        <v>7</v>
      </c>
      <c r="G137" s="27" t="s">
        <v>37</v>
      </c>
      <c r="H137" s="27" t="s">
        <v>33</v>
      </c>
      <c r="I137" s="34">
        <v>6391</v>
      </c>
      <c r="J137" s="35">
        <v>48</v>
      </c>
    </row>
    <row r="138" spans="6:10" x14ac:dyDescent="0.25">
      <c r="F138" s="33" t="s">
        <v>5</v>
      </c>
      <c r="G138" s="27" t="s">
        <v>37</v>
      </c>
      <c r="H138" s="27" t="s">
        <v>22</v>
      </c>
      <c r="I138" s="34">
        <v>518</v>
      </c>
      <c r="J138" s="35">
        <v>75</v>
      </c>
    </row>
    <row r="139" spans="6:10" x14ac:dyDescent="0.25">
      <c r="F139" s="33" t="s">
        <v>7</v>
      </c>
      <c r="G139" s="27" t="s">
        <v>38</v>
      </c>
      <c r="H139" s="27" t="s">
        <v>28</v>
      </c>
      <c r="I139" s="34">
        <v>5677</v>
      </c>
      <c r="J139" s="35">
        <v>258</v>
      </c>
    </row>
    <row r="140" spans="6:10" x14ac:dyDescent="0.25">
      <c r="F140" s="33" t="s">
        <v>6</v>
      </c>
      <c r="G140" s="27" t="s">
        <v>39</v>
      </c>
      <c r="H140" s="27" t="s">
        <v>17</v>
      </c>
      <c r="I140" s="34">
        <v>6048</v>
      </c>
      <c r="J140" s="35">
        <v>27</v>
      </c>
    </row>
    <row r="141" spans="6:10" x14ac:dyDescent="0.25">
      <c r="F141" s="33" t="s">
        <v>8</v>
      </c>
      <c r="G141" s="27" t="s">
        <v>38</v>
      </c>
      <c r="H141" s="27" t="s">
        <v>32</v>
      </c>
      <c r="I141" s="34">
        <v>3752</v>
      </c>
      <c r="J141" s="35">
        <v>213</v>
      </c>
    </row>
    <row r="142" spans="6:10" x14ac:dyDescent="0.25">
      <c r="F142" s="33" t="s">
        <v>5</v>
      </c>
      <c r="G142" s="27" t="s">
        <v>35</v>
      </c>
      <c r="H142" s="27" t="s">
        <v>29</v>
      </c>
      <c r="I142" s="34">
        <v>4480</v>
      </c>
      <c r="J142" s="35">
        <v>357</v>
      </c>
    </row>
    <row r="143" spans="6:10" x14ac:dyDescent="0.25">
      <c r="F143" s="33" t="s">
        <v>9</v>
      </c>
      <c r="G143" s="27" t="s">
        <v>37</v>
      </c>
      <c r="H143" s="27" t="s">
        <v>4</v>
      </c>
      <c r="I143" s="34">
        <v>259</v>
      </c>
      <c r="J143" s="35">
        <v>207</v>
      </c>
    </row>
    <row r="144" spans="6:10" x14ac:dyDescent="0.25">
      <c r="F144" s="33" t="s">
        <v>8</v>
      </c>
      <c r="G144" s="27" t="s">
        <v>37</v>
      </c>
      <c r="H144" s="27" t="s">
        <v>30</v>
      </c>
      <c r="I144" s="34">
        <v>42</v>
      </c>
      <c r="J144" s="35">
        <v>150</v>
      </c>
    </row>
    <row r="145" spans="6:10" x14ac:dyDescent="0.25">
      <c r="F145" s="33" t="s">
        <v>41</v>
      </c>
      <c r="G145" s="27" t="s">
        <v>36</v>
      </c>
      <c r="H145" s="27" t="s">
        <v>26</v>
      </c>
      <c r="I145" s="34">
        <v>98</v>
      </c>
      <c r="J145" s="35">
        <v>204</v>
      </c>
    </row>
    <row r="146" spans="6:10" x14ac:dyDescent="0.25">
      <c r="F146" s="33" t="s">
        <v>7</v>
      </c>
      <c r="G146" s="27" t="s">
        <v>35</v>
      </c>
      <c r="H146" s="27" t="s">
        <v>27</v>
      </c>
      <c r="I146" s="34">
        <v>2478</v>
      </c>
      <c r="J146" s="35">
        <v>21</v>
      </c>
    </row>
    <row r="147" spans="6:10" x14ac:dyDescent="0.25">
      <c r="F147" s="33" t="s">
        <v>41</v>
      </c>
      <c r="G147" s="27" t="s">
        <v>34</v>
      </c>
      <c r="H147" s="27" t="s">
        <v>33</v>
      </c>
      <c r="I147" s="34">
        <v>7847</v>
      </c>
      <c r="J147" s="35">
        <v>174</v>
      </c>
    </row>
    <row r="148" spans="6:10" x14ac:dyDescent="0.25">
      <c r="F148" s="33" t="s">
        <v>2</v>
      </c>
      <c r="G148" s="27" t="s">
        <v>37</v>
      </c>
      <c r="H148" s="27" t="s">
        <v>17</v>
      </c>
      <c r="I148" s="34">
        <v>9926</v>
      </c>
      <c r="J148" s="35">
        <v>201</v>
      </c>
    </row>
    <row r="149" spans="6:10" x14ac:dyDescent="0.25">
      <c r="F149" s="33" t="s">
        <v>8</v>
      </c>
      <c r="G149" s="27" t="s">
        <v>38</v>
      </c>
      <c r="H149" s="27" t="s">
        <v>13</v>
      </c>
      <c r="I149" s="34">
        <v>819</v>
      </c>
      <c r="J149" s="35">
        <v>510</v>
      </c>
    </row>
    <row r="150" spans="6:10" x14ac:dyDescent="0.25">
      <c r="F150" s="33" t="s">
        <v>6</v>
      </c>
      <c r="G150" s="27" t="s">
        <v>39</v>
      </c>
      <c r="H150" s="27" t="s">
        <v>29</v>
      </c>
      <c r="I150" s="34">
        <v>3052</v>
      </c>
      <c r="J150" s="35">
        <v>378</v>
      </c>
    </row>
    <row r="151" spans="6:10" x14ac:dyDescent="0.25">
      <c r="F151" s="33" t="s">
        <v>9</v>
      </c>
      <c r="G151" s="27" t="s">
        <v>34</v>
      </c>
      <c r="H151" s="27" t="s">
        <v>21</v>
      </c>
      <c r="I151" s="34">
        <v>6832</v>
      </c>
      <c r="J151" s="35">
        <v>27</v>
      </c>
    </row>
    <row r="152" spans="6:10" x14ac:dyDescent="0.25">
      <c r="F152" s="33" t="s">
        <v>2</v>
      </c>
      <c r="G152" s="27" t="s">
        <v>39</v>
      </c>
      <c r="H152" s="27" t="s">
        <v>16</v>
      </c>
      <c r="I152" s="34">
        <v>2016</v>
      </c>
      <c r="J152" s="35">
        <v>117</v>
      </c>
    </row>
    <row r="153" spans="6:10" x14ac:dyDescent="0.25">
      <c r="F153" s="33" t="s">
        <v>6</v>
      </c>
      <c r="G153" s="27" t="s">
        <v>38</v>
      </c>
      <c r="H153" s="27" t="s">
        <v>21</v>
      </c>
      <c r="I153" s="34">
        <v>7322</v>
      </c>
      <c r="J153" s="35">
        <v>36</v>
      </c>
    </row>
    <row r="154" spans="6:10" x14ac:dyDescent="0.25">
      <c r="F154" s="33" t="s">
        <v>8</v>
      </c>
      <c r="G154" s="27" t="s">
        <v>35</v>
      </c>
      <c r="H154" s="27" t="s">
        <v>33</v>
      </c>
      <c r="I154" s="34">
        <v>357</v>
      </c>
      <c r="J154" s="35">
        <v>126</v>
      </c>
    </row>
    <row r="155" spans="6:10" x14ac:dyDescent="0.25">
      <c r="F155" s="33" t="s">
        <v>9</v>
      </c>
      <c r="G155" s="27" t="s">
        <v>39</v>
      </c>
      <c r="H155" s="27" t="s">
        <v>25</v>
      </c>
      <c r="I155" s="34">
        <v>3192</v>
      </c>
      <c r="J155" s="35">
        <v>72</v>
      </c>
    </row>
    <row r="156" spans="6:10" x14ac:dyDescent="0.25">
      <c r="F156" s="33" t="s">
        <v>7</v>
      </c>
      <c r="G156" s="27" t="s">
        <v>36</v>
      </c>
      <c r="H156" s="27" t="s">
        <v>22</v>
      </c>
      <c r="I156" s="34">
        <v>8435</v>
      </c>
      <c r="J156" s="35">
        <v>42</v>
      </c>
    </row>
    <row r="157" spans="6:10" x14ac:dyDescent="0.25">
      <c r="F157" s="33" t="s">
        <v>40</v>
      </c>
      <c r="G157" s="27" t="s">
        <v>39</v>
      </c>
      <c r="H157" s="27" t="s">
        <v>29</v>
      </c>
      <c r="I157" s="34">
        <v>0</v>
      </c>
      <c r="J157" s="35">
        <v>135</v>
      </c>
    </row>
    <row r="158" spans="6:10" x14ac:dyDescent="0.25">
      <c r="F158" s="33" t="s">
        <v>7</v>
      </c>
      <c r="G158" s="27" t="s">
        <v>34</v>
      </c>
      <c r="H158" s="27" t="s">
        <v>24</v>
      </c>
      <c r="I158" s="34">
        <v>8862</v>
      </c>
      <c r="J158" s="35">
        <v>189</v>
      </c>
    </row>
    <row r="159" spans="6:10" x14ac:dyDescent="0.25">
      <c r="F159" s="33" t="s">
        <v>6</v>
      </c>
      <c r="G159" s="27" t="s">
        <v>37</v>
      </c>
      <c r="H159" s="27" t="s">
        <v>28</v>
      </c>
      <c r="I159" s="34">
        <v>3556</v>
      </c>
      <c r="J159" s="35">
        <v>459</v>
      </c>
    </row>
    <row r="160" spans="6:10" x14ac:dyDescent="0.25">
      <c r="F160" s="33" t="s">
        <v>5</v>
      </c>
      <c r="G160" s="27" t="s">
        <v>34</v>
      </c>
      <c r="H160" s="27" t="s">
        <v>15</v>
      </c>
      <c r="I160" s="34">
        <v>7280</v>
      </c>
      <c r="J160" s="35">
        <v>201</v>
      </c>
    </row>
    <row r="161" spans="6:10" x14ac:dyDescent="0.25">
      <c r="F161" s="33" t="s">
        <v>6</v>
      </c>
      <c r="G161" s="27" t="s">
        <v>34</v>
      </c>
      <c r="H161" s="27" t="s">
        <v>30</v>
      </c>
      <c r="I161" s="34">
        <v>3402</v>
      </c>
      <c r="J161" s="35">
        <v>366</v>
      </c>
    </row>
    <row r="162" spans="6:10" x14ac:dyDescent="0.25">
      <c r="F162" s="33" t="s">
        <v>3</v>
      </c>
      <c r="G162" s="27" t="s">
        <v>37</v>
      </c>
      <c r="H162" s="27" t="s">
        <v>29</v>
      </c>
      <c r="I162" s="34">
        <v>4592</v>
      </c>
      <c r="J162" s="35">
        <v>324</v>
      </c>
    </row>
    <row r="163" spans="6:10" x14ac:dyDescent="0.25">
      <c r="F163" s="33" t="s">
        <v>9</v>
      </c>
      <c r="G163" s="27" t="s">
        <v>35</v>
      </c>
      <c r="H163" s="27" t="s">
        <v>15</v>
      </c>
      <c r="I163" s="34">
        <v>7833</v>
      </c>
      <c r="J163" s="35">
        <v>243</v>
      </c>
    </row>
    <row r="164" spans="6:10" x14ac:dyDescent="0.25">
      <c r="F164" s="33" t="s">
        <v>2</v>
      </c>
      <c r="G164" s="27" t="s">
        <v>39</v>
      </c>
      <c r="H164" s="27" t="s">
        <v>21</v>
      </c>
      <c r="I164" s="34">
        <v>7651</v>
      </c>
      <c r="J164" s="35">
        <v>213</v>
      </c>
    </row>
    <row r="165" spans="6:10" x14ac:dyDescent="0.25">
      <c r="F165" s="33" t="s">
        <v>40</v>
      </c>
      <c r="G165" s="27" t="s">
        <v>35</v>
      </c>
      <c r="H165" s="27" t="s">
        <v>30</v>
      </c>
      <c r="I165" s="34">
        <v>2275</v>
      </c>
      <c r="J165" s="35">
        <v>447</v>
      </c>
    </row>
    <row r="166" spans="6:10" x14ac:dyDescent="0.25">
      <c r="F166" s="33" t="s">
        <v>40</v>
      </c>
      <c r="G166" s="27" t="s">
        <v>38</v>
      </c>
      <c r="H166" s="27" t="s">
        <v>13</v>
      </c>
      <c r="I166" s="34">
        <v>5670</v>
      </c>
      <c r="J166" s="35">
        <v>297</v>
      </c>
    </row>
    <row r="167" spans="6:10" x14ac:dyDescent="0.25">
      <c r="F167" s="33" t="s">
        <v>7</v>
      </c>
      <c r="G167" s="27" t="s">
        <v>35</v>
      </c>
      <c r="H167" s="27" t="s">
        <v>16</v>
      </c>
      <c r="I167" s="34">
        <v>2135</v>
      </c>
      <c r="J167" s="35">
        <v>27</v>
      </c>
    </row>
    <row r="168" spans="6:10" x14ac:dyDescent="0.25">
      <c r="F168" s="33" t="s">
        <v>40</v>
      </c>
      <c r="G168" s="27" t="s">
        <v>34</v>
      </c>
      <c r="H168" s="27" t="s">
        <v>23</v>
      </c>
      <c r="I168" s="34">
        <v>2779</v>
      </c>
      <c r="J168" s="35">
        <v>75</v>
      </c>
    </row>
    <row r="169" spans="6:10" x14ac:dyDescent="0.25">
      <c r="F169" s="33" t="s">
        <v>10</v>
      </c>
      <c r="G169" s="27" t="s">
        <v>39</v>
      </c>
      <c r="H169" s="27" t="s">
        <v>33</v>
      </c>
      <c r="I169" s="34">
        <v>12950</v>
      </c>
      <c r="J169" s="35">
        <v>30</v>
      </c>
    </row>
    <row r="170" spans="6:10" x14ac:dyDescent="0.25">
      <c r="F170" s="33" t="s">
        <v>7</v>
      </c>
      <c r="G170" s="27" t="s">
        <v>36</v>
      </c>
      <c r="H170" s="27" t="s">
        <v>18</v>
      </c>
      <c r="I170" s="34">
        <v>2646</v>
      </c>
      <c r="J170" s="35">
        <v>177</v>
      </c>
    </row>
    <row r="171" spans="6:10" x14ac:dyDescent="0.25">
      <c r="F171" s="33" t="s">
        <v>40</v>
      </c>
      <c r="G171" s="27" t="s">
        <v>34</v>
      </c>
      <c r="H171" s="27" t="s">
        <v>33</v>
      </c>
      <c r="I171" s="34">
        <v>3794</v>
      </c>
      <c r="J171" s="35">
        <v>159</v>
      </c>
    </row>
    <row r="172" spans="6:10" x14ac:dyDescent="0.25">
      <c r="F172" s="33" t="s">
        <v>3</v>
      </c>
      <c r="G172" s="27" t="s">
        <v>35</v>
      </c>
      <c r="H172" s="27" t="s">
        <v>33</v>
      </c>
      <c r="I172" s="34">
        <v>819</v>
      </c>
      <c r="J172" s="35">
        <v>306</v>
      </c>
    </row>
    <row r="173" spans="6:10" x14ac:dyDescent="0.25">
      <c r="F173" s="33" t="s">
        <v>3</v>
      </c>
      <c r="G173" s="27" t="s">
        <v>34</v>
      </c>
      <c r="H173" s="27" t="s">
        <v>20</v>
      </c>
      <c r="I173" s="34">
        <v>2583</v>
      </c>
      <c r="J173" s="35">
        <v>18</v>
      </c>
    </row>
    <row r="174" spans="6:10" x14ac:dyDescent="0.25">
      <c r="F174" s="33" t="s">
        <v>7</v>
      </c>
      <c r="G174" s="27" t="s">
        <v>35</v>
      </c>
      <c r="H174" s="27" t="s">
        <v>19</v>
      </c>
      <c r="I174" s="34">
        <v>4585</v>
      </c>
      <c r="J174" s="35">
        <v>240</v>
      </c>
    </row>
    <row r="175" spans="6:10" x14ac:dyDescent="0.25">
      <c r="F175" s="33" t="s">
        <v>5</v>
      </c>
      <c r="G175" s="27" t="s">
        <v>34</v>
      </c>
      <c r="H175" s="27" t="s">
        <v>33</v>
      </c>
      <c r="I175" s="34">
        <v>1652</v>
      </c>
      <c r="J175" s="35">
        <v>93</v>
      </c>
    </row>
    <row r="176" spans="6:10" x14ac:dyDescent="0.25">
      <c r="F176" s="33" t="s">
        <v>10</v>
      </c>
      <c r="G176" s="27" t="s">
        <v>34</v>
      </c>
      <c r="H176" s="27" t="s">
        <v>26</v>
      </c>
      <c r="I176" s="34">
        <v>4991</v>
      </c>
      <c r="J176" s="35">
        <v>9</v>
      </c>
    </row>
    <row r="177" spans="6:10" x14ac:dyDescent="0.25">
      <c r="F177" s="33" t="s">
        <v>8</v>
      </c>
      <c r="G177" s="27" t="s">
        <v>34</v>
      </c>
      <c r="H177" s="27" t="s">
        <v>16</v>
      </c>
      <c r="I177" s="34">
        <v>2009</v>
      </c>
      <c r="J177" s="35">
        <v>219</v>
      </c>
    </row>
    <row r="178" spans="6:10" x14ac:dyDescent="0.25">
      <c r="F178" s="33" t="s">
        <v>2</v>
      </c>
      <c r="G178" s="27" t="s">
        <v>39</v>
      </c>
      <c r="H178" s="27" t="s">
        <v>22</v>
      </c>
      <c r="I178" s="34">
        <v>1568</v>
      </c>
      <c r="J178" s="35">
        <v>141</v>
      </c>
    </row>
    <row r="179" spans="6:10" x14ac:dyDescent="0.25">
      <c r="F179" s="33" t="s">
        <v>41</v>
      </c>
      <c r="G179" s="27" t="s">
        <v>37</v>
      </c>
      <c r="H179" s="27" t="s">
        <v>20</v>
      </c>
      <c r="I179" s="34">
        <v>3388</v>
      </c>
      <c r="J179" s="35">
        <v>123</v>
      </c>
    </row>
    <row r="180" spans="6:10" x14ac:dyDescent="0.25">
      <c r="F180" s="33" t="s">
        <v>40</v>
      </c>
      <c r="G180" s="27" t="s">
        <v>38</v>
      </c>
      <c r="H180" s="27" t="s">
        <v>24</v>
      </c>
      <c r="I180" s="34">
        <v>623</v>
      </c>
      <c r="J180" s="35">
        <v>51</v>
      </c>
    </row>
    <row r="181" spans="6:10" x14ac:dyDescent="0.25">
      <c r="F181" s="33" t="s">
        <v>6</v>
      </c>
      <c r="G181" s="27" t="s">
        <v>36</v>
      </c>
      <c r="H181" s="27" t="s">
        <v>4</v>
      </c>
      <c r="I181" s="34">
        <v>10073</v>
      </c>
      <c r="J181" s="35">
        <v>120</v>
      </c>
    </row>
    <row r="182" spans="6:10" x14ac:dyDescent="0.25">
      <c r="F182" s="33" t="s">
        <v>8</v>
      </c>
      <c r="G182" s="27" t="s">
        <v>39</v>
      </c>
      <c r="H182" s="27" t="s">
        <v>26</v>
      </c>
      <c r="I182" s="34">
        <v>1561</v>
      </c>
      <c r="J182" s="35">
        <v>27</v>
      </c>
    </row>
    <row r="183" spans="6:10" x14ac:dyDescent="0.25">
      <c r="F183" s="33" t="s">
        <v>9</v>
      </c>
      <c r="G183" s="27" t="s">
        <v>36</v>
      </c>
      <c r="H183" s="27" t="s">
        <v>27</v>
      </c>
      <c r="I183" s="34">
        <v>11522</v>
      </c>
      <c r="J183" s="35">
        <v>204</v>
      </c>
    </row>
    <row r="184" spans="6:10" x14ac:dyDescent="0.25">
      <c r="F184" s="33" t="s">
        <v>6</v>
      </c>
      <c r="G184" s="27" t="s">
        <v>38</v>
      </c>
      <c r="H184" s="27" t="s">
        <v>13</v>
      </c>
      <c r="I184" s="34">
        <v>2317</v>
      </c>
      <c r="J184" s="35">
        <v>123</v>
      </c>
    </row>
    <row r="185" spans="6:10" x14ac:dyDescent="0.25">
      <c r="F185" s="33" t="s">
        <v>10</v>
      </c>
      <c r="G185" s="27" t="s">
        <v>37</v>
      </c>
      <c r="H185" s="27" t="s">
        <v>28</v>
      </c>
      <c r="I185" s="34">
        <v>3059</v>
      </c>
      <c r="J185" s="35">
        <v>27</v>
      </c>
    </row>
    <row r="186" spans="6:10" x14ac:dyDescent="0.25">
      <c r="F186" s="33" t="s">
        <v>41</v>
      </c>
      <c r="G186" s="27" t="s">
        <v>37</v>
      </c>
      <c r="H186" s="27" t="s">
        <v>26</v>
      </c>
      <c r="I186" s="34">
        <v>2324</v>
      </c>
      <c r="J186" s="35">
        <v>177</v>
      </c>
    </row>
    <row r="187" spans="6:10" x14ac:dyDescent="0.25">
      <c r="F187" s="33" t="s">
        <v>3</v>
      </c>
      <c r="G187" s="27" t="s">
        <v>39</v>
      </c>
      <c r="H187" s="27" t="s">
        <v>26</v>
      </c>
      <c r="I187" s="34">
        <v>4956</v>
      </c>
      <c r="J187" s="35">
        <v>171</v>
      </c>
    </row>
    <row r="188" spans="6:10" x14ac:dyDescent="0.25">
      <c r="F188" s="33" t="s">
        <v>10</v>
      </c>
      <c r="G188" s="27" t="s">
        <v>34</v>
      </c>
      <c r="H188" s="27" t="s">
        <v>19</v>
      </c>
      <c r="I188" s="34">
        <v>5355</v>
      </c>
      <c r="J188" s="35">
        <v>204</v>
      </c>
    </row>
    <row r="189" spans="6:10" x14ac:dyDescent="0.25">
      <c r="F189" s="33" t="s">
        <v>3</v>
      </c>
      <c r="G189" s="27" t="s">
        <v>34</v>
      </c>
      <c r="H189" s="27" t="s">
        <v>14</v>
      </c>
      <c r="I189" s="34">
        <v>7259</v>
      </c>
      <c r="J189" s="35">
        <v>276</v>
      </c>
    </row>
    <row r="190" spans="6:10" x14ac:dyDescent="0.25">
      <c r="F190" s="33" t="s">
        <v>8</v>
      </c>
      <c r="G190" s="27" t="s">
        <v>37</v>
      </c>
      <c r="H190" s="27" t="s">
        <v>26</v>
      </c>
      <c r="I190" s="34">
        <v>6279</v>
      </c>
      <c r="J190" s="35">
        <v>45</v>
      </c>
    </row>
    <row r="191" spans="6:10" x14ac:dyDescent="0.25">
      <c r="F191" s="33" t="s">
        <v>40</v>
      </c>
      <c r="G191" s="27" t="s">
        <v>38</v>
      </c>
      <c r="H191" s="27" t="s">
        <v>29</v>
      </c>
      <c r="I191" s="34">
        <v>2541</v>
      </c>
      <c r="J191" s="35">
        <v>45</v>
      </c>
    </row>
    <row r="192" spans="6:10" x14ac:dyDescent="0.25">
      <c r="F192" s="33" t="s">
        <v>6</v>
      </c>
      <c r="G192" s="27" t="s">
        <v>35</v>
      </c>
      <c r="H192" s="27" t="s">
        <v>27</v>
      </c>
      <c r="I192" s="34">
        <v>3864</v>
      </c>
      <c r="J192" s="35">
        <v>177</v>
      </c>
    </row>
    <row r="193" spans="6:10" x14ac:dyDescent="0.25">
      <c r="F193" s="33" t="s">
        <v>5</v>
      </c>
      <c r="G193" s="27" t="s">
        <v>36</v>
      </c>
      <c r="H193" s="27" t="s">
        <v>13</v>
      </c>
      <c r="I193" s="34">
        <v>6146</v>
      </c>
      <c r="J193" s="35">
        <v>63</v>
      </c>
    </row>
    <row r="194" spans="6:10" x14ac:dyDescent="0.25">
      <c r="F194" s="33" t="s">
        <v>9</v>
      </c>
      <c r="G194" s="27" t="s">
        <v>39</v>
      </c>
      <c r="H194" s="27" t="s">
        <v>18</v>
      </c>
      <c r="I194" s="34">
        <v>2639</v>
      </c>
      <c r="J194" s="35">
        <v>204</v>
      </c>
    </row>
    <row r="195" spans="6:10" x14ac:dyDescent="0.25">
      <c r="F195" s="33" t="s">
        <v>8</v>
      </c>
      <c r="G195" s="27" t="s">
        <v>37</v>
      </c>
      <c r="H195" s="27" t="s">
        <v>22</v>
      </c>
      <c r="I195" s="34">
        <v>1890</v>
      </c>
      <c r="J195" s="35">
        <v>195</v>
      </c>
    </row>
    <row r="196" spans="6:10" x14ac:dyDescent="0.25">
      <c r="F196" s="33" t="s">
        <v>7</v>
      </c>
      <c r="G196" s="27" t="s">
        <v>34</v>
      </c>
      <c r="H196" s="27" t="s">
        <v>14</v>
      </c>
      <c r="I196" s="34">
        <v>1932</v>
      </c>
      <c r="J196" s="35">
        <v>369</v>
      </c>
    </row>
    <row r="197" spans="6:10" x14ac:dyDescent="0.25">
      <c r="F197" s="33" t="s">
        <v>3</v>
      </c>
      <c r="G197" s="27" t="s">
        <v>34</v>
      </c>
      <c r="H197" s="27" t="s">
        <v>25</v>
      </c>
      <c r="I197" s="34">
        <v>6300</v>
      </c>
      <c r="J197" s="35">
        <v>42</v>
      </c>
    </row>
    <row r="198" spans="6:10" x14ac:dyDescent="0.25">
      <c r="F198" s="33" t="s">
        <v>6</v>
      </c>
      <c r="G198" s="27" t="s">
        <v>37</v>
      </c>
      <c r="H198" s="27" t="s">
        <v>30</v>
      </c>
      <c r="I198" s="34">
        <v>560</v>
      </c>
      <c r="J198" s="35">
        <v>81</v>
      </c>
    </row>
    <row r="199" spans="6:10" x14ac:dyDescent="0.25">
      <c r="F199" s="33" t="s">
        <v>9</v>
      </c>
      <c r="G199" s="27" t="s">
        <v>37</v>
      </c>
      <c r="H199" s="27" t="s">
        <v>26</v>
      </c>
      <c r="I199" s="34">
        <v>2856</v>
      </c>
      <c r="J199" s="35">
        <v>246</v>
      </c>
    </row>
    <row r="200" spans="6:10" x14ac:dyDescent="0.25">
      <c r="F200" s="33" t="s">
        <v>9</v>
      </c>
      <c r="G200" s="27" t="s">
        <v>34</v>
      </c>
      <c r="H200" s="27" t="s">
        <v>17</v>
      </c>
      <c r="I200" s="34">
        <v>707</v>
      </c>
      <c r="J200" s="35">
        <v>174</v>
      </c>
    </row>
    <row r="201" spans="6:10" x14ac:dyDescent="0.25">
      <c r="F201" s="33" t="s">
        <v>8</v>
      </c>
      <c r="G201" s="27" t="s">
        <v>35</v>
      </c>
      <c r="H201" s="27" t="s">
        <v>30</v>
      </c>
      <c r="I201" s="34">
        <v>3598</v>
      </c>
      <c r="J201" s="35">
        <v>81</v>
      </c>
    </row>
    <row r="202" spans="6:10" x14ac:dyDescent="0.25">
      <c r="F202" s="33" t="s">
        <v>40</v>
      </c>
      <c r="G202" s="27" t="s">
        <v>35</v>
      </c>
      <c r="H202" s="27" t="s">
        <v>22</v>
      </c>
      <c r="I202" s="34">
        <v>6853</v>
      </c>
      <c r="J202" s="35">
        <v>372</v>
      </c>
    </row>
    <row r="203" spans="6:10" x14ac:dyDescent="0.25">
      <c r="F203" s="33" t="s">
        <v>40</v>
      </c>
      <c r="G203" s="27" t="s">
        <v>35</v>
      </c>
      <c r="H203" s="27" t="s">
        <v>16</v>
      </c>
      <c r="I203" s="34">
        <v>4725</v>
      </c>
      <c r="J203" s="35">
        <v>174</v>
      </c>
    </row>
    <row r="204" spans="6:10" x14ac:dyDescent="0.25">
      <c r="F204" s="33" t="s">
        <v>41</v>
      </c>
      <c r="G204" s="27" t="s">
        <v>36</v>
      </c>
      <c r="H204" s="27" t="s">
        <v>32</v>
      </c>
      <c r="I204" s="34">
        <v>10304</v>
      </c>
      <c r="J204" s="35">
        <v>84</v>
      </c>
    </row>
    <row r="205" spans="6:10" x14ac:dyDescent="0.25">
      <c r="F205" s="33" t="s">
        <v>41</v>
      </c>
      <c r="G205" s="27" t="s">
        <v>34</v>
      </c>
      <c r="H205" s="27" t="s">
        <v>16</v>
      </c>
      <c r="I205" s="34">
        <v>1274</v>
      </c>
      <c r="J205" s="35">
        <v>225</v>
      </c>
    </row>
    <row r="206" spans="6:10" x14ac:dyDescent="0.25">
      <c r="F206" s="33" t="s">
        <v>5</v>
      </c>
      <c r="G206" s="27" t="s">
        <v>36</v>
      </c>
      <c r="H206" s="27" t="s">
        <v>30</v>
      </c>
      <c r="I206" s="34">
        <v>1526</v>
      </c>
      <c r="J206" s="35">
        <v>105</v>
      </c>
    </row>
    <row r="207" spans="6:10" x14ac:dyDescent="0.25">
      <c r="F207" s="33" t="s">
        <v>40</v>
      </c>
      <c r="G207" s="27" t="s">
        <v>39</v>
      </c>
      <c r="H207" s="27" t="s">
        <v>28</v>
      </c>
      <c r="I207" s="34">
        <v>3101</v>
      </c>
      <c r="J207" s="35">
        <v>225</v>
      </c>
    </row>
    <row r="208" spans="6:10" x14ac:dyDescent="0.25">
      <c r="F208" s="33" t="s">
        <v>2</v>
      </c>
      <c r="G208" s="27" t="s">
        <v>37</v>
      </c>
      <c r="H208" s="27" t="s">
        <v>14</v>
      </c>
      <c r="I208" s="34">
        <v>1057</v>
      </c>
      <c r="J208" s="35">
        <v>54</v>
      </c>
    </row>
    <row r="209" spans="6:10" x14ac:dyDescent="0.25">
      <c r="F209" s="33" t="s">
        <v>7</v>
      </c>
      <c r="G209" s="27" t="s">
        <v>37</v>
      </c>
      <c r="H209" s="27" t="s">
        <v>26</v>
      </c>
      <c r="I209" s="34">
        <v>5306</v>
      </c>
      <c r="J209" s="35">
        <v>0</v>
      </c>
    </row>
    <row r="210" spans="6:10" x14ac:dyDescent="0.25">
      <c r="F210" s="33" t="s">
        <v>5</v>
      </c>
      <c r="G210" s="27" t="s">
        <v>39</v>
      </c>
      <c r="H210" s="27" t="s">
        <v>24</v>
      </c>
      <c r="I210" s="34">
        <v>4018</v>
      </c>
      <c r="J210" s="35">
        <v>171</v>
      </c>
    </row>
    <row r="211" spans="6:10" x14ac:dyDescent="0.25">
      <c r="F211" s="33" t="s">
        <v>9</v>
      </c>
      <c r="G211" s="27" t="s">
        <v>34</v>
      </c>
      <c r="H211" s="27" t="s">
        <v>16</v>
      </c>
      <c r="I211" s="34">
        <v>938</v>
      </c>
      <c r="J211" s="35">
        <v>189</v>
      </c>
    </row>
    <row r="212" spans="6:10" x14ac:dyDescent="0.25">
      <c r="F212" s="33" t="s">
        <v>7</v>
      </c>
      <c r="G212" s="27" t="s">
        <v>38</v>
      </c>
      <c r="H212" s="27" t="s">
        <v>18</v>
      </c>
      <c r="I212" s="34">
        <v>1778</v>
      </c>
      <c r="J212" s="35">
        <v>270</v>
      </c>
    </row>
    <row r="213" spans="6:10" x14ac:dyDescent="0.25">
      <c r="F213" s="33" t="s">
        <v>6</v>
      </c>
      <c r="G213" s="27" t="s">
        <v>39</v>
      </c>
      <c r="H213" s="27" t="s">
        <v>30</v>
      </c>
      <c r="I213" s="34">
        <v>1638</v>
      </c>
      <c r="J213" s="35">
        <v>63</v>
      </c>
    </row>
    <row r="214" spans="6:10" x14ac:dyDescent="0.25">
      <c r="F214" s="33" t="s">
        <v>41</v>
      </c>
      <c r="G214" s="27" t="s">
        <v>38</v>
      </c>
      <c r="H214" s="27" t="s">
        <v>25</v>
      </c>
      <c r="I214" s="34">
        <v>154</v>
      </c>
      <c r="J214" s="35">
        <v>21</v>
      </c>
    </row>
    <row r="215" spans="6:10" x14ac:dyDescent="0.25">
      <c r="F215" s="33" t="s">
        <v>7</v>
      </c>
      <c r="G215" s="27" t="s">
        <v>37</v>
      </c>
      <c r="H215" s="27" t="s">
        <v>22</v>
      </c>
      <c r="I215" s="34">
        <v>9835</v>
      </c>
      <c r="J215" s="35">
        <v>207</v>
      </c>
    </row>
    <row r="216" spans="6:10" x14ac:dyDescent="0.25">
      <c r="F216" s="33" t="s">
        <v>9</v>
      </c>
      <c r="G216" s="27" t="s">
        <v>37</v>
      </c>
      <c r="H216" s="27" t="s">
        <v>20</v>
      </c>
      <c r="I216" s="34">
        <v>7273</v>
      </c>
      <c r="J216" s="35">
        <v>96</v>
      </c>
    </row>
    <row r="217" spans="6:10" x14ac:dyDescent="0.25">
      <c r="F217" s="33" t="s">
        <v>5</v>
      </c>
      <c r="G217" s="27" t="s">
        <v>39</v>
      </c>
      <c r="H217" s="27" t="s">
        <v>22</v>
      </c>
      <c r="I217" s="34">
        <v>6909</v>
      </c>
      <c r="J217" s="35">
        <v>81</v>
      </c>
    </row>
    <row r="218" spans="6:10" x14ac:dyDescent="0.25">
      <c r="F218" s="33" t="s">
        <v>9</v>
      </c>
      <c r="G218" s="27" t="s">
        <v>39</v>
      </c>
      <c r="H218" s="27" t="s">
        <v>24</v>
      </c>
      <c r="I218" s="34">
        <v>3920</v>
      </c>
      <c r="J218" s="35">
        <v>306</v>
      </c>
    </row>
    <row r="219" spans="6:10" x14ac:dyDescent="0.25">
      <c r="F219" s="33" t="s">
        <v>10</v>
      </c>
      <c r="G219" s="27" t="s">
        <v>39</v>
      </c>
      <c r="H219" s="27" t="s">
        <v>21</v>
      </c>
      <c r="I219" s="34">
        <v>4858</v>
      </c>
      <c r="J219" s="35">
        <v>279</v>
      </c>
    </row>
    <row r="220" spans="6:10" x14ac:dyDescent="0.25">
      <c r="F220" s="33" t="s">
        <v>2</v>
      </c>
      <c r="G220" s="27" t="s">
        <v>38</v>
      </c>
      <c r="H220" s="27" t="s">
        <v>4</v>
      </c>
      <c r="I220" s="34">
        <v>3549</v>
      </c>
      <c r="J220" s="35">
        <v>3</v>
      </c>
    </row>
    <row r="221" spans="6:10" x14ac:dyDescent="0.25">
      <c r="F221" s="33" t="s">
        <v>7</v>
      </c>
      <c r="G221" s="27" t="s">
        <v>39</v>
      </c>
      <c r="H221" s="27" t="s">
        <v>27</v>
      </c>
      <c r="I221" s="34">
        <v>966</v>
      </c>
      <c r="J221" s="35">
        <v>198</v>
      </c>
    </row>
    <row r="222" spans="6:10" x14ac:dyDescent="0.25">
      <c r="F222" s="33" t="s">
        <v>5</v>
      </c>
      <c r="G222" s="27" t="s">
        <v>39</v>
      </c>
      <c r="H222" s="27" t="s">
        <v>18</v>
      </c>
      <c r="I222" s="34">
        <v>385</v>
      </c>
      <c r="J222" s="35">
        <v>249</v>
      </c>
    </row>
    <row r="223" spans="6:10" x14ac:dyDescent="0.25">
      <c r="F223" s="33" t="s">
        <v>6</v>
      </c>
      <c r="G223" s="27" t="s">
        <v>34</v>
      </c>
      <c r="H223" s="27" t="s">
        <v>16</v>
      </c>
      <c r="I223" s="34">
        <v>2219</v>
      </c>
      <c r="J223" s="35">
        <v>75</v>
      </c>
    </row>
    <row r="224" spans="6:10" x14ac:dyDescent="0.25">
      <c r="F224" s="33" t="s">
        <v>9</v>
      </c>
      <c r="G224" s="27" t="s">
        <v>36</v>
      </c>
      <c r="H224" s="27" t="s">
        <v>32</v>
      </c>
      <c r="I224" s="34">
        <v>2954</v>
      </c>
      <c r="J224" s="35">
        <v>189</v>
      </c>
    </row>
    <row r="225" spans="6:10" x14ac:dyDescent="0.25">
      <c r="F225" s="33" t="s">
        <v>7</v>
      </c>
      <c r="G225" s="27" t="s">
        <v>36</v>
      </c>
      <c r="H225" s="27" t="s">
        <v>32</v>
      </c>
      <c r="I225" s="34">
        <v>280</v>
      </c>
      <c r="J225" s="35">
        <v>87</v>
      </c>
    </row>
    <row r="226" spans="6:10" x14ac:dyDescent="0.25">
      <c r="F226" s="33" t="s">
        <v>41</v>
      </c>
      <c r="G226" s="27" t="s">
        <v>36</v>
      </c>
      <c r="H226" s="27" t="s">
        <v>30</v>
      </c>
      <c r="I226" s="34">
        <v>6118</v>
      </c>
      <c r="J226" s="35">
        <v>174</v>
      </c>
    </row>
    <row r="227" spans="6:10" x14ac:dyDescent="0.25">
      <c r="F227" s="33" t="s">
        <v>2</v>
      </c>
      <c r="G227" s="27" t="s">
        <v>39</v>
      </c>
      <c r="H227" s="27" t="s">
        <v>15</v>
      </c>
      <c r="I227" s="34">
        <v>4802</v>
      </c>
      <c r="J227" s="35">
        <v>36</v>
      </c>
    </row>
    <row r="228" spans="6:10" x14ac:dyDescent="0.25">
      <c r="F228" s="33" t="s">
        <v>9</v>
      </c>
      <c r="G228" s="27" t="s">
        <v>38</v>
      </c>
      <c r="H228" s="27" t="s">
        <v>24</v>
      </c>
      <c r="I228" s="34">
        <v>4137</v>
      </c>
      <c r="J228" s="35">
        <v>60</v>
      </c>
    </row>
    <row r="229" spans="6:10" x14ac:dyDescent="0.25">
      <c r="F229" s="33" t="s">
        <v>3</v>
      </c>
      <c r="G229" s="27" t="s">
        <v>35</v>
      </c>
      <c r="H229" s="27" t="s">
        <v>23</v>
      </c>
      <c r="I229" s="34">
        <v>2023</v>
      </c>
      <c r="J229" s="35">
        <v>78</v>
      </c>
    </row>
    <row r="230" spans="6:10" x14ac:dyDescent="0.25">
      <c r="F230" s="33" t="s">
        <v>9</v>
      </c>
      <c r="G230" s="27" t="s">
        <v>36</v>
      </c>
      <c r="H230" s="27" t="s">
        <v>30</v>
      </c>
      <c r="I230" s="34">
        <v>9051</v>
      </c>
      <c r="J230" s="35">
        <v>57</v>
      </c>
    </row>
    <row r="231" spans="6:10" x14ac:dyDescent="0.25">
      <c r="F231" s="33" t="s">
        <v>9</v>
      </c>
      <c r="G231" s="27" t="s">
        <v>37</v>
      </c>
      <c r="H231" s="27" t="s">
        <v>28</v>
      </c>
      <c r="I231" s="34">
        <v>2919</v>
      </c>
      <c r="J231" s="35">
        <v>45</v>
      </c>
    </row>
    <row r="232" spans="6:10" x14ac:dyDescent="0.25">
      <c r="F232" s="33" t="s">
        <v>41</v>
      </c>
      <c r="G232" s="27" t="s">
        <v>38</v>
      </c>
      <c r="H232" s="27" t="s">
        <v>22</v>
      </c>
      <c r="I232" s="34">
        <v>5915</v>
      </c>
      <c r="J232" s="35">
        <v>3</v>
      </c>
    </row>
    <row r="233" spans="6:10" x14ac:dyDescent="0.25">
      <c r="F233" s="33" t="s">
        <v>10</v>
      </c>
      <c r="G233" s="27" t="s">
        <v>35</v>
      </c>
      <c r="H233" s="27" t="s">
        <v>15</v>
      </c>
      <c r="I233" s="34">
        <v>2562</v>
      </c>
      <c r="J233" s="35">
        <v>6</v>
      </c>
    </row>
    <row r="234" spans="6:10" x14ac:dyDescent="0.25">
      <c r="F234" s="33" t="s">
        <v>5</v>
      </c>
      <c r="G234" s="27" t="s">
        <v>37</v>
      </c>
      <c r="H234" s="27" t="s">
        <v>25</v>
      </c>
      <c r="I234" s="34">
        <v>8813</v>
      </c>
      <c r="J234" s="35">
        <v>21</v>
      </c>
    </row>
    <row r="235" spans="6:10" x14ac:dyDescent="0.25">
      <c r="F235" s="33" t="s">
        <v>5</v>
      </c>
      <c r="G235" s="27" t="s">
        <v>36</v>
      </c>
      <c r="H235" s="27" t="s">
        <v>18</v>
      </c>
      <c r="I235" s="34">
        <v>6111</v>
      </c>
      <c r="J235" s="35">
        <v>3</v>
      </c>
    </row>
    <row r="236" spans="6:10" x14ac:dyDescent="0.25">
      <c r="F236" s="33" t="s">
        <v>8</v>
      </c>
      <c r="G236" s="27" t="s">
        <v>34</v>
      </c>
      <c r="H236" s="27" t="s">
        <v>31</v>
      </c>
      <c r="I236" s="34">
        <v>3507</v>
      </c>
      <c r="J236" s="35">
        <v>288</v>
      </c>
    </row>
    <row r="237" spans="6:10" x14ac:dyDescent="0.25">
      <c r="F237" s="33" t="s">
        <v>6</v>
      </c>
      <c r="G237" s="27" t="s">
        <v>36</v>
      </c>
      <c r="H237" s="27" t="s">
        <v>13</v>
      </c>
      <c r="I237" s="34">
        <v>4319</v>
      </c>
      <c r="J237" s="35">
        <v>30</v>
      </c>
    </row>
    <row r="238" spans="6:10" x14ac:dyDescent="0.25">
      <c r="F238" s="33" t="s">
        <v>40</v>
      </c>
      <c r="G238" s="27" t="s">
        <v>38</v>
      </c>
      <c r="H238" s="27" t="s">
        <v>26</v>
      </c>
      <c r="I238" s="34">
        <v>609</v>
      </c>
      <c r="J238" s="35">
        <v>87</v>
      </c>
    </row>
    <row r="239" spans="6:10" x14ac:dyDescent="0.25">
      <c r="F239" s="33" t="s">
        <v>40</v>
      </c>
      <c r="G239" s="27" t="s">
        <v>39</v>
      </c>
      <c r="H239" s="27" t="s">
        <v>27</v>
      </c>
      <c r="I239" s="34">
        <v>6370</v>
      </c>
      <c r="J239" s="35">
        <v>30</v>
      </c>
    </row>
    <row r="240" spans="6:10" x14ac:dyDescent="0.25">
      <c r="F240" s="33" t="s">
        <v>5</v>
      </c>
      <c r="G240" s="27" t="s">
        <v>38</v>
      </c>
      <c r="H240" s="27" t="s">
        <v>19</v>
      </c>
      <c r="I240" s="34">
        <v>5474</v>
      </c>
      <c r="J240" s="35">
        <v>168</v>
      </c>
    </row>
    <row r="241" spans="6:10" x14ac:dyDescent="0.25">
      <c r="F241" s="33" t="s">
        <v>40</v>
      </c>
      <c r="G241" s="27" t="s">
        <v>36</v>
      </c>
      <c r="H241" s="27" t="s">
        <v>27</v>
      </c>
      <c r="I241" s="34">
        <v>3164</v>
      </c>
      <c r="J241" s="35">
        <v>306</v>
      </c>
    </row>
    <row r="242" spans="6:10" x14ac:dyDescent="0.25">
      <c r="F242" s="33" t="s">
        <v>6</v>
      </c>
      <c r="G242" s="27" t="s">
        <v>35</v>
      </c>
      <c r="H242" s="27" t="s">
        <v>4</v>
      </c>
      <c r="I242" s="34">
        <v>1302</v>
      </c>
      <c r="J242" s="35">
        <v>402</v>
      </c>
    </row>
    <row r="243" spans="6:10" x14ac:dyDescent="0.25">
      <c r="F243" s="33" t="s">
        <v>3</v>
      </c>
      <c r="G243" s="27" t="s">
        <v>37</v>
      </c>
      <c r="H243" s="27" t="s">
        <v>28</v>
      </c>
      <c r="I243" s="34">
        <v>7308</v>
      </c>
      <c r="J243" s="35">
        <v>327</v>
      </c>
    </row>
    <row r="244" spans="6:10" x14ac:dyDescent="0.25">
      <c r="F244" s="33" t="s">
        <v>40</v>
      </c>
      <c r="G244" s="27" t="s">
        <v>37</v>
      </c>
      <c r="H244" s="27" t="s">
        <v>27</v>
      </c>
      <c r="I244" s="34">
        <v>6132</v>
      </c>
      <c r="J244" s="35">
        <v>93</v>
      </c>
    </row>
    <row r="245" spans="6:10" x14ac:dyDescent="0.25">
      <c r="F245" s="33" t="s">
        <v>10</v>
      </c>
      <c r="G245" s="27" t="s">
        <v>35</v>
      </c>
      <c r="H245" s="27" t="s">
        <v>14</v>
      </c>
      <c r="I245" s="34">
        <v>3472</v>
      </c>
      <c r="J245" s="35">
        <v>96</v>
      </c>
    </row>
    <row r="246" spans="6:10" x14ac:dyDescent="0.25">
      <c r="F246" s="33" t="s">
        <v>8</v>
      </c>
      <c r="G246" s="27" t="s">
        <v>39</v>
      </c>
      <c r="H246" s="27" t="s">
        <v>18</v>
      </c>
      <c r="I246" s="34">
        <v>9660</v>
      </c>
      <c r="J246" s="35">
        <v>27</v>
      </c>
    </row>
    <row r="247" spans="6:10" x14ac:dyDescent="0.25">
      <c r="F247" s="33" t="s">
        <v>9</v>
      </c>
      <c r="G247" s="27" t="s">
        <v>38</v>
      </c>
      <c r="H247" s="27" t="s">
        <v>26</v>
      </c>
      <c r="I247" s="34">
        <v>2436</v>
      </c>
      <c r="J247" s="35">
        <v>99</v>
      </c>
    </row>
    <row r="248" spans="6:10" x14ac:dyDescent="0.25">
      <c r="F248" s="33" t="s">
        <v>9</v>
      </c>
      <c r="G248" s="27" t="s">
        <v>38</v>
      </c>
      <c r="H248" s="27" t="s">
        <v>33</v>
      </c>
      <c r="I248" s="34">
        <v>9506</v>
      </c>
      <c r="J248" s="35">
        <v>87</v>
      </c>
    </row>
    <row r="249" spans="6:10" x14ac:dyDescent="0.25">
      <c r="F249" s="33" t="s">
        <v>10</v>
      </c>
      <c r="G249" s="27" t="s">
        <v>37</v>
      </c>
      <c r="H249" s="27" t="s">
        <v>21</v>
      </c>
      <c r="I249" s="34">
        <v>245</v>
      </c>
      <c r="J249" s="35">
        <v>288</v>
      </c>
    </row>
    <row r="250" spans="6:10" x14ac:dyDescent="0.25">
      <c r="F250" s="33" t="s">
        <v>8</v>
      </c>
      <c r="G250" s="27" t="s">
        <v>35</v>
      </c>
      <c r="H250" s="27" t="s">
        <v>20</v>
      </c>
      <c r="I250" s="34">
        <v>2702</v>
      </c>
      <c r="J250" s="35">
        <v>363</v>
      </c>
    </row>
    <row r="251" spans="6:10" x14ac:dyDescent="0.25">
      <c r="F251" s="33" t="s">
        <v>10</v>
      </c>
      <c r="G251" s="27" t="s">
        <v>34</v>
      </c>
      <c r="H251" s="27" t="s">
        <v>17</v>
      </c>
      <c r="I251" s="34">
        <v>700</v>
      </c>
      <c r="J251" s="35">
        <v>87</v>
      </c>
    </row>
    <row r="252" spans="6:10" x14ac:dyDescent="0.25">
      <c r="F252" s="33" t="s">
        <v>6</v>
      </c>
      <c r="G252" s="27" t="s">
        <v>34</v>
      </c>
      <c r="H252" s="27" t="s">
        <v>17</v>
      </c>
      <c r="I252" s="34">
        <v>3759</v>
      </c>
      <c r="J252" s="35">
        <v>150</v>
      </c>
    </row>
    <row r="253" spans="6:10" x14ac:dyDescent="0.25">
      <c r="F253" s="33" t="s">
        <v>2</v>
      </c>
      <c r="G253" s="27" t="s">
        <v>35</v>
      </c>
      <c r="H253" s="27" t="s">
        <v>17</v>
      </c>
      <c r="I253" s="34">
        <v>1589</v>
      </c>
      <c r="J253" s="35">
        <v>303</v>
      </c>
    </row>
    <row r="254" spans="6:10" x14ac:dyDescent="0.25">
      <c r="F254" s="33" t="s">
        <v>7</v>
      </c>
      <c r="G254" s="27" t="s">
        <v>35</v>
      </c>
      <c r="H254" s="27" t="s">
        <v>28</v>
      </c>
      <c r="I254" s="34">
        <v>5194</v>
      </c>
      <c r="J254" s="35">
        <v>288</v>
      </c>
    </row>
    <row r="255" spans="6:10" x14ac:dyDescent="0.25">
      <c r="F255" s="33" t="s">
        <v>10</v>
      </c>
      <c r="G255" s="27" t="s">
        <v>36</v>
      </c>
      <c r="H255" s="27" t="s">
        <v>13</v>
      </c>
      <c r="I255" s="34">
        <v>945</v>
      </c>
      <c r="J255" s="35">
        <v>75</v>
      </c>
    </row>
    <row r="256" spans="6:10" x14ac:dyDescent="0.25">
      <c r="F256" s="33" t="s">
        <v>40</v>
      </c>
      <c r="G256" s="27" t="s">
        <v>38</v>
      </c>
      <c r="H256" s="27" t="s">
        <v>31</v>
      </c>
      <c r="I256" s="34">
        <v>1988</v>
      </c>
      <c r="J256" s="35">
        <v>39</v>
      </c>
    </row>
    <row r="257" spans="6:10" x14ac:dyDescent="0.25">
      <c r="F257" s="33" t="s">
        <v>6</v>
      </c>
      <c r="G257" s="27" t="s">
        <v>34</v>
      </c>
      <c r="H257" s="27" t="s">
        <v>32</v>
      </c>
      <c r="I257" s="34">
        <v>6734</v>
      </c>
      <c r="J257" s="35">
        <v>123</v>
      </c>
    </row>
    <row r="258" spans="6:10" x14ac:dyDescent="0.25">
      <c r="F258" s="33" t="s">
        <v>40</v>
      </c>
      <c r="G258" s="27" t="s">
        <v>36</v>
      </c>
      <c r="H258" s="27" t="s">
        <v>4</v>
      </c>
      <c r="I258" s="34">
        <v>217</v>
      </c>
      <c r="J258" s="35">
        <v>36</v>
      </c>
    </row>
    <row r="259" spans="6:10" x14ac:dyDescent="0.25">
      <c r="F259" s="33" t="s">
        <v>5</v>
      </c>
      <c r="G259" s="27" t="s">
        <v>34</v>
      </c>
      <c r="H259" s="27" t="s">
        <v>22</v>
      </c>
      <c r="I259" s="34">
        <v>6279</v>
      </c>
      <c r="J259" s="35">
        <v>237</v>
      </c>
    </row>
    <row r="260" spans="6:10" x14ac:dyDescent="0.25">
      <c r="F260" s="33" t="s">
        <v>40</v>
      </c>
      <c r="G260" s="27" t="s">
        <v>36</v>
      </c>
      <c r="H260" s="27" t="s">
        <v>13</v>
      </c>
      <c r="I260" s="34">
        <v>4424</v>
      </c>
      <c r="J260" s="35">
        <v>201</v>
      </c>
    </row>
    <row r="261" spans="6:10" x14ac:dyDescent="0.25">
      <c r="F261" s="33" t="s">
        <v>2</v>
      </c>
      <c r="G261" s="27" t="s">
        <v>36</v>
      </c>
      <c r="H261" s="27" t="s">
        <v>17</v>
      </c>
      <c r="I261" s="34">
        <v>189</v>
      </c>
      <c r="J261" s="35">
        <v>48</v>
      </c>
    </row>
    <row r="262" spans="6:10" x14ac:dyDescent="0.25">
      <c r="F262" s="33" t="s">
        <v>5</v>
      </c>
      <c r="G262" s="27" t="s">
        <v>35</v>
      </c>
      <c r="H262" s="27" t="s">
        <v>22</v>
      </c>
      <c r="I262" s="34">
        <v>490</v>
      </c>
      <c r="J262" s="35">
        <v>84</v>
      </c>
    </row>
    <row r="263" spans="6:10" x14ac:dyDescent="0.25">
      <c r="F263" s="33" t="s">
        <v>8</v>
      </c>
      <c r="G263" s="27" t="s">
        <v>37</v>
      </c>
      <c r="H263" s="27" t="s">
        <v>21</v>
      </c>
      <c r="I263" s="34">
        <v>434</v>
      </c>
      <c r="J263" s="35">
        <v>87</v>
      </c>
    </row>
    <row r="264" spans="6:10" x14ac:dyDescent="0.25">
      <c r="F264" s="33" t="s">
        <v>7</v>
      </c>
      <c r="G264" s="27" t="s">
        <v>38</v>
      </c>
      <c r="H264" s="27" t="s">
        <v>30</v>
      </c>
      <c r="I264" s="34">
        <v>10129</v>
      </c>
      <c r="J264" s="35">
        <v>312</v>
      </c>
    </row>
    <row r="265" spans="6:10" x14ac:dyDescent="0.25">
      <c r="F265" s="33" t="s">
        <v>3</v>
      </c>
      <c r="G265" s="27" t="s">
        <v>39</v>
      </c>
      <c r="H265" s="27" t="s">
        <v>28</v>
      </c>
      <c r="I265" s="34">
        <v>1652</v>
      </c>
      <c r="J265" s="35">
        <v>102</v>
      </c>
    </row>
    <row r="266" spans="6:10" x14ac:dyDescent="0.25">
      <c r="F266" s="33" t="s">
        <v>8</v>
      </c>
      <c r="G266" s="27" t="s">
        <v>38</v>
      </c>
      <c r="H266" s="27" t="s">
        <v>21</v>
      </c>
      <c r="I266" s="34">
        <v>6433</v>
      </c>
      <c r="J266" s="35">
        <v>78</v>
      </c>
    </row>
    <row r="267" spans="6:10" x14ac:dyDescent="0.25">
      <c r="F267" s="33" t="s">
        <v>3</v>
      </c>
      <c r="G267" s="27" t="s">
        <v>34</v>
      </c>
      <c r="H267" s="27" t="s">
        <v>23</v>
      </c>
      <c r="I267" s="34">
        <v>2212</v>
      </c>
      <c r="J267" s="35">
        <v>117</v>
      </c>
    </row>
    <row r="268" spans="6:10" x14ac:dyDescent="0.25">
      <c r="F268" s="33" t="s">
        <v>41</v>
      </c>
      <c r="G268" s="27" t="s">
        <v>35</v>
      </c>
      <c r="H268" s="27" t="s">
        <v>19</v>
      </c>
      <c r="I268" s="34">
        <v>609</v>
      </c>
      <c r="J268" s="35">
        <v>99</v>
      </c>
    </row>
    <row r="269" spans="6:10" x14ac:dyDescent="0.25">
      <c r="F269" s="33" t="s">
        <v>40</v>
      </c>
      <c r="G269" s="27" t="s">
        <v>35</v>
      </c>
      <c r="H269" s="27" t="s">
        <v>24</v>
      </c>
      <c r="I269" s="34">
        <v>1638</v>
      </c>
      <c r="J269" s="35">
        <v>48</v>
      </c>
    </row>
    <row r="270" spans="6:10" x14ac:dyDescent="0.25">
      <c r="F270" s="33" t="s">
        <v>7</v>
      </c>
      <c r="G270" s="27" t="s">
        <v>34</v>
      </c>
      <c r="H270" s="27" t="s">
        <v>15</v>
      </c>
      <c r="I270" s="34">
        <v>3829</v>
      </c>
      <c r="J270" s="35">
        <v>24</v>
      </c>
    </row>
    <row r="271" spans="6:10" x14ac:dyDescent="0.25">
      <c r="F271" s="33" t="s">
        <v>40</v>
      </c>
      <c r="G271" s="27" t="s">
        <v>39</v>
      </c>
      <c r="H271" s="27" t="s">
        <v>15</v>
      </c>
      <c r="I271" s="34">
        <v>5775</v>
      </c>
      <c r="J271" s="35">
        <v>42</v>
      </c>
    </row>
    <row r="272" spans="6:10" x14ac:dyDescent="0.25">
      <c r="F272" s="33" t="s">
        <v>6</v>
      </c>
      <c r="G272" s="27" t="s">
        <v>35</v>
      </c>
      <c r="H272" s="27" t="s">
        <v>20</v>
      </c>
      <c r="I272" s="34">
        <v>1071</v>
      </c>
      <c r="J272" s="35">
        <v>270</v>
      </c>
    </row>
    <row r="273" spans="6:10" x14ac:dyDescent="0.25">
      <c r="F273" s="33" t="s">
        <v>8</v>
      </c>
      <c r="G273" s="27" t="s">
        <v>36</v>
      </c>
      <c r="H273" s="27" t="s">
        <v>23</v>
      </c>
      <c r="I273" s="34">
        <v>5019</v>
      </c>
      <c r="J273" s="35">
        <v>150</v>
      </c>
    </row>
    <row r="274" spans="6:10" x14ac:dyDescent="0.25">
      <c r="F274" s="33" t="s">
        <v>2</v>
      </c>
      <c r="G274" s="27" t="s">
        <v>37</v>
      </c>
      <c r="H274" s="27" t="s">
        <v>15</v>
      </c>
      <c r="I274" s="34">
        <v>2863</v>
      </c>
      <c r="J274" s="35">
        <v>42</v>
      </c>
    </row>
    <row r="275" spans="6:10" x14ac:dyDescent="0.25">
      <c r="F275" s="33" t="s">
        <v>40</v>
      </c>
      <c r="G275" s="27" t="s">
        <v>35</v>
      </c>
      <c r="H275" s="27" t="s">
        <v>29</v>
      </c>
      <c r="I275" s="34">
        <v>1617</v>
      </c>
      <c r="J275" s="35">
        <v>126</v>
      </c>
    </row>
    <row r="276" spans="6:10" x14ac:dyDescent="0.25">
      <c r="F276" s="33" t="s">
        <v>6</v>
      </c>
      <c r="G276" s="27" t="s">
        <v>37</v>
      </c>
      <c r="H276" s="27" t="s">
        <v>26</v>
      </c>
      <c r="I276" s="34">
        <v>6818</v>
      </c>
      <c r="J276" s="35">
        <v>6</v>
      </c>
    </row>
    <row r="277" spans="6:10" x14ac:dyDescent="0.25">
      <c r="F277" s="33" t="s">
        <v>3</v>
      </c>
      <c r="G277" s="27" t="s">
        <v>35</v>
      </c>
      <c r="H277" s="27" t="s">
        <v>15</v>
      </c>
      <c r="I277" s="34">
        <v>6657</v>
      </c>
      <c r="J277" s="35">
        <v>276</v>
      </c>
    </row>
    <row r="278" spans="6:10" x14ac:dyDescent="0.25">
      <c r="F278" s="33" t="s">
        <v>3</v>
      </c>
      <c r="G278" s="27" t="s">
        <v>34</v>
      </c>
      <c r="H278" s="27" t="s">
        <v>17</v>
      </c>
      <c r="I278" s="34">
        <v>2919</v>
      </c>
      <c r="J278" s="35">
        <v>93</v>
      </c>
    </row>
    <row r="279" spans="6:10" x14ac:dyDescent="0.25">
      <c r="F279" s="33" t="s">
        <v>2</v>
      </c>
      <c r="G279" s="27" t="s">
        <v>36</v>
      </c>
      <c r="H279" s="27" t="s">
        <v>31</v>
      </c>
      <c r="I279" s="34">
        <v>3094</v>
      </c>
      <c r="J279" s="35">
        <v>246</v>
      </c>
    </row>
    <row r="280" spans="6:10" x14ac:dyDescent="0.25">
      <c r="F280" s="33" t="s">
        <v>6</v>
      </c>
      <c r="G280" s="27" t="s">
        <v>39</v>
      </c>
      <c r="H280" s="27" t="s">
        <v>24</v>
      </c>
      <c r="I280" s="34">
        <v>2989</v>
      </c>
      <c r="J280" s="35">
        <v>3</v>
      </c>
    </row>
    <row r="281" spans="6:10" x14ac:dyDescent="0.25">
      <c r="F281" s="33" t="s">
        <v>8</v>
      </c>
      <c r="G281" s="27" t="s">
        <v>38</v>
      </c>
      <c r="H281" s="27" t="s">
        <v>27</v>
      </c>
      <c r="I281" s="34">
        <v>2268</v>
      </c>
      <c r="J281" s="35">
        <v>63</v>
      </c>
    </row>
    <row r="282" spans="6:10" x14ac:dyDescent="0.25">
      <c r="F282" s="33" t="s">
        <v>5</v>
      </c>
      <c r="G282" s="27" t="s">
        <v>35</v>
      </c>
      <c r="H282" s="27" t="s">
        <v>31</v>
      </c>
      <c r="I282" s="34">
        <v>4753</v>
      </c>
      <c r="J282" s="35">
        <v>246</v>
      </c>
    </row>
    <row r="283" spans="6:10" x14ac:dyDescent="0.25">
      <c r="F283" s="33" t="s">
        <v>2</v>
      </c>
      <c r="G283" s="27" t="s">
        <v>34</v>
      </c>
      <c r="H283" s="27" t="s">
        <v>19</v>
      </c>
      <c r="I283" s="34">
        <v>7511</v>
      </c>
      <c r="J283" s="35">
        <v>120</v>
      </c>
    </row>
    <row r="284" spans="6:10" x14ac:dyDescent="0.25">
      <c r="F284" s="33" t="s">
        <v>2</v>
      </c>
      <c r="G284" s="27" t="s">
        <v>38</v>
      </c>
      <c r="H284" s="27" t="s">
        <v>31</v>
      </c>
      <c r="I284" s="34">
        <v>4326</v>
      </c>
      <c r="J284" s="35">
        <v>348</v>
      </c>
    </row>
    <row r="285" spans="6:10" x14ac:dyDescent="0.25">
      <c r="F285" s="33" t="s">
        <v>41</v>
      </c>
      <c r="G285" s="27" t="s">
        <v>34</v>
      </c>
      <c r="H285" s="27" t="s">
        <v>23</v>
      </c>
      <c r="I285" s="34">
        <v>4935</v>
      </c>
      <c r="J285" s="35">
        <v>126</v>
      </c>
    </row>
    <row r="286" spans="6:10" x14ac:dyDescent="0.25">
      <c r="F286" s="33" t="s">
        <v>6</v>
      </c>
      <c r="G286" s="27" t="s">
        <v>35</v>
      </c>
      <c r="H286" s="27" t="s">
        <v>30</v>
      </c>
      <c r="I286" s="34">
        <v>4781</v>
      </c>
      <c r="J286" s="35">
        <v>123</v>
      </c>
    </row>
    <row r="287" spans="6:10" x14ac:dyDescent="0.25">
      <c r="F287" s="33" t="s">
        <v>5</v>
      </c>
      <c r="G287" s="27" t="s">
        <v>38</v>
      </c>
      <c r="H287" s="27" t="s">
        <v>25</v>
      </c>
      <c r="I287" s="34">
        <v>7483</v>
      </c>
      <c r="J287" s="35">
        <v>45</v>
      </c>
    </row>
    <row r="288" spans="6:10" x14ac:dyDescent="0.25">
      <c r="F288" s="33" t="s">
        <v>10</v>
      </c>
      <c r="G288" s="27" t="s">
        <v>38</v>
      </c>
      <c r="H288" s="27" t="s">
        <v>4</v>
      </c>
      <c r="I288" s="34">
        <v>6860</v>
      </c>
      <c r="J288" s="35">
        <v>126</v>
      </c>
    </row>
    <row r="289" spans="6:10" x14ac:dyDescent="0.25">
      <c r="F289" s="33" t="s">
        <v>40</v>
      </c>
      <c r="G289" s="27" t="s">
        <v>37</v>
      </c>
      <c r="H289" s="27" t="s">
        <v>29</v>
      </c>
      <c r="I289" s="34">
        <v>9002</v>
      </c>
      <c r="J289" s="35">
        <v>72</v>
      </c>
    </row>
    <row r="290" spans="6:10" x14ac:dyDescent="0.25">
      <c r="F290" s="33" t="s">
        <v>6</v>
      </c>
      <c r="G290" s="27" t="s">
        <v>36</v>
      </c>
      <c r="H290" s="27" t="s">
        <v>29</v>
      </c>
      <c r="I290" s="34">
        <v>1400</v>
      </c>
      <c r="J290" s="35">
        <v>135</v>
      </c>
    </row>
    <row r="291" spans="6:10" x14ac:dyDescent="0.25">
      <c r="F291" s="33" t="s">
        <v>10</v>
      </c>
      <c r="G291" s="27" t="s">
        <v>34</v>
      </c>
      <c r="H291" s="27" t="s">
        <v>22</v>
      </c>
      <c r="I291" s="34">
        <v>4053</v>
      </c>
      <c r="J291" s="35">
        <v>24</v>
      </c>
    </row>
    <row r="292" spans="6:10" x14ac:dyDescent="0.25">
      <c r="F292" s="33" t="s">
        <v>7</v>
      </c>
      <c r="G292" s="27" t="s">
        <v>36</v>
      </c>
      <c r="H292" s="27" t="s">
        <v>31</v>
      </c>
      <c r="I292" s="34">
        <v>2149</v>
      </c>
      <c r="J292" s="35">
        <v>117</v>
      </c>
    </row>
    <row r="293" spans="6:10" x14ac:dyDescent="0.25">
      <c r="F293" s="33" t="s">
        <v>3</v>
      </c>
      <c r="G293" s="27" t="s">
        <v>39</v>
      </c>
      <c r="H293" s="27" t="s">
        <v>29</v>
      </c>
      <c r="I293" s="34">
        <v>3640</v>
      </c>
      <c r="J293" s="35">
        <v>51</v>
      </c>
    </row>
    <row r="294" spans="6:10" x14ac:dyDescent="0.25">
      <c r="F294" s="33" t="s">
        <v>2</v>
      </c>
      <c r="G294" s="27" t="s">
        <v>39</v>
      </c>
      <c r="H294" s="27" t="s">
        <v>23</v>
      </c>
      <c r="I294" s="34">
        <v>630</v>
      </c>
      <c r="J294" s="35">
        <v>36</v>
      </c>
    </row>
    <row r="295" spans="6:10" x14ac:dyDescent="0.25">
      <c r="F295" s="33" t="s">
        <v>9</v>
      </c>
      <c r="G295" s="27" t="s">
        <v>35</v>
      </c>
      <c r="H295" s="27" t="s">
        <v>27</v>
      </c>
      <c r="I295" s="34">
        <v>2429</v>
      </c>
      <c r="J295" s="35">
        <v>144</v>
      </c>
    </row>
    <row r="296" spans="6:10" x14ac:dyDescent="0.25">
      <c r="F296" s="33" t="s">
        <v>9</v>
      </c>
      <c r="G296" s="27" t="s">
        <v>36</v>
      </c>
      <c r="H296" s="27" t="s">
        <v>25</v>
      </c>
      <c r="I296" s="34">
        <v>2142</v>
      </c>
      <c r="J296" s="35">
        <v>114</v>
      </c>
    </row>
    <row r="297" spans="6:10" x14ac:dyDescent="0.25">
      <c r="F297" s="33" t="s">
        <v>7</v>
      </c>
      <c r="G297" s="27" t="s">
        <v>37</v>
      </c>
      <c r="H297" s="27" t="s">
        <v>30</v>
      </c>
      <c r="I297" s="34">
        <v>6454</v>
      </c>
      <c r="J297" s="35">
        <v>54</v>
      </c>
    </row>
    <row r="298" spans="6:10" x14ac:dyDescent="0.25">
      <c r="F298" s="33" t="s">
        <v>7</v>
      </c>
      <c r="G298" s="27" t="s">
        <v>37</v>
      </c>
      <c r="H298" s="27" t="s">
        <v>16</v>
      </c>
      <c r="I298" s="34">
        <v>4487</v>
      </c>
      <c r="J298" s="35">
        <v>333</v>
      </c>
    </row>
    <row r="299" spans="6:10" x14ac:dyDescent="0.25">
      <c r="F299" s="33" t="s">
        <v>3</v>
      </c>
      <c r="G299" s="27" t="s">
        <v>37</v>
      </c>
      <c r="H299" s="27" t="s">
        <v>4</v>
      </c>
      <c r="I299" s="34">
        <v>938</v>
      </c>
      <c r="J299" s="35">
        <v>366</v>
      </c>
    </row>
    <row r="300" spans="6:10" x14ac:dyDescent="0.25">
      <c r="F300" s="33" t="s">
        <v>3</v>
      </c>
      <c r="G300" s="27" t="s">
        <v>38</v>
      </c>
      <c r="H300" s="27" t="s">
        <v>26</v>
      </c>
      <c r="I300" s="34">
        <v>8841</v>
      </c>
      <c r="J300" s="35">
        <v>303</v>
      </c>
    </row>
    <row r="301" spans="6:10" x14ac:dyDescent="0.25">
      <c r="F301" s="33" t="s">
        <v>2</v>
      </c>
      <c r="G301" s="27" t="s">
        <v>39</v>
      </c>
      <c r="H301" s="27" t="s">
        <v>33</v>
      </c>
      <c r="I301" s="34">
        <v>4018</v>
      </c>
      <c r="J301" s="35">
        <v>126</v>
      </c>
    </row>
    <row r="302" spans="6:10" x14ac:dyDescent="0.25">
      <c r="F302" s="33" t="s">
        <v>41</v>
      </c>
      <c r="G302" s="27" t="s">
        <v>37</v>
      </c>
      <c r="H302" s="27" t="s">
        <v>15</v>
      </c>
      <c r="I302" s="34">
        <v>714</v>
      </c>
      <c r="J302" s="35">
        <v>231</v>
      </c>
    </row>
    <row r="303" spans="6:10" x14ac:dyDescent="0.25">
      <c r="F303" s="13" t="s">
        <v>9</v>
      </c>
      <c r="G303" s="36" t="s">
        <v>38</v>
      </c>
      <c r="H303" s="36" t="s">
        <v>25</v>
      </c>
      <c r="I303" s="37">
        <v>3850</v>
      </c>
      <c r="J303" s="38">
        <v>102</v>
      </c>
    </row>
  </sheetData>
  <mergeCells count="5">
    <mergeCell ref="A1:C1"/>
    <mergeCell ref="F1:J1"/>
    <mergeCell ref="L1:N1"/>
    <mergeCell ref="A13:C13"/>
    <mergeCell ref="L13:M13"/>
  </mergeCells>
  <conditionalFormatting sqref="I3:I303">
    <cfRule type="colorScale" priority="11">
      <colorScale>
        <cfvo type="min"/>
        <cfvo type="percentile" val="50"/>
        <cfvo type="max"/>
        <color rgb="FFF8696B"/>
        <color rgb="FFFFEB84"/>
        <color rgb="FF63BE7B"/>
      </colorScale>
    </cfRule>
  </conditionalFormatting>
  <conditionalFormatting sqref="J3:J303">
    <cfRule type="colorScale" priority="10">
      <colorScale>
        <cfvo type="min"/>
        <cfvo type="percentile" val="50"/>
        <cfvo type="max"/>
        <color rgb="FFF8696B"/>
        <color rgb="FFFCFCFF"/>
        <color rgb="FF5A8AC6"/>
      </colorScale>
    </cfRule>
  </conditionalFormatting>
  <conditionalFormatting sqref="N4:N9">
    <cfRule type="dataBar" priority="9">
      <dataBar showValue="0">
        <cfvo type="min"/>
        <cfvo type="max"/>
        <color theme="4" tint="0.39997558519241921"/>
      </dataBar>
      <extLst>
        <ext xmlns:x14="http://schemas.microsoft.com/office/spreadsheetml/2009/9/main" uri="{B025F937-C7B1-47D3-B67F-A62EFF666E3E}">
          <x14:id>{27BD5225-6708-4E3E-9997-4886B126DA83}</x14:id>
        </ext>
      </extLst>
    </cfRule>
  </conditionalFormatting>
  <conditionalFormatting pivot="1" sqref="C16:C21">
    <cfRule type="dataBar" priority="1">
      <dataBar showValue="0">
        <cfvo type="min"/>
        <cfvo type="max"/>
        <color theme="4" tint="0.39997558519241921"/>
      </dataBar>
      <extLst>
        <ext xmlns:x14="http://schemas.microsoft.com/office/spreadsheetml/2009/9/main" uri="{B025F937-C7B1-47D3-B67F-A62EFF666E3E}">
          <x14:id>{F6B77049-D880-4102-86B5-45ECF8BCBA31}</x14:id>
        </ext>
      </extLst>
    </cfRule>
  </conditionalFormatting>
  <pageMargins left="0.7" right="0.7" top="0.75" bottom="0.75" header="0.3" footer="0.3"/>
  <pageSetup orientation="portrait" r:id="rId5"/>
  <drawing r:id="rId6"/>
  <tableParts count="1">
    <tablePart r:id="rId7"/>
  </tableParts>
  <extLst>
    <ext xmlns:x14="http://schemas.microsoft.com/office/spreadsheetml/2009/9/main" uri="{78C0D931-6437-407d-A8EE-F0AAD7539E65}">
      <x14:conditionalFormattings>
        <x14:conditionalFormatting xmlns:xm="http://schemas.microsoft.com/office/excel/2006/main">
          <x14:cfRule type="dataBar" id="{27BD5225-6708-4E3E-9997-4886B126DA83}">
            <x14:dataBar minLength="0" maxLength="100" gradient="0">
              <x14:cfvo type="autoMin"/>
              <x14:cfvo type="autoMax"/>
              <x14:negativeFillColor rgb="FFFF0000"/>
              <x14:axisColor rgb="FF000000"/>
            </x14:dataBar>
          </x14:cfRule>
          <xm:sqref>N4:N9</xm:sqref>
        </x14:conditionalFormatting>
        <x14:conditionalFormatting xmlns:xm="http://schemas.microsoft.com/office/excel/2006/main" pivot="1">
          <x14:cfRule type="dataBar" id="{F6B77049-D880-4102-86B5-45ECF8BCBA31}">
            <x14:dataBar minLength="0" maxLength="100" gradient="0">
              <x14:cfvo type="autoMin"/>
              <x14:cfvo type="autoMax"/>
              <x14:negativeFillColor rgb="FFFF0000"/>
              <x14:axisColor rgb="FF000000"/>
            </x14:dataBar>
          </x14:cfRule>
          <xm:sqref>C16:C21</xm:sqref>
        </x14:conditionalFormatting>
      </x14:conditionalFormattings>
    </ex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Sheet4</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BUKKIE</cp:lastModifiedBy>
  <dcterms:created xsi:type="dcterms:W3CDTF">2021-03-14T20:21:32Z</dcterms:created>
  <dcterms:modified xsi:type="dcterms:W3CDTF">2023-04-23T20:01:11Z</dcterms:modified>
</cp:coreProperties>
</file>