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ncstudents-my.sharepoint.com/personal/borire1_ncstudents_niagaracollege_ca/Documents/Desktop/"/>
    </mc:Choice>
  </mc:AlternateContent>
  <xr:revisionPtr revIDLastSave="2" documentId="13_ncr:1_{94C5CA87-2F2A-424C-9D0D-8860DB2D3FAD}" xr6:coauthVersionLast="47" xr6:coauthVersionMax="47" xr10:uidLastSave="{526F40FB-ADA1-4D51-B146-80015CA0B45C}"/>
  <bookViews>
    <workbookView xWindow="-110" yWindow="-110" windowWidth="19420" windowHeight="10300" xr2:uid="{E106DA70-3E11-46D4-AF88-23126A35C476}"/>
  </bookViews>
  <sheets>
    <sheet name="Task" sheetId="1" r:id="rId1"/>
    <sheet name="Trendlines" sheetId="2" r:id="rId2"/>
    <sheet name="Model" sheetId="9" r:id="rId3"/>
    <sheet name="Summary &amp; Conclusion" sheetId="12" r:id="rId4"/>
  </sheets>
  <definedNames>
    <definedName name="_xlnm._FilterDatabase" localSheetId="1" hidden="1">Trendlines!$C$3:$D$23</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9" l="1"/>
  <c r="F6" i="9"/>
  <c r="E6" i="9"/>
  <c r="G8" i="9" l="1"/>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H6" i="9" l="1"/>
  <c r="H65" i="9"/>
  <c r="H7" i="9"/>
  <c r="H8" i="9"/>
  <c r="H9" i="9"/>
  <c r="H10" i="9"/>
  <c r="H11" i="9"/>
  <c r="H12" i="9"/>
  <c r="H13" i="9"/>
  <c r="H14" i="9"/>
  <c r="H15" i="9"/>
  <c r="H16" i="9"/>
  <c r="H17" i="9"/>
  <c r="H18" i="9"/>
  <c r="H19" i="9"/>
  <c r="H20" i="9"/>
  <c r="H21" i="9"/>
  <c r="H22" i="9"/>
  <c r="H23" i="9"/>
  <c r="H24" i="9"/>
  <c r="H25" i="9"/>
  <c r="G7" i="9"/>
  <c r="G9" i="9"/>
  <c r="G10" i="9"/>
  <c r="G11" i="9"/>
  <c r="G12" i="9"/>
  <c r="G13" i="9"/>
  <c r="G14" i="9"/>
  <c r="G15" i="9"/>
  <c r="G16" i="9"/>
  <c r="G17" i="9"/>
  <c r="G18" i="9"/>
  <c r="G19" i="9"/>
  <c r="G20" i="9"/>
  <c r="G21" i="9"/>
  <c r="G22" i="9"/>
  <c r="G23" i="9"/>
  <c r="G24" i="9"/>
  <c r="G25" i="9"/>
  <c r="G26" i="9"/>
  <c r="G65" i="9"/>
  <c r="H64" i="9"/>
  <c r="G64" i="9"/>
  <c r="H63" i="9"/>
  <c r="G63" i="9"/>
  <c r="H62" i="9"/>
  <c r="G62" i="9"/>
  <c r="H61" i="9"/>
  <c r="G61" i="9"/>
  <c r="H60" i="9"/>
  <c r="G60" i="9"/>
  <c r="H59" i="9"/>
  <c r="G59" i="9"/>
  <c r="H58" i="9"/>
  <c r="G58" i="9"/>
  <c r="H57" i="9"/>
  <c r="G57" i="9"/>
  <c r="H56" i="9"/>
  <c r="G56" i="9"/>
  <c r="H55" i="9"/>
  <c r="G55" i="9"/>
  <c r="H54" i="9"/>
  <c r="G54" i="9"/>
  <c r="H53" i="9"/>
  <c r="G53" i="9"/>
  <c r="H52" i="9"/>
  <c r="G52" i="9"/>
  <c r="H51" i="9"/>
  <c r="G51" i="9"/>
  <c r="H50" i="9"/>
  <c r="G50" i="9"/>
  <c r="H49" i="9"/>
  <c r="G49" i="9"/>
  <c r="H48" i="9"/>
  <c r="G48" i="9"/>
  <c r="H47" i="9"/>
  <c r="G47" i="9"/>
  <c r="H46" i="9"/>
  <c r="G46" i="9"/>
  <c r="H45" i="9"/>
  <c r="G45" i="9"/>
  <c r="H44" i="9"/>
  <c r="G44" i="9"/>
  <c r="H43" i="9"/>
  <c r="G43" i="9"/>
  <c r="H42" i="9"/>
  <c r="G42" i="9"/>
  <c r="H41" i="9"/>
  <c r="G41" i="9"/>
  <c r="H40" i="9"/>
  <c r="G40" i="9"/>
  <c r="H39" i="9"/>
  <c r="G39" i="9"/>
  <c r="H38" i="9"/>
  <c r="G38" i="9"/>
  <c r="H37" i="9"/>
  <c r="G37" i="9"/>
  <c r="H36" i="9"/>
  <c r="G36" i="9"/>
  <c r="H35" i="9"/>
  <c r="G35" i="9"/>
  <c r="H34" i="9"/>
  <c r="G34" i="9"/>
  <c r="H33" i="9"/>
  <c r="G33" i="9"/>
  <c r="H32" i="9"/>
  <c r="G32" i="9"/>
  <c r="H31" i="9"/>
  <c r="G31" i="9"/>
  <c r="H30" i="9"/>
  <c r="G30" i="9"/>
  <c r="H29" i="9"/>
  <c r="G29" i="9"/>
  <c r="H28" i="9"/>
  <c r="G28" i="9"/>
  <c r="H27" i="9"/>
  <c r="G27" i="9"/>
  <c r="H26" i="9"/>
  <c r="G66" i="9" l="1"/>
  <c r="H66" i="9"/>
</calcChain>
</file>

<file path=xl/sharedStrings.xml><?xml version="1.0" encoding="utf-8"?>
<sst xmlns="http://schemas.openxmlformats.org/spreadsheetml/2006/main" count="191" uniqueCount="122">
  <si>
    <t>Defects After Delivery</t>
  </si>
  <si>
    <t>Defects per million items received from suppliers</t>
  </si>
  <si>
    <t>Month</t>
  </si>
  <si>
    <t>January</t>
  </si>
  <si>
    <t>February</t>
  </si>
  <si>
    <t>March</t>
  </si>
  <si>
    <t>April</t>
  </si>
  <si>
    <t>May</t>
  </si>
  <si>
    <t>June</t>
  </si>
  <si>
    <t>July</t>
  </si>
  <si>
    <t>August</t>
  </si>
  <si>
    <t>September</t>
  </si>
  <si>
    <t>October</t>
  </si>
  <si>
    <t>November</t>
  </si>
  <si>
    <t>December</t>
  </si>
  <si>
    <t>Observe Trends Pre- Initiative and Post-Intiative</t>
  </si>
  <si>
    <t>Defects Before Supplier Initiative</t>
  </si>
  <si>
    <t>Defects After Supplier Initiative</t>
  </si>
  <si>
    <t>Period</t>
  </si>
  <si>
    <t>Month (X)</t>
  </si>
  <si>
    <t>Defects per million (Y)</t>
  </si>
  <si>
    <t>2014-Jan</t>
  </si>
  <si>
    <t>2015-Sep</t>
  </si>
  <si>
    <t>2014-Feb</t>
  </si>
  <si>
    <t>2015-Oct</t>
  </si>
  <si>
    <t>2014-Mar</t>
  </si>
  <si>
    <t>2015-Nov</t>
  </si>
  <si>
    <t>2014-Apr</t>
  </si>
  <si>
    <t>2015-Dec</t>
  </si>
  <si>
    <t>2014-May</t>
  </si>
  <si>
    <t>2016-Jan</t>
  </si>
  <si>
    <t>2014-Jun</t>
  </si>
  <si>
    <t>2016-Feb</t>
  </si>
  <si>
    <t>2014-Jul</t>
  </si>
  <si>
    <t>2016-Mar</t>
  </si>
  <si>
    <t>2014-Aug</t>
  </si>
  <si>
    <t>2016-Apr</t>
  </si>
  <si>
    <t>2014-Sep</t>
  </si>
  <si>
    <t>2016-May</t>
  </si>
  <si>
    <t>2014-Oct</t>
  </si>
  <si>
    <t>2016-Jun</t>
  </si>
  <si>
    <t>2014-Nov</t>
  </si>
  <si>
    <t>2016-Jul</t>
  </si>
  <si>
    <t>2014-Dec</t>
  </si>
  <si>
    <t>2016-Aug</t>
  </si>
  <si>
    <t>2015-Jan</t>
  </si>
  <si>
    <t>2016-Sep</t>
  </si>
  <si>
    <t>2015-Feb</t>
  </si>
  <si>
    <t>2016-Oct</t>
  </si>
  <si>
    <t>2015-Mar</t>
  </si>
  <si>
    <t>2016-Nov</t>
  </si>
  <si>
    <t>2015-Apr</t>
  </si>
  <si>
    <t>2016-Dec</t>
  </si>
  <si>
    <t>2015-May</t>
  </si>
  <si>
    <t>2017-Jan</t>
  </si>
  <si>
    <t>2015-Jun</t>
  </si>
  <si>
    <t>2017-Feb</t>
  </si>
  <si>
    <t>2015-Jul</t>
  </si>
  <si>
    <t>2017-Mar</t>
  </si>
  <si>
    <t>2015-Aug</t>
  </si>
  <si>
    <t>2017-Apr</t>
  </si>
  <si>
    <t>2017-May</t>
  </si>
  <si>
    <t>2017-Jun</t>
  </si>
  <si>
    <t>2017-Jul</t>
  </si>
  <si>
    <t>2017-Aug</t>
  </si>
  <si>
    <t>2017-Sep</t>
  </si>
  <si>
    <t>2017-Oct</t>
  </si>
  <si>
    <t>2017-Nov</t>
  </si>
  <si>
    <t>2017-Dec</t>
  </si>
  <si>
    <t>2018-Jan</t>
  </si>
  <si>
    <t>2018-Feb</t>
  </si>
  <si>
    <t>2018-Mar</t>
  </si>
  <si>
    <t>2018-Apr</t>
  </si>
  <si>
    <t>2018-May</t>
  </si>
  <si>
    <t>2018-Jun</t>
  </si>
  <si>
    <t>2018-Jul</t>
  </si>
  <si>
    <t>2018-Aug</t>
  </si>
  <si>
    <t>2018-Sep</t>
  </si>
  <si>
    <t>2018-Oct</t>
  </si>
  <si>
    <t>2018-Nov</t>
  </si>
  <si>
    <t>2018-Dec</t>
  </si>
  <si>
    <t>Prediction Based on Model</t>
  </si>
  <si>
    <t>Predicting What Could Have Happened Without the Initiative</t>
  </si>
  <si>
    <t>Y=a+bx</t>
  </si>
  <si>
    <t>Y=ax^+bx^+cx+d</t>
  </si>
  <si>
    <t>Linear Trendline</t>
  </si>
  <si>
    <t>Polynomial Trendline</t>
  </si>
  <si>
    <t>Linear</t>
  </si>
  <si>
    <t>Polynomial order =3</t>
  </si>
  <si>
    <t>Absolute Percentage Error</t>
  </si>
  <si>
    <t>Actual Value (Y)</t>
  </si>
  <si>
    <t>Predicted Value (Y)</t>
  </si>
  <si>
    <t>Polynomial</t>
  </si>
  <si>
    <t>MAPE</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</si>
  <si>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</si>
  <si>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</si>
  <si>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</si>
  <si>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</si>
  <si>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</si>
  <si>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</si>
  <si>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</si>
  <si>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</si>
  <si>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</si>
  <si>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</si>
  <si>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</si>
  <si>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</si>
  <si>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</si>
  <si>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</si>
  <si>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</si>
  <si>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</si>
  <si>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</si>
  <si>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</si>
  <si>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</si>
  <si>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</si>
  <si>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</si>
  <si>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</si>
  <si>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</si>
  <si>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</si>
  <si>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RESIDUAL OUTPUT</t>
  </si>
  <si>
    <t>Observation</t>
  </si>
  <si>
    <t>Predicted Defects per million (Y)</t>
  </si>
  <si>
    <t>Residuals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</si>
</sst>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ptos Narrow"/>
      <family val="2"/>
      <scheme val="minor"/>
    </font>
    <font>
      <sz val="12"/>
      <name val="Times New Roman"/>
      <family val="1"/>
    </font>
    <font>
      <b/>
      <sz val="12"/>
      <name val="Times New Roman"/>
      <family val="1"/>
    </font>
    <font>
      <b/>
      <sz val="12"/>
      <color rgb="FF000000"/>
      <name val="Times New Roman"/>
      <family val="1"/>
    </font>
    <font>
      <b/>
      <sz val="15"/>
      <color theme="3"/>
      <name val="Aptos Narrow"/>
      <family val="2"/>
      <scheme val="minor"/>
    </font>
    <font>
      <b/>
      <sz val="13"/>
      <color theme="3"/>
      <name val="Aptos Narrow"/>
      <family val="2"/>
      <scheme val="minor"/>
    </font>
    <font>
      <sz val="18"/>
      <color theme="3"/>
      <name val="Aptos Display"/>
      <family val="2"/>
      <scheme val="major"/>
    </font>
    <font>
      <b/>
      <sz val="12"/>
      <color theme="3"/>
      <name val="Times New Roman"/>
      <family val="1"/>
    </font>
    <font>
      <sz val="12"/>
      <color theme="1"/>
      <name val="Times New Roman"/>
      <family val="1"/>
    </font>
    <font>
      <sz val="12"/>
      <color rgb="FF000000"/>
      <name val="Times New Roman"/>
      <family val="1"/>
    </font>
    <font>
      <sz val="12"/>
      <color theme="3"/>
      <name val="Times New Roman"/>
      <family val="1"/>
    </font>
    <font>
      <b/>
      <sz val="12"/>
      <color theme="1"/>
      <name val="Times New Roman"/>
      <family val="1"/>
    </font>
    <font>
      <sz val="12"/>
      <color rgb="FFFF0000"/>
      <name val="Times New Roman"/>
      <family val="1"/>
    </font>
    <font>
      <i/>
      <sz val="12"/>
      <color theme="1"/>
      <name val="Times New Roman"/>
      <family val="1"/>
    </font>
  </fonts>
  <fills count="7">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s>
  <borders count="11">
    <border>
      <left/>
      <right/>
      <top/>
      <bottom/>
      <diagonal/>
    </border>
    <border>
      <left/>
      <right/>
      <top/>
      <bottom style="double">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4">
    <xf numFmtId="0" fontId="0" fillId="0" borderId="0"/>
    <xf numFmtId="0" fontId="4" fillId="0" borderId="8" applyNumberFormat="0" applyFill="0" applyAlignment="0" applyProtection="0"/>
    <xf numFmtId="0" fontId="5" fillId="0" borderId="9" applyNumberFormat="0" applyFill="0" applyAlignment="0" applyProtection="0"/>
    <xf numFmtId="0" fontId="6" fillId="0" borderId="0" applyNumberFormat="0" applyFill="0" applyBorder="0" applyAlignment="0" applyProtection="0"/>
  </cellStyleXfs>
  <cellXfs count="53">
    <xf numFmtId="0" fontId="0" fillId="0" borderId="0" xfId="0"/>
    <xf numFmtId="0" fontId="1" fillId="0" borderId="0" xfId="0" applyFont="1"/>
    <xf numFmtId="0" fontId="2" fillId="0" borderId="0" xfId="0" applyFont="1" applyAlignment="1">
      <alignment horizontal="left"/>
    </xf>
    <xf numFmtId="0" fontId="2" fillId="0" borderId="0" xfId="0" applyFont="1" applyAlignment="1">
      <alignment horizontal="center"/>
    </xf>
    <xf numFmtId="0" fontId="2" fillId="0" borderId="1" xfId="0" applyFont="1" applyBorder="1"/>
    <xf numFmtId="17" fontId="2" fillId="0" borderId="0" xfId="0" applyNumberFormat="1" applyFont="1"/>
    <xf numFmtId="0" fontId="1" fillId="2" borderId="0" xfId="0" applyFont="1" applyFill="1"/>
    <xf numFmtId="17" fontId="1" fillId="0" borderId="0" xfId="0" applyNumberFormat="1" applyFont="1"/>
    <xf numFmtId="0" fontId="1" fillId="0" borderId="7" xfId="0" applyFont="1" applyBorder="1"/>
    <xf numFmtId="0" fontId="1" fillId="0" borderId="4" xfId="0" applyFont="1" applyBorder="1"/>
    <xf numFmtId="0" fontId="1" fillId="2" borderId="4" xfId="0" applyFont="1" applyFill="1" applyBorder="1"/>
    <xf numFmtId="0" fontId="1" fillId="3" borderId="4" xfId="0" applyFont="1" applyFill="1" applyBorder="1"/>
    <xf numFmtId="17" fontId="1" fillId="0" borderId="6" xfId="0" applyNumberFormat="1" applyFont="1" applyBorder="1"/>
    <xf numFmtId="0" fontId="3" fillId="0" borderId="0" xfId="0" applyFont="1"/>
    <xf numFmtId="0" fontId="3" fillId="0" borderId="0" xfId="0" applyFont="1" applyAlignment="1">
      <alignment horizontal="center"/>
    </xf>
    <xf numFmtId="0" fontId="3" fillId="0" borderId="6" xfId="0" applyFont="1" applyBorder="1" applyAlignment="1">
      <alignment horizontal="center" wrapText="1"/>
    </xf>
    <xf numFmtId="0" fontId="3" fillId="0" borderId="7" xfId="0" applyFont="1" applyBorder="1" applyAlignment="1">
      <alignment horizontal="center"/>
    </xf>
    <xf numFmtId="0" fontId="3" fillId="0" borderId="4" xfId="0" applyFont="1" applyBorder="1" applyAlignment="1">
      <alignment horizontal="center"/>
    </xf>
    <xf numFmtId="0" fontId="1" fillId="0" borderId="5" xfId="0" applyFont="1" applyBorder="1"/>
    <xf numFmtId="0" fontId="7" fillId="0" borderId="8" xfId="1" applyFont="1"/>
    <xf numFmtId="0" fontId="8" fillId="0" borderId="0" xfId="0" applyFont="1"/>
    <xf numFmtId="0" fontId="9" fillId="0" borderId="0" xfId="0" applyFont="1"/>
    <xf numFmtId="0" fontId="8" fillId="0" borderId="0" xfId="0" applyFont="1" applyAlignment="1">
      <alignment wrapText="1"/>
    </xf>
    <xf numFmtId="14" fontId="8" fillId="0" borderId="0" xfId="0" applyNumberFormat="1" applyFont="1"/>
    <xf numFmtId="17" fontId="8" fillId="0" borderId="0" xfId="0" applyNumberFormat="1" applyFont="1"/>
    <xf numFmtId="0" fontId="8" fillId="4" borderId="0" xfId="0" applyFont="1" applyFill="1"/>
    <xf numFmtId="0" fontId="7" fillId="0" borderId="0" xfId="2" applyFont="1" applyBorder="1"/>
    <xf numFmtId="0" fontId="11" fillId="0" borderId="0" xfId="0" applyFont="1" applyAlignment="1">
      <alignment horizontal="center"/>
    </xf>
    <xf numFmtId="0" fontId="8" fillId="0" borderId="0" xfId="0" applyFont="1" applyAlignment="1">
      <alignment horizontal="center"/>
    </xf>
    <xf numFmtId="0" fontId="3" fillId="0" borderId="0" xfId="0" applyFont="1" applyAlignment="1">
      <alignment horizontal="left"/>
    </xf>
    <xf numFmtId="0" fontId="11" fillId="0" borderId="4" xfId="0" applyFont="1" applyBorder="1" applyAlignment="1">
      <alignment horizontal="center"/>
    </xf>
    <xf numFmtId="0" fontId="11" fillId="0" borderId="6" xfId="0" applyFont="1" applyBorder="1" applyAlignment="1">
      <alignment horizontal="center"/>
    </xf>
    <xf numFmtId="1" fontId="1" fillId="0" borderId="4" xfId="0" applyNumberFormat="1" applyFont="1" applyBorder="1"/>
    <xf numFmtId="1" fontId="8" fillId="0" borderId="4" xfId="0" applyNumberFormat="1" applyFont="1" applyBorder="1"/>
    <xf numFmtId="1" fontId="8" fillId="0" borderId="6" xfId="0" applyNumberFormat="1" applyFont="1" applyBorder="1"/>
    <xf numFmtId="10" fontId="8" fillId="0" borderId="4" xfId="0" applyNumberFormat="1" applyFont="1" applyBorder="1"/>
    <xf numFmtId="0" fontId="1" fillId="2" borderId="5" xfId="0" applyFont="1" applyFill="1" applyBorder="1"/>
    <xf numFmtId="0" fontId="11" fillId="0" borderId="4" xfId="0" applyFont="1" applyBorder="1"/>
    <xf numFmtId="10" fontId="12" fillId="0" borderId="4" xfId="0" applyNumberFormat="1" applyFont="1" applyBorder="1"/>
    <xf numFmtId="10" fontId="1" fillId="0" borderId="4" xfId="0" applyNumberFormat="1" applyFont="1" applyBorder="1"/>
    <xf numFmtId="0" fontId="13" fillId="5" borderId="3" xfId="0" applyFont="1" applyFill="1" applyBorder="1" applyAlignment="1">
      <alignment horizontal="centerContinuous"/>
    </xf>
    <xf numFmtId="0" fontId="8" fillId="5" borderId="0" xfId="0" applyFont="1" applyFill="1"/>
    <xf numFmtId="0" fontId="8" fillId="2" borderId="0" xfId="0" applyFont="1" applyFill="1"/>
    <xf numFmtId="0" fontId="8" fillId="5" borderId="2" xfId="0" applyFont="1" applyFill="1" applyBorder="1"/>
    <xf numFmtId="0" fontId="13" fillId="5" borderId="3" xfId="0" applyFont="1" applyFill="1" applyBorder="1" applyAlignment="1">
      <alignment horizontal="center"/>
    </xf>
    <xf numFmtId="0" fontId="13" fillId="6" borderId="3" xfId="0" applyFont="1" applyFill="1" applyBorder="1" applyAlignment="1">
      <alignment horizontal="center"/>
    </xf>
    <xf numFmtId="0" fontId="8" fillId="6" borderId="0" xfId="0" applyFont="1" applyFill="1"/>
    <xf numFmtId="0" fontId="8" fillId="6" borderId="2" xfId="0" applyFont="1" applyFill="1" applyBorder="1"/>
    <xf numFmtId="0" fontId="8" fillId="2" borderId="2" xfId="0" applyFont="1" applyFill="1" applyBorder="1"/>
    <xf numFmtId="0" fontId="13" fillId="0" borderId="3" xfId="0" applyFont="1" applyBorder="1" applyAlignment="1">
      <alignment horizontal="center"/>
    </xf>
    <xf numFmtId="0" fontId="8" fillId="0" borderId="2" xfId="0" applyFont="1" applyBorder="1"/>
    <xf numFmtId="0" fontId="11" fillId="0" borderId="0" xfId="0" applyFont="1" applyAlignment="1">
      <alignment horizontal="center"/>
    </xf>
    <xf numFmtId="0" fontId="10" fillId="0" borderId="10" xfId="3" applyFont="1" applyBorder="1" applyAlignment="1">
      <alignment horizontal="left"/>
    </xf>
  </cellXfs>
  <cellStyles count="4">
    <cellStyle name="Heading 1" xfId="1" builtinId="16"/>
    <cellStyle name="Heading 2" xfId="2" builtinId="17"/>
    <cellStyle name="Normal" xfId="0" builtinId="0"/>
    <cellStyle name="Title" xfId="3" builtinId="15"/>
  </cellStyles>
  <dxfs count="0"/>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Defects</a:t>
            </a:r>
            <a:r>
              <a:rPr lang="en-US" sz="1200" baseline="0">
                <a:latin typeface="Times New Roman" panose="02020603050405020304" pitchFamily="18" charset="0"/>
                <a:cs typeface="Times New Roman" panose="02020603050405020304" pitchFamily="18" charset="0"/>
              </a:rPr>
              <a:t> Before Supplier Initiative (Jan 2014 to Aug 2015)</a:t>
            </a:r>
          </a:p>
        </c:rich>
      </c:tx>
      <c:layout>
        <c:manualLayout>
          <c:xMode val="edge"/>
          <c:yMode val="edge"/>
          <c:x val="0.26313464490737343"/>
          <c:y val="2.962437182232229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Trendlines!$D$3</c:f>
              <c:strCache>
                <c:ptCount val="1"/>
                <c:pt idx="0">
                  <c:v>Defects per million (Y)</c:v>
                </c:pt>
              </c:strCache>
            </c:strRef>
          </c:tx>
          <c:spPr>
            <a:ln w="31750" cap="rnd">
              <a:solidFill>
                <a:schemeClr val="accent1">
                  <a:alpha val="98000"/>
                </a:schemeClr>
              </a:solidFill>
              <a:prstDash val="solid"/>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7084135593824231E-3"/>
                  <c:y val="0.4577594199059664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cat>
            <c:strRef>
              <c:f>Trendlines!$B$4:$B$23</c:f>
              <c:strCache>
                <c:ptCount val="20"/>
                <c:pt idx="0">
                  <c:v>2014-Jan</c:v>
                </c:pt>
                <c:pt idx="1">
                  <c:v>2014-Feb</c:v>
                </c:pt>
                <c:pt idx="2">
                  <c:v>2014-Mar</c:v>
                </c:pt>
                <c:pt idx="3">
                  <c:v>2014-Apr</c:v>
                </c:pt>
                <c:pt idx="4">
                  <c:v>2014-May</c:v>
                </c:pt>
                <c:pt idx="5">
                  <c:v>2014-Jun</c:v>
                </c:pt>
                <c:pt idx="6">
                  <c:v>2014-Jul</c:v>
                </c:pt>
                <c:pt idx="7">
                  <c:v>2014-Aug</c:v>
                </c:pt>
                <c:pt idx="8">
                  <c:v>2014-Sep</c:v>
                </c:pt>
                <c:pt idx="9">
                  <c:v>2014-Oct</c:v>
                </c:pt>
                <c:pt idx="10">
                  <c:v>2014-Nov</c:v>
                </c:pt>
                <c:pt idx="11">
                  <c:v>2014-Dec</c:v>
                </c:pt>
                <c:pt idx="12">
                  <c:v>2015-Jan</c:v>
                </c:pt>
                <c:pt idx="13">
                  <c:v>2015-Feb</c:v>
                </c:pt>
                <c:pt idx="14">
                  <c:v>2015-Mar</c:v>
                </c:pt>
                <c:pt idx="15">
                  <c:v>2015-Apr</c:v>
                </c:pt>
                <c:pt idx="16">
                  <c:v>2015-May</c:v>
                </c:pt>
                <c:pt idx="17">
                  <c:v>2015-Jun</c:v>
                </c:pt>
                <c:pt idx="18">
                  <c:v>2015-Jul</c:v>
                </c:pt>
                <c:pt idx="19">
                  <c:v>2015-Aug</c:v>
                </c:pt>
              </c:strCache>
            </c:strRef>
          </c:cat>
          <c:val>
            <c:numRef>
              <c:f>Trendlines!$D$4:$D$23</c:f>
              <c:numCache>
                <c:formatCode>General</c:formatCode>
                <c:ptCount val="20"/>
                <c:pt idx="0">
                  <c:v>812</c:v>
                </c:pt>
                <c:pt idx="1">
                  <c:v>810</c:v>
                </c:pt>
                <c:pt idx="2">
                  <c:v>813</c:v>
                </c:pt>
                <c:pt idx="3">
                  <c:v>823</c:v>
                </c:pt>
                <c:pt idx="4">
                  <c:v>832</c:v>
                </c:pt>
                <c:pt idx="5">
                  <c:v>848</c:v>
                </c:pt>
                <c:pt idx="6">
                  <c:v>837</c:v>
                </c:pt>
                <c:pt idx="7">
                  <c:v>831</c:v>
                </c:pt>
                <c:pt idx="8">
                  <c:v>827</c:v>
                </c:pt>
                <c:pt idx="9">
                  <c:v>838</c:v>
                </c:pt>
                <c:pt idx="10">
                  <c:v>826</c:v>
                </c:pt>
                <c:pt idx="11">
                  <c:v>819</c:v>
                </c:pt>
                <c:pt idx="12">
                  <c:v>828</c:v>
                </c:pt>
                <c:pt idx="13">
                  <c:v>832</c:v>
                </c:pt>
                <c:pt idx="14">
                  <c:v>847</c:v>
                </c:pt>
                <c:pt idx="15">
                  <c:v>839</c:v>
                </c:pt>
                <c:pt idx="16">
                  <c:v>832</c:v>
                </c:pt>
                <c:pt idx="17">
                  <c:v>840</c:v>
                </c:pt>
                <c:pt idx="18">
                  <c:v>849</c:v>
                </c:pt>
                <c:pt idx="19">
                  <c:v>857</c:v>
                </c:pt>
              </c:numCache>
            </c:numRef>
          </c:val>
          <c:smooth val="0"/>
          <c:extLst>
            <c:ext xmlns:c16="http://schemas.microsoft.com/office/drawing/2014/chart" uri="{C3380CC4-5D6E-409C-BE32-E72D297353CC}">
              <c16:uniqueId val="{00000000-3298-417F-A07F-871E4463DF99}"/>
            </c:ext>
          </c:extLst>
        </c:ser>
        <c:dLbls>
          <c:showLegendKey val="0"/>
          <c:showVal val="0"/>
          <c:showCatName val="0"/>
          <c:showSerName val="0"/>
          <c:showPercent val="0"/>
          <c:showBubbleSize val="0"/>
        </c:dLbls>
        <c:marker val="1"/>
        <c:smooth val="0"/>
        <c:axId val="541520952"/>
        <c:axId val="541519152"/>
      </c:lineChart>
      <c:catAx>
        <c:axId val="541520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latin typeface="Times New Roman" panose="02020603050405020304" pitchFamily="18" charset="0"/>
                    <a:cs typeface="Times New Roman" panose="02020603050405020304" pitchFamily="18" charset="0"/>
                  </a:rPr>
                  <a:t>Period</a:t>
                </a:r>
              </a:p>
            </c:rich>
          </c:tx>
          <c:layout>
            <c:manualLayout>
              <c:xMode val="edge"/>
              <c:yMode val="edge"/>
              <c:x val="0.50968653165961764"/>
              <c:y val="0.9374282608215792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519152"/>
        <c:crosses val="autoZero"/>
        <c:auto val="1"/>
        <c:lblAlgn val="ctr"/>
        <c:lblOffset val="100"/>
        <c:noMultiLvlLbl val="0"/>
      </c:catAx>
      <c:valAx>
        <c:axId val="54151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Defect</a:t>
                </a:r>
                <a:r>
                  <a:rPr lang="en-US" baseline="0"/>
                  <a:t> per  million</a:t>
                </a:r>
                <a:endParaRPr lang="en-US"/>
              </a:p>
            </c:rich>
          </c:tx>
          <c:layout>
            <c:manualLayout>
              <c:xMode val="edge"/>
              <c:yMode val="edge"/>
              <c:x val="1.7278269016753119E-2"/>
              <c:y val="0.285224070248224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520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Defects After</a:t>
            </a:r>
            <a:r>
              <a:rPr lang="en-US" sz="1200" baseline="0">
                <a:latin typeface="Times New Roman" panose="02020603050405020304" pitchFamily="18" charset="0"/>
                <a:cs typeface="Times New Roman" panose="02020603050405020304" pitchFamily="18" charset="0"/>
              </a:rPr>
              <a:t> Supplier Initiative (Sep 2015 to Dec 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Trendlines!$H$3</c:f>
              <c:strCache>
                <c:ptCount val="1"/>
                <c:pt idx="0">
                  <c:v>Defects per million (Y)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6.8787771168395059E-2"/>
                  <c:y val="7.222081139307139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Trendlines!$F$4:$F$43</c:f>
              <c:strCache>
                <c:ptCount val="40"/>
                <c:pt idx="0">
                  <c:v>2015-Sep</c:v>
                </c:pt>
                <c:pt idx="1">
                  <c:v>2015-Oct</c:v>
                </c:pt>
                <c:pt idx="2">
                  <c:v>2015-Nov</c:v>
                </c:pt>
                <c:pt idx="3">
                  <c:v>2015-Dec</c:v>
                </c:pt>
                <c:pt idx="4">
                  <c:v>2016-Jan</c:v>
                </c:pt>
                <c:pt idx="5">
                  <c:v>2016-Feb</c:v>
                </c:pt>
                <c:pt idx="6">
                  <c:v>2016-Mar</c:v>
                </c:pt>
                <c:pt idx="7">
                  <c:v>2016-Apr</c:v>
                </c:pt>
                <c:pt idx="8">
                  <c:v>2016-May</c:v>
                </c:pt>
                <c:pt idx="9">
                  <c:v>2016-Jun</c:v>
                </c:pt>
                <c:pt idx="10">
                  <c:v>2016-Jul</c:v>
                </c:pt>
                <c:pt idx="11">
                  <c:v>2016-Aug</c:v>
                </c:pt>
                <c:pt idx="12">
                  <c:v>2016-Sep</c:v>
                </c:pt>
                <c:pt idx="13">
                  <c:v>2016-Oct</c:v>
                </c:pt>
                <c:pt idx="14">
                  <c:v>2016-Nov</c:v>
                </c:pt>
                <c:pt idx="15">
                  <c:v>2016-Dec</c:v>
                </c:pt>
                <c:pt idx="16">
                  <c:v>2017-Jan</c:v>
                </c:pt>
                <c:pt idx="17">
                  <c:v>2017-Feb</c:v>
                </c:pt>
                <c:pt idx="18">
                  <c:v>2017-Mar</c:v>
                </c:pt>
                <c:pt idx="19">
                  <c:v>2017-Apr</c:v>
                </c:pt>
                <c:pt idx="20">
                  <c:v>2017-May</c:v>
                </c:pt>
                <c:pt idx="21">
                  <c:v>2017-Jun</c:v>
                </c:pt>
                <c:pt idx="22">
                  <c:v>2017-Jul</c:v>
                </c:pt>
                <c:pt idx="23">
                  <c:v>2017-Aug</c:v>
                </c:pt>
                <c:pt idx="24">
                  <c:v>2017-Sep</c:v>
                </c:pt>
                <c:pt idx="25">
                  <c:v>2017-Oct</c:v>
                </c:pt>
                <c:pt idx="26">
                  <c:v>2017-Nov</c:v>
                </c:pt>
                <c:pt idx="27">
                  <c:v>2017-Dec</c:v>
                </c:pt>
                <c:pt idx="28">
                  <c:v>2018-Jan</c:v>
                </c:pt>
                <c:pt idx="29">
                  <c:v>2018-Feb</c:v>
                </c:pt>
                <c:pt idx="30">
                  <c:v>2018-Mar</c:v>
                </c:pt>
                <c:pt idx="31">
                  <c:v>2018-Apr</c:v>
                </c:pt>
                <c:pt idx="32">
                  <c:v>2018-May</c:v>
                </c:pt>
                <c:pt idx="33">
                  <c:v>2018-Jun</c:v>
                </c:pt>
                <c:pt idx="34">
                  <c:v>2018-Jul</c:v>
                </c:pt>
                <c:pt idx="35">
                  <c:v>2018-Aug</c:v>
                </c:pt>
                <c:pt idx="36">
                  <c:v>2018-Sep</c:v>
                </c:pt>
                <c:pt idx="37">
                  <c:v>2018-Oct</c:v>
                </c:pt>
                <c:pt idx="38">
                  <c:v>2018-Nov</c:v>
                </c:pt>
                <c:pt idx="39">
                  <c:v>2018-Dec</c:v>
                </c:pt>
              </c:strCache>
            </c:strRef>
          </c:cat>
          <c:val>
            <c:numRef>
              <c:f>Trendlines!$H$4:$H$43</c:f>
              <c:numCache>
                <c:formatCode>General</c:formatCode>
                <c:ptCount val="40"/>
                <c:pt idx="0">
                  <c:v>839</c:v>
                </c:pt>
                <c:pt idx="1">
                  <c:v>842</c:v>
                </c:pt>
                <c:pt idx="2">
                  <c:v>828</c:v>
                </c:pt>
                <c:pt idx="3">
                  <c:v>816</c:v>
                </c:pt>
                <c:pt idx="4">
                  <c:v>824</c:v>
                </c:pt>
                <c:pt idx="5">
                  <c:v>836</c:v>
                </c:pt>
                <c:pt idx="6">
                  <c:v>818</c:v>
                </c:pt>
                <c:pt idx="7">
                  <c:v>825</c:v>
                </c:pt>
                <c:pt idx="8">
                  <c:v>804</c:v>
                </c:pt>
                <c:pt idx="9">
                  <c:v>812</c:v>
                </c:pt>
                <c:pt idx="10">
                  <c:v>806</c:v>
                </c:pt>
                <c:pt idx="11">
                  <c:v>798</c:v>
                </c:pt>
                <c:pt idx="12">
                  <c:v>804</c:v>
                </c:pt>
                <c:pt idx="13">
                  <c:v>713</c:v>
                </c:pt>
                <c:pt idx="14">
                  <c:v>705</c:v>
                </c:pt>
                <c:pt idx="15">
                  <c:v>686</c:v>
                </c:pt>
                <c:pt idx="16">
                  <c:v>682</c:v>
                </c:pt>
                <c:pt idx="17">
                  <c:v>695</c:v>
                </c:pt>
                <c:pt idx="18">
                  <c:v>692</c:v>
                </c:pt>
                <c:pt idx="19">
                  <c:v>686</c:v>
                </c:pt>
                <c:pt idx="20">
                  <c:v>673</c:v>
                </c:pt>
                <c:pt idx="21">
                  <c:v>681</c:v>
                </c:pt>
                <c:pt idx="22">
                  <c:v>696</c:v>
                </c:pt>
                <c:pt idx="23">
                  <c:v>688</c:v>
                </c:pt>
                <c:pt idx="24">
                  <c:v>671</c:v>
                </c:pt>
                <c:pt idx="25">
                  <c:v>645</c:v>
                </c:pt>
                <c:pt idx="26">
                  <c:v>617</c:v>
                </c:pt>
                <c:pt idx="27">
                  <c:v>603</c:v>
                </c:pt>
                <c:pt idx="28">
                  <c:v>571</c:v>
                </c:pt>
                <c:pt idx="29">
                  <c:v>575</c:v>
                </c:pt>
                <c:pt idx="30">
                  <c:v>547</c:v>
                </c:pt>
                <c:pt idx="31">
                  <c:v>542</c:v>
                </c:pt>
                <c:pt idx="32">
                  <c:v>532</c:v>
                </c:pt>
                <c:pt idx="33">
                  <c:v>496</c:v>
                </c:pt>
                <c:pt idx="34">
                  <c:v>472</c:v>
                </c:pt>
                <c:pt idx="35">
                  <c:v>460</c:v>
                </c:pt>
                <c:pt idx="36">
                  <c:v>441</c:v>
                </c:pt>
                <c:pt idx="37">
                  <c:v>445</c:v>
                </c:pt>
                <c:pt idx="38">
                  <c:v>438</c:v>
                </c:pt>
                <c:pt idx="39">
                  <c:v>436</c:v>
                </c:pt>
              </c:numCache>
            </c:numRef>
          </c:val>
          <c:smooth val="0"/>
          <c:extLst>
            <c:ext xmlns:c16="http://schemas.microsoft.com/office/drawing/2014/chart" uri="{C3380CC4-5D6E-409C-BE32-E72D297353CC}">
              <c16:uniqueId val="{00000000-83A2-44F6-812B-4722DD30C827}"/>
            </c:ext>
          </c:extLst>
        </c:ser>
        <c:dLbls>
          <c:showLegendKey val="0"/>
          <c:showVal val="0"/>
          <c:showCatName val="0"/>
          <c:showSerName val="0"/>
          <c:showPercent val="0"/>
          <c:showBubbleSize val="0"/>
        </c:dLbls>
        <c:marker val="1"/>
        <c:smooth val="0"/>
        <c:axId val="549849088"/>
        <c:axId val="549850888"/>
      </c:lineChart>
      <c:catAx>
        <c:axId val="5498490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Period</a:t>
                </a:r>
              </a:p>
            </c:rich>
          </c:tx>
          <c:layout>
            <c:manualLayout>
              <c:xMode val="edge"/>
              <c:yMode val="edge"/>
              <c:x val="0.51438708694760471"/>
              <c:y val="0.932485379517007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50888"/>
        <c:crosses val="autoZero"/>
        <c:auto val="1"/>
        <c:lblAlgn val="ctr"/>
        <c:lblOffset val="100"/>
        <c:tickMarkSkip val="1"/>
        <c:noMultiLvlLbl val="0"/>
      </c:catAx>
      <c:valAx>
        <c:axId val="549850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Defects</a:t>
                </a:r>
                <a:r>
                  <a:rPr lang="en-US" baseline="0"/>
                  <a:t> per million</a:t>
                </a:r>
              </a:p>
            </c:rich>
          </c:tx>
          <c:layout>
            <c:manualLayout>
              <c:xMode val="edge"/>
              <c:yMode val="edge"/>
              <c:x val="1.1461545611987874E-2"/>
              <c:y val="0.2911242215446505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490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Defects</a:t>
            </a:r>
            <a:r>
              <a:rPr lang="en-US" sz="1200" baseline="0">
                <a:latin typeface="Times New Roman" panose="02020603050405020304" pitchFamily="18" charset="0"/>
                <a:cs typeface="Times New Roman" panose="02020603050405020304" pitchFamily="18" charset="0"/>
              </a:rPr>
              <a:t> Before Supplier Initiative (Jan 2014 to Aug 2015</a:t>
            </a:r>
            <a:r>
              <a:rPr lang="en-US" baseline="0"/>
              <a:t>)</a:t>
            </a:r>
          </a:p>
        </c:rich>
      </c:tx>
      <c:layout>
        <c:manualLayout>
          <c:xMode val="edge"/>
          <c:yMode val="edge"/>
          <c:x val="0.22821282836647344"/>
          <c:y val="2.37839666724826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Trendlines!$D$3</c:f>
              <c:strCache>
                <c:ptCount val="1"/>
                <c:pt idx="0">
                  <c:v>Defects per million (Y)</c:v>
                </c:pt>
              </c:strCache>
            </c:strRef>
          </c:tx>
          <c:spPr>
            <a:ln w="31750" cap="rnd">
              <a:solidFill>
                <a:schemeClr val="accent1">
                  <a:alpha val="98000"/>
                </a:schemeClr>
              </a:solidFill>
              <a:prstDash val="solid"/>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2048970642524746"/>
                  <c:y val="-7.08846480737640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cat>
            <c:strRef>
              <c:f>Trendlines!$B$4:$B$23</c:f>
              <c:strCache>
                <c:ptCount val="20"/>
                <c:pt idx="0">
                  <c:v>2014-Jan</c:v>
                </c:pt>
                <c:pt idx="1">
                  <c:v>2014-Feb</c:v>
                </c:pt>
                <c:pt idx="2">
                  <c:v>2014-Mar</c:v>
                </c:pt>
                <c:pt idx="3">
                  <c:v>2014-Apr</c:v>
                </c:pt>
                <c:pt idx="4">
                  <c:v>2014-May</c:v>
                </c:pt>
                <c:pt idx="5">
                  <c:v>2014-Jun</c:v>
                </c:pt>
                <c:pt idx="6">
                  <c:v>2014-Jul</c:v>
                </c:pt>
                <c:pt idx="7">
                  <c:v>2014-Aug</c:v>
                </c:pt>
                <c:pt idx="8">
                  <c:v>2014-Sep</c:v>
                </c:pt>
                <c:pt idx="9">
                  <c:v>2014-Oct</c:v>
                </c:pt>
                <c:pt idx="10">
                  <c:v>2014-Nov</c:v>
                </c:pt>
                <c:pt idx="11">
                  <c:v>2014-Dec</c:v>
                </c:pt>
                <c:pt idx="12">
                  <c:v>2015-Jan</c:v>
                </c:pt>
                <c:pt idx="13">
                  <c:v>2015-Feb</c:v>
                </c:pt>
                <c:pt idx="14">
                  <c:v>2015-Mar</c:v>
                </c:pt>
                <c:pt idx="15">
                  <c:v>2015-Apr</c:v>
                </c:pt>
                <c:pt idx="16">
                  <c:v>2015-May</c:v>
                </c:pt>
                <c:pt idx="17">
                  <c:v>2015-Jun</c:v>
                </c:pt>
                <c:pt idx="18">
                  <c:v>2015-Jul</c:v>
                </c:pt>
                <c:pt idx="19">
                  <c:v>2015-Aug</c:v>
                </c:pt>
              </c:strCache>
            </c:strRef>
          </c:cat>
          <c:val>
            <c:numRef>
              <c:f>Trendlines!$D$4:$D$23</c:f>
              <c:numCache>
                <c:formatCode>General</c:formatCode>
                <c:ptCount val="20"/>
                <c:pt idx="0">
                  <c:v>812</c:v>
                </c:pt>
                <c:pt idx="1">
                  <c:v>810</c:v>
                </c:pt>
                <c:pt idx="2">
                  <c:v>813</c:v>
                </c:pt>
                <c:pt idx="3">
                  <c:v>823</c:v>
                </c:pt>
                <c:pt idx="4">
                  <c:v>832</c:v>
                </c:pt>
                <c:pt idx="5">
                  <c:v>848</c:v>
                </c:pt>
                <c:pt idx="6">
                  <c:v>837</c:v>
                </c:pt>
                <c:pt idx="7">
                  <c:v>831</c:v>
                </c:pt>
                <c:pt idx="8">
                  <c:v>827</c:v>
                </c:pt>
                <c:pt idx="9">
                  <c:v>838</c:v>
                </c:pt>
                <c:pt idx="10">
                  <c:v>826</c:v>
                </c:pt>
                <c:pt idx="11">
                  <c:v>819</c:v>
                </c:pt>
                <c:pt idx="12">
                  <c:v>828</c:v>
                </c:pt>
                <c:pt idx="13">
                  <c:v>832</c:v>
                </c:pt>
                <c:pt idx="14">
                  <c:v>847</c:v>
                </c:pt>
                <c:pt idx="15">
                  <c:v>839</c:v>
                </c:pt>
                <c:pt idx="16">
                  <c:v>832</c:v>
                </c:pt>
                <c:pt idx="17">
                  <c:v>840</c:v>
                </c:pt>
                <c:pt idx="18">
                  <c:v>849</c:v>
                </c:pt>
                <c:pt idx="19">
                  <c:v>857</c:v>
                </c:pt>
              </c:numCache>
            </c:numRef>
          </c:val>
          <c:smooth val="0"/>
          <c:extLst>
            <c:ext xmlns:c16="http://schemas.microsoft.com/office/drawing/2014/chart" uri="{C3380CC4-5D6E-409C-BE32-E72D297353CC}">
              <c16:uniqueId val="{00000003-6038-400D-8977-BB8E19968151}"/>
            </c:ext>
          </c:extLst>
        </c:ser>
        <c:dLbls>
          <c:showLegendKey val="0"/>
          <c:showVal val="0"/>
          <c:showCatName val="0"/>
          <c:showSerName val="0"/>
          <c:showPercent val="0"/>
          <c:showBubbleSize val="0"/>
        </c:dLbls>
        <c:marker val="1"/>
        <c:smooth val="0"/>
        <c:axId val="541520952"/>
        <c:axId val="541519152"/>
      </c:lineChart>
      <c:catAx>
        <c:axId val="541520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Period </a:t>
                </a:r>
              </a:p>
            </c:rich>
          </c:tx>
          <c:layout>
            <c:manualLayout>
              <c:xMode val="edge"/>
              <c:yMode val="edge"/>
              <c:x val="0.51317864823167569"/>
              <c:y val="0.919907336167641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519152"/>
        <c:crosses val="autoZero"/>
        <c:auto val="1"/>
        <c:lblAlgn val="ctr"/>
        <c:lblOffset val="100"/>
        <c:noMultiLvlLbl val="0"/>
      </c:catAx>
      <c:valAx>
        <c:axId val="54151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Defect</a:t>
                </a:r>
                <a:r>
                  <a:rPr lang="en-US" baseline="0"/>
                  <a:t> per  million</a:t>
                </a:r>
                <a:endParaRPr lang="en-US"/>
              </a:p>
            </c:rich>
          </c:tx>
          <c:layout>
            <c:manualLayout>
              <c:xMode val="edge"/>
              <c:yMode val="edge"/>
              <c:x val="1.7278269016753119E-2"/>
              <c:y val="0.285224070248224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520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Defects</a:t>
            </a:r>
            <a:r>
              <a:rPr lang="en-US" sz="1200" baseline="0">
                <a:latin typeface="Times New Roman" panose="02020603050405020304" pitchFamily="18" charset="0"/>
                <a:cs typeface="Times New Roman" panose="02020603050405020304" pitchFamily="18" charset="0"/>
              </a:rPr>
              <a:t> Before Supplier Initiative (Jan 2014 to Aug 2015)</a:t>
            </a:r>
          </a:p>
        </c:rich>
      </c:tx>
      <c:layout>
        <c:manualLayout>
          <c:xMode val="edge"/>
          <c:yMode val="edge"/>
          <c:x val="0.22821282836647344"/>
          <c:y val="2.37839666724826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Trendlines!$D$3</c:f>
              <c:strCache>
                <c:ptCount val="1"/>
                <c:pt idx="0">
                  <c:v>Defects per million (Y)</c:v>
                </c:pt>
              </c:strCache>
            </c:strRef>
          </c:tx>
          <c:spPr>
            <a:ln w="31750" cap="rnd">
              <a:solidFill>
                <a:schemeClr val="accent1">
                  <a:alpha val="98000"/>
                </a:schemeClr>
              </a:solidFill>
              <a:prstDash val="solid"/>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2.4716001156140244E-2"/>
                  <c:y val="-4.308056872037914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Trendlines!$B$4:$B$23</c:f>
              <c:strCache>
                <c:ptCount val="20"/>
                <c:pt idx="0">
                  <c:v>2014-Jan</c:v>
                </c:pt>
                <c:pt idx="1">
                  <c:v>2014-Feb</c:v>
                </c:pt>
                <c:pt idx="2">
                  <c:v>2014-Mar</c:v>
                </c:pt>
                <c:pt idx="3">
                  <c:v>2014-Apr</c:v>
                </c:pt>
                <c:pt idx="4">
                  <c:v>2014-May</c:v>
                </c:pt>
                <c:pt idx="5">
                  <c:v>2014-Jun</c:v>
                </c:pt>
                <c:pt idx="6">
                  <c:v>2014-Jul</c:v>
                </c:pt>
                <c:pt idx="7">
                  <c:v>2014-Aug</c:v>
                </c:pt>
                <c:pt idx="8">
                  <c:v>2014-Sep</c:v>
                </c:pt>
                <c:pt idx="9">
                  <c:v>2014-Oct</c:v>
                </c:pt>
                <c:pt idx="10">
                  <c:v>2014-Nov</c:v>
                </c:pt>
                <c:pt idx="11">
                  <c:v>2014-Dec</c:v>
                </c:pt>
                <c:pt idx="12">
                  <c:v>2015-Jan</c:v>
                </c:pt>
                <c:pt idx="13">
                  <c:v>2015-Feb</c:v>
                </c:pt>
                <c:pt idx="14">
                  <c:v>2015-Mar</c:v>
                </c:pt>
                <c:pt idx="15">
                  <c:v>2015-Apr</c:v>
                </c:pt>
                <c:pt idx="16">
                  <c:v>2015-May</c:v>
                </c:pt>
                <c:pt idx="17">
                  <c:v>2015-Jun</c:v>
                </c:pt>
                <c:pt idx="18">
                  <c:v>2015-Jul</c:v>
                </c:pt>
                <c:pt idx="19">
                  <c:v>2015-Aug</c:v>
                </c:pt>
              </c:strCache>
            </c:strRef>
          </c:cat>
          <c:val>
            <c:numRef>
              <c:f>Trendlines!$D$4:$D$23</c:f>
              <c:numCache>
                <c:formatCode>General</c:formatCode>
                <c:ptCount val="20"/>
                <c:pt idx="0">
                  <c:v>812</c:v>
                </c:pt>
                <c:pt idx="1">
                  <c:v>810</c:v>
                </c:pt>
                <c:pt idx="2">
                  <c:v>813</c:v>
                </c:pt>
                <c:pt idx="3">
                  <c:v>823</c:v>
                </c:pt>
                <c:pt idx="4">
                  <c:v>832</c:v>
                </c:pt>
                <c:pt idx="5">
                  <c:v>848</c:v>
                </c:pt>
                <c:pt idx="6">
                  <c:v>837</c:v>
                </c:pt>
                <c:pt idx="7">
                  <c:v>831</c:v>
                </c:pt>
                <c:pt idx="8">
                  <c:v>827</c:v>
                </c:pt>
                <c:pt idx="9">
                  <c:v>838</c:v>
                </c:pt>
                <c:pt idx="10">
                  <c:v>826</c:v>
                </c:pt>
                <c:pt idx="11">
                  <c:v>819</c:v>
                </c:pt>
                <c:pt idx="12">
                  <c:v>828</c:v>
                </c:pt>
                <c:pt idx="13">
                  <c:v>832</c:v>
                </c:pt>
                <c:pt idx="14">
                  <c:v>847</c:v>
                </c:pt>
                <c:pt idx="15">
                  <c:v>839</c:v>
                </c:pt>
                <c:pt idx="16">
                  <c:v>832</c:v>
                </c:pt>
                <c:pt idx="17">
                  <c:v>840</c:v>
                </c:pt>
                <c:pt idx="18">
                  <c:v>849</c:v>
                </c:pt>
                <c:pt idx="19">
                  <c:v>857</c:v>
                </c:pt>
              </c:numCache>
            </c:numRef>
          </c:val>
          <c:smooth val="0"/>
          <c:extLst>
            <c:ext xmlns:c16="http://schemas.microsoft.com/office/drawing/2014/chart" uri="{C3380CC4-5D6E-409C-BE32-E72D297353CC}">
              <c16:uniqueId val="{00000001-C316-4FF9-BCCB-AC6773C2CCBD}"/>
            </c:ext>
          </c:extLst>
        </c:ser>
        <c:dLbls>
          <c:showLegendKey val="0"/>
          <c:showVal val="0"/>
          <c:showCatName val="0"/>
          <c:showSerName val="0"/>
          <c:showPercent val="0"/>
          <c:showBubbleSize val="0"/>
        </c:dLbls>
        <c:marker val="1"/>
        <c:smooth val="0"/>
        <c:axId val="541520952"/>
        <c:axId val="541519152"/>
      </c:lineChart>
      <c:catAx>
        <c:axId val="541520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lgn="ctr" rtl="0">
                  <a:defRPr lang="en-US"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latin typeface="+mn-lt"/>
                    <a:ea typeface="+mn-ea"/>
                    <a:cs typeface="+mn-cs"/>
                  </a:rPr>
                  <a:t>Period </a:t>
                </a:r>
              </a:p>
            </c:rich>
          </c:tx>
          <c:layout>
            <c:manualLayout>
              <c:xMode val="edge"/>
              <c:yMode val="edge"/>
              <c:x val="0.51317864823167569"/>
              <c:y val="0.91990733616764142"/>
            </c:manualLayout>
          </c:layout>
          <c:overlay val="0"/>
          <c:spPr>
            <a:noFill/>
            <a:ln>
              <a:noFill/>
            </a:ln>
            <a:effectLst/>
          </c:spPr>
          <c:txPr>
            <a:bodyPr rot="0" spcFirstLastPara="1" vertOverflow="ellipsis" vert="horz" wrap="square" anchor="ctr" anchorCtr="1"/>
            <a:lstStyle/>
            <a:p>
              <a:pPr algn="ctr" rtl="0">
                <a:defRPr lang="en-US"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519152"/>
        <c:crosses val="autoZero"/>
        <c:auto val="1"/>
        <c:lblAlgn val="ctr"/>
        <c:lblOffset val="100"/>
        <c:noMultiLvlLbl val="0"/>
      </c:catAx>
      <c:valAx>
        <c:axId val="54151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Defect</a:t>
                </a:r>
                <a:r>
                  <a:rPr lang="en-US" baseline="0"/>
                  <a:t> per  million</a:t>
                </a:r>
                <a:endParaRPr lang="en-US"/>
              </a:p>
            </c:rich>
          </c:tx>
          <c:layout>
            <c:manualLayout>
              <c:xMode val="edge"/>
              <c:yMode val="edge"/>
              <c:x val="1.7278269016753119E-2"/>
              <c:y val="0.285224070248224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520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Actual</a:t>
            </a:r>
            <a:r>
              <a:rPr lang="en-US" sz="1200" baseline="0">
                <a:latin typeface="Times New Roman" panose="02020603050405020304" pitchFamily="18" charset="0"/>
                <a:cs typeface="Times New Roman" panose="02020603050405020304" pitchFamily="18" charset="0"/>
              </a:rPr>
              <a:t> Defects Vs Predicted Defects</a:t>
            </a:r>
            <a:endParaRPr lang="en-US" sz="1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Model!$D$5</c:f>
              <c:strCache>
                <c:ptCount val="1"/>
                <c:pt idx="0">
                  <c:v>Actual Value (Y)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xVal>
            <c:numRef>
              <c:f>Model!$C$6:$C$65</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Model!$D$6:$D$65</c:f>
              <c:numCache>
                <c:formatCode>General</c:formatCode>
                <c:ptCount val="60"/>
                <c:pt idx="0" formatCode="0">
                  <c:v>812</c:v>
                </c:pt>
                <c:pt idx="1">
                  <c:v>810</c:v>
                </c:pt>
                <c:pt idx="2">
                  <c:v>813</c:v>
                </c:pt>
                <c:pt idx="3">
                  <c:v>823</c:v>
                </c:pt>
                <c:pt idx="4">
                  <c:v>832</c:v>
                </c:pt>
                <c:pt idx="5">
                  <c:v>848</c:v>
                </c:pt>
                <c:pt idx="6">
                  <c:v>837</c:v>
                </c:pt>
                <c:pt idx="7">
                  <c:v>831</c:v>
                </c:pt>
                <c:pt idx="8">
                  <c:v>827</c:v>
                </c:pt>
                <c:pt idx="9">
                  <c:v>838</c:v>
                </c:pt>
                <c:pt idx="10">
                  <c:v>826</c:v>
                </c:pt>
                <c:pt idx="11">
                  <c:v>819</c:v>
                </c:pt>
                <c:pt idx="12">
                  <c:v>828</c:v>
                </c:pt>
                <c:pt idx="13">
                  <c:v>832</c:v>
                </c:pt>
                <c:pt idx="14">
                  <c:v>847</c:v>
                </c:pt>
                <c:pt idx="15">
                  <c:v>839</c:v>
                </c:pt>
                <c:pt idx="16">
                  <c:v>832</c:v>
                </c:pt>
                <c:pt idx="17">
                  <c:v>840</c:v>
                </c:pt>
                <c:pt idx="18">
                  <c:v>849</c:v>
                </c:pt>
                <c:pt idx="19">
                  <c:v>857</c:v>
                </c:pt>
                <c:pt idx="20">
                  <c:v>839</c:v>
                </c:pt>
                <c:pt idx="21">
                  <c:v>842</c:v>
                </c:pt>
                <c:pt idx="22">
                  <c:v>828</c:v>
                </c:pt>
                <c:pt idx="23">
                  <c:v>816</c:v>
                </c:pt>
                <c:pt idx="24">
                  <c:v>824</c:v>
                </c:pt>
                <c:pt idx="25">
                  <c:v>836</c:v>
                </c:pt>
                <c:pt idx="26">
                  <c:v>818</c:v>
                </c:pt>
                <c:pt idx="27">
                  <c:v>825</c:v>
                </c:pt>
                <c:pt idx="28">
                  <c:v>804</c:v>
                </c:pt>
                <c:pt idx="29">
                  <c:v>812</c:v>
                </c:pt>
                <c:pt idx="30">
                  <c:v>806</c:v>
                </c:pt>
                <c:pt idx="31">
                  <c:v>798</c:v>
                </c:pt>
                <c:pt idx="32">
                  <c:v>804</c:v>
                </c:pt>
                <c:pt idx="33">
                  <c:v>713</c:v>
                </c:pt>
                <c:pt idx="34">
                  <c:v>705</c:v>
                </c:pt>
                <c:pt idx="35">
                  <c:v>686</c:v>
                </c:pt>
                <c:pt idx="36">
                  <c:v>682</c:v>
                </c:pt>
                <c:pt idx="37">
                  <c:v>695</c:v>
                </c:pt>
                <c:pt idx="38">
                  <c:v>692</c:v>
                </c:pt>
                <c:pt idx="39">
                  <c:v>686</c:v>
                </c:pt>
                <c:pt idx="40">
                  <c:v>673</c:v>
                </c:pt>
                <c:pt idx="41">
                  <c:v>681</c:v>
                </c:pt>
                <c:pt idx="42">
                  <c:v>696</c:v>
                </c:pt>
                <c:pt idx="43">
                  <c:v>688</c:v>
                </c:pt>
                <c:pt idx="44">
                  <c:v>671</c:v>
                </c:pt>
                <c:pt idx="45">
                  <c:v>645</c:v>
                </c:pt>
                <c:pt idx="46">
                  <c:v>617</c:v>
                </c:pt>
                <c:pt idx="47">
                  <c:v>603</c:v>
                </c:pt>
                <c:pt idx="48">
                  <c:v>571</c:v>
                </c:pt>
                <c:pt idx="49">
                  <c:v>575</c:v>
                </c:pt>
                <c:pt idx="50">
                  <c:v>547</c:v>
                </c:pt>
                <c:pt idx="51">
                  <c:v>542</c:v>
                </c:pt>
                <c:pt idx="52">
                  <c:v>532</c:v>
                </c:pt>
                <c:pt idx="53">
                  <c:v>496</c:v>
                </c:pt>
                <c:pt idx="54">
                  <c:v>472</c:v>
                </c:pt>
                <c:pt idx="55">
                  <c:v>460</c:v>
                </c:pt>
                <c:pt idx="56">
                  <c:v>441</c:v>
                </c:pt>
                <c:pt idx="57">
                  <c:v>445</c:v>
                </c:pt>
                <c:pt idx="58">
                  <c:v>438</c:v>
                </c:pt>
                <c:pt idx="59">
                  <c:v>436</c:v>
                </c:pt>
              </c:numCache>
            </c:numRef>
          </c:yVal>
          <c:smooth val="1"/>
          <c:extLst>
            <c:ext xmlns:c16="http://schemas.microsoft.com/office/drawing/2014/chart" uri="{C3380CC4-5D6E-409C-BE32-E72D297353CC}">
              <c16:uniqueId val="{00000000-036F-4C54-9DEA-31846665245E}"/>
            </c:ext>
          </c:extLst>
        </c:ser>
        <c:ser>
          <c:idx val="1"/>
          <c:order val="1"/>
          <c:tx>
            <c:strRef>
              <c:f>Model!$E$5</c:f>
              <c:strCache>
                <c:ptCount val="1"/>
                <c:pt idx="0">
                  <c:v>Predicted Value (Y)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xVal>
            <c:numRef>
              <c:f>Model!$C$6:$C$65</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Model!$E$6:$E$65</c:f>
              <c:numCache>
                <c:formatCode>0</c:formatCode>
                <c:ptCount val="60"/>
                <c:pt idx="0">
                  <c:v>817.56029999999998</c:v>
                </c:pt>
                <c:pt idx="1">
                  <c:v>819.0806</c:v>
                </c:pt>
                <c:pt idx="2">
                  <c:v>820.60089999999991</c:v>
                </c:pt>
                <c:pt idx="3">
                  <c:v>822.12119999999993</c:v>
                </c:pt>
                <c:pt idx="4">
                  <c:v>823.64149999999995</c:v>
                </c:pt>
                <c:pt idx="5">
                  <c:v>825.16179999999997</c:v>
                </c:pt>
                <c:pt idx="6">
                  <c:v>826.68209999999999</c:v>
                </c:pt>
                <c:pt idx="7">
                  <c:v>828.20240000000001</c:v>
                </c:pt>
                <c:pt idx="8">
                  <c:v>829.72269999999992</c:v>
                </c:pt>
                <c:pt idx="9">
                  <c:v>831.24299999999994</c:v>
                </c:pt>
                <c:pt idx="10">
                  <c:v>832.76329999999996</c:v>
                </c:pt>
                <c:pt idx="11">
                  <c:v>834.28359999999998</c:v>
                </c:pt>
                <c:pt idx="12">
                  <c:v>835.8039</c:v>
                </c:pt>
                <c:pt idx="13">
                  <c:v>837.32420000000002</c:v>
                </c:pt>
                <c:pt idx="14">
                  <c:v>838.84449999999993</c:v>
                </c:pt>
                <c:pt idx="15">
                  <c:v>840.36479999999995</c:v>
                </c:pt>
                <c:pt idx="16">
                  <c:v>841.88509999999997</c:v>
                </c:pt>
                <c:pt idx="17">
                  <c:v>843.40539999999999</c:v>
                </c:pt>
                <c:pt idx="18">
                  <c:v>844.92570000000001</c:v>
                </c:pt>
                <c:pt idx="19">
                  <c:v>846.44599999999991</c:v>
                </c:pt>
                <c:pt idx="20">
                  <c:v>847.96629999999993</c:v>
                </c:pt>
                <c:pt idx="21">
                  <c:v>849.48659999999995</c:v>
                </c:pt>
                <c:pt idx="22">
                  <c:v>851.00689999999997</c:v>
                </c:pt>
                <c:pt idx="23">
                  <c:v>852.52719999999999</c:v>
                </c:pt>
                <c:pt idx="24">
                  <c:v>854.04750000000001</c:v>
                </c:pt>
                <c:pt idx="25">
                  <c:v>855.56779999999992</c:v>
                </c:pt>
                <c:pt idx="26">
                  <c:v>857.08809999999994</c:v>
                </c:pt>
                <c:pt idx="27">
                  <c:v>858.60839999999996</c:v>
                </c:pt>
                <c:pt idx="28">
                  <c:v>860.12869999999998</c:v>
                </c:pt>
                <c:pt idx="29">
                  <c:v>861.649</c:v>
                </c:pt>
                <c:pt idx="30">
                  <c:v>863.16930000000002</c:v>
                </c:pt>
                <c:pt idx="31">
                  <c:v>864.68959999999993</c:v>
                </c:pt>
                <c:pt idx="32">
                  <c:v>866.20989999999995</c:v>
                </c:pt>
                <c:pt idx="33">
                  <c:v>867.73019999999997</c:v>
                </c:pt>
                <c:pt idx="34">
                  <c:v>869.25049999999999</c:v>
                </c:pt>
                <c:pt idx="35">
                  <c:v>870.77080000000001</c:v>
                </c:pt>
                <c:pt idx="36">
                  <c:v>872.29109999999991</c:v>
                </c:pt>
                <c:pt idx="37">
                  <c:v>873.81139999999994</c:v>
                </c:pt>
                <c:pt idx="38">
                  <c:v>875.33169999999996</c:v>
                </c:pt>
                <c:pt idx="39">
                  <c:v>876.85199999999998</c:v>
                </c:pt>
                <c:pt idx="40">
                  <c:v>878.3723</c:v>
                </c:pt>
                <c:pt idx="41">
                  <c:v>879.89260000000002</c:v>
                </c:pt>
                <c:pt idx="42">
                  <c:v>881.41289999999992</c:v>
                </c:pt>
                <c:pt idx="43">
                  <c:v>882.93319999999994</c:v>
                </c:pt>
                <c:pt idx="44">
                  <c:v>884.45349999999996</c:v>
                </c:pt>
                <c:pt idx="45">
                  <c:v>885.97379999999998</c:v>
                </c:pt>
                <c:pt idx="46">
                  <c:v>887.4941</c:v>
                </c:pt>
                <c:pt idx="47">
                  <c:v>889.01440000000002</c:v>
                </c:pt>
                <c:pt idx="48">
                  <c:v>890.53469999999993</c:v>
                </c:pt>
                <c:pt idx="49">
                  <c:v>892.05499999999995</c:v>
                </c:pt>
                <c:pt idx="50">
                  <c:v>893.57529999999997</c:v>
                </c:pt>
                <c:pt idx="51">
                  <c:v>895.09559999999999</c:v>
                </c:pt>
                <c:pt idx="52">
                  <c:v>896.61590000000001</c:v>
                </c:pt>
                <c:pt idx="53">
                  <c:v>898.13619999999992</c:v>
                </c:pt>
                <c:pt idx="54">
                  <c:v>899.65649999999994</c:v>
                </c:pt>
                <c:pt idx="55">
                  <c:v>901.17679999999996</c:v>
                </c:pt>
                <c:pt idx="56">
                  <c:v>902.69709999999998</c:v>
                </c:pt>
                <c:pt idx="57">
                  <c:v>904.2174</c:v>
                </c:pt>
                <c:pt idx="58">
                  <c:v>905.7376999999999</c:v>
                </c:pt>
                <c:pt idx="59">
                  <c:v>907.25799999999992</c:v>
                </c:pt>
              </c:numCache>
            </c:numRef>
          </c:yVal>
          <c:smooth val="1"/>
          <c:extLst>
            <c:ext xmlns:c16="http://schemas.microsoft.com/office/drawing/2014/chart" uri="{C3380CC4-5D6E-409C-BE32-E72D297353CC}">
              <c16:uniqueId val="{00000001-036F-4C54-9DEA-31846665245E}"/>
            </c:ext>
          </c:extLst>
        </c:ser>
        <c:dLbls>
          <c:showLegendKey val="0"/>
          <c:showVal val="0"/>
          <c:showCatName val="0"/>
          <c:showSerName val="0"/>
          <c:showPercent val="0"/>
          <c:showBubbleSize val="0"/>
        </c:dLbls>
        <c:axId val="547875944"/>
        <c:axId val="547871624"/>
      </c:scatterChart>
      <c:valAx>
        <c:axId val="547875944"/>
        <c:scaling>
          <c:orientation val="minMax"/>
          <c:max val="70"/>
          <c:min val="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Month (x)</a:t>
                </a:r>
                <a:endParaRPr lang="en-US"/>
              </a:p>
            </c:rich>
          </c:tx>
          <c:layout>
            <c:manualLayout>
              <c:xMode val="edge"/>
              <c:yMode val="edge"/>
              <c:x val="0.49461030560307728"/>
              <c:y val="0.92325049408664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71624"/>
        <c:crosses val="autoZero"/>
        <c:crossBetween val="midCat"/>
        <c:majorUnit val="10"/>
        <c:minorUnit val="1"/>
      </c:valAx>
      <c:valAx>
        <c:axId val="547871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Defects</a:t>
                </a:r>
                <a:r>
                  <a:rPr lang="en-US" baseline="0"/>
                  <a:t> per million  (Y)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75944"/>
        <c:crosses val="autoZero"/>
        <c:crossBetween val="midCat"/>
      </c:valAx>
      <c:spPr>
        <a:noFill/>
        <a:ln>
          <a:noFill/>
        </a:ln>
        <a:effectLst/>
      </c:spPr>
    </c:plotArea>
    <c:legend>
      <c:legendPos val="t"/>
      <c:layout>
        <c:manualLayout>
          <c:xMode val="edge"/>
          <c:yMode val="edge"/>
          <c:x val="0.32799051745603774"/>
          <c:y val="0.11458823529411766"/>
          <c:w val="0.35783575294959363"/>
          <c:h val="5.67230860848276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Month (X) Line Fit  Plot</a:t>
            </a:r>
          </a:p>
        </c:rich>
      </c:tx>
      <c:overlay val="0"/>
    </c:title>
    <c:autoTitleDeleted val="0"/>
    <c:plotArea>
      <c:layout/>
      <c:scatterChart>
        <c:scatterStyle val="lineMarker"/>
        <c:varyColors val="0"/>
        <c:ser>
          <c:idx val="0"/>
          <c:order val="0"/>
          <c:tx>
            <c:v>Defects per million (Y)</c:v>
          </c:tx>
          <c:spPr>
            <a:ln w="38100">
              <a:noFill/>
            </a:ln>
          </c:spPr>
          <c:xVal>
            <c:numRef>
              <c:f>Trendlines!$C$4:$C$23</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Trendlines!$D$4:$D$23</c:f>
              <c:numCache>
                <c:formatCode>General</c:formatCode>
                <c:ptCount val="20"/>
                <c:pt idx="0">
                  <c:v>812</c:v>
                </c:pt>
                <c:pt idx="1">
                  <c:v>810</c:v>
                </c:pt>
                <c:pt idx="2">
                  <c:v>813</c:v>
                </c:pt>
                <c:pt idx="3">
                  <c:v>823</c:v>
                </c:pt>
                <c:pt idx="4">
                  <c:v>832</c:v>
                </c:pt>
                <c:pt idx="5">
                  <c:v>848</c:v>
                </c:pt>
                <c:pt idx="6">
                  <c:v>837</c:v>
                </c:pt>
                <c:pt idx="7">
                  <c:v>831</c:v>
                </c:pt>
                <c:pt idx="8">
                  <c:v>827</c:v>
                </c:pt>
                <c:pt idx="9">
                  <c:v>838</c:v>
                </c:pt>
                <c:pt idx="10">
                  <c:v>826</c:v>
                </c:pt>
                <c:pt idx="11">
                  <c:v>819</c:v>
                </c:pt>
                <c:pt idx="12">
                  <c:v>828</c:v>
                </c:pt>
                <c:pt idx="13">
                  <c:v>832</c:v>
                </c:pt>
                <c:pt idx="14">
                  <c:v>847</c:v>
                </c:pt>
                <c:pt idx="15">
                  <c:v>839</c:v>
                </c:pt>
                <c:pt idx="16">
                  <c:v>832</c:v>
                </c:pt>
                <c:pt idx="17">
                  <c:v>840</c:v>
                </c:pt>
                <c:pt idx="18">
                  <c:v>849</c:v>
                </c:pt>
                <c:pt idx="19">
                  <c:v>857</c:v>
                </c:pt>
              </c:numCache>
            </c:numRef>
          </c:yVal>
          <c:smooth val="0"/>
          <c:extLst>
            <c:ext xmlns:c16="http://schemas.microsoft.com/office/drawing/2014/chart" uri="{C3380CC4-5D6E-409C-BE32-E72D297353CC}">
              <c16:uniqueId val="{00000003-0024-46D2-A4C3-6CD1D4F61659}"/>
            </c:ext>
          </c:extLst>
        </c:ser>
        <c:ser>
          <c:idx val="1"/>
          <c:order val="1"/>
          <c:tx>
            <c:v>Predicted Defects per million (Y)</c:v>
          </c:tx>
          <c:spPr>
            <a:ln w="38100">
              <a:noFill/>
            </a:ln>
          </c:spPr>
          <c:xVal>
            <c:numRef>
              <c:f>Trendlines!$C$4:$C$23</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'Summary &amp; Conclusion'!$B$25:$B$44</c:f>
              <c:numCache>
                <c:formatCode>General</c:formatCode>
                <c:ptCount val="20"/>
                <c:pt idx="0">
                  <c:v>817.55714285714294</c:v>
                </c:pt>
                <c:pt idx="1">
                  <c:v>819.07744360902257</c:v>
                </c:pt>
                <c:pt idx="2">
                  <c:v>820.59774436090231</c:v>
                </c:pt>
                <c:pt idx="3">
                  <c:v>822.11804511278194</c:v>
                </c:pt>
                <c:pt idx="4">
                  <c:v>823.63834586466169</c:v>
                </c:pt>
                <c:pt idx="5">
                  <c:v>825.15864661654143</c:v>
                </c:pt>
                <c:pt idx="6">
                  <c:v>826.67894736842106</c:v>
                </c:pt>
                <c:pt idx="7">
                  <c:v>828.19924812030081</c:v>
                </c:pt>
                <c:pt idx="8">
                  <c:v>829.71954887218044</c:v>
                </c:pt>
                <c:pt idx="9">
                  <c:v>831.23984962406018</c:v>
                </c:pt>
                <c:pt idx="10">
                  <c:v>832.76015037593993</c:v>
                </c:pt>
                <c:pt idx="11">
                  <c:v>834.28045112781956</c:v>
                </c:pt>
                <c:pt idx="12">
                  <c:v>835.80075187969931</c:v>
                </c:pt>
                <c:pt idx="13">
                  <c:v>837.32105263157894</c:v>
                </c:pt>
                <c:pt idx="14">
                  <c:v>838.84135338345868</c:v>
                </c:pt>
                <c:pt idx="15">
                  <c:v>840.36165413533831</c:v>
                </c:pt>
                <c:pt idx="16">
                  <c:v>841.88195488721806</c:v>
                </c:pt>
                <c:pt idx="17">
                  <c:v>843.4022556390978</c:v>
                </c:pt>
                <c:pt idx="18">
                  <c:v>844.92255639097743</c:v>
                </c:pt>
                <c:pt idx="19">
                  <c:v>846.44285714285718</c:v>
                </c:pt>
              </c:numCache>
            </c:numRef>
          </c:yVal>
          <c:smooth val="0"/>
          <c:extLst>
            <c:ext xmlns:c16="http://schemas.microsoft.com/office/drawing/2014/chart" uri="{C3380CC4-5D6E-409C-BE32-E72D297353CC}">
              <c16:uniqueId val="{00000004-0024-46D2-A4C3-6CD1D4F61659}"/>
            </c:ext>
          </c:extLst>
        </c:ser>
        <c:dLbls>
          <c:showLegendKey val="0"/>
          <c:showVal val="0"/>
          <c:showCatName val="0"/>
          <c:showSerName val="0"/>
          <c:showPercent val="0"/>
          <c:showBubbleSize val="0"/>
        </c:dLbls>
        <c:axId val="745118880"/>
        <c:axId val="745127520"/>
      </c:scatterChart>
      <c:valAx>
        <c:axId val="745118880"/>
        <c:scaling>
          <c:orientation val="minMax"/>
        </c:scaling>
        <c:delete val="0"/>
        <c:axPos val="b"/>
        <c:title>
          <c:tx>
            <c:rich>
              <a:bodyPr/>
              <a:lstStyle/>
              <a:p>
                <a:pPr>
                  <a:defRPr/>
                </a:pPr>
                <a:r>
                  <a:rPr lang="en-US"/>
                  <a:t>Month (X)</a:t>
                </a:r>
              </a:p>
            </c:rich>
          </c:tx>
          <c:overlay val="0"/>
        </c:title>
        <c:numFmt formatCode="General" sourceLinked="1"/>
        <c:majorTickMark val="out"/>
        <c:minorTickMark val="none"/>
        <c:tickLblPos val="nextTo"/>
        <c:crossAx val="745127520"/>
        <c:crosses val="autoZero"/>
        <c:crossBetween val="midCat"/>
      </c:valAx>
      <c:valAx>
        <c:axId val="745127520"/>
        <c:scaling>
          <c:orientation val="minMax"/>
        </c:scaling>
        <c:delete val="0"/>
        <c:axPos val="l"/>
        <c:title>
          <c:tx>
            <c:rich>
              <a:bodyPr/>
              <a:lstStyle/>
              <a:p>
                <a:pPr>
                  <a:defRPr/>
                </a:pPr>
                <a:r>
                  <a:rPr lang="en-US"/>
                  <a:t>Defects per million (Y)</a:t>
                </a:r>
              </a:p>
            </c:rich>
          </c:tx>
          <c:overlay val="0"/>
        </c:title>
        <c:numFmt formatCode="General" sourceLinked="1"/>
        <c:majorTickMark val="out"/>
        <c:minorTickMark val="none"/>
        <c:tickLblPos val="nextTo"/>
        <c:crossAx val="745118880"/>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1</xdr:colOff>
      <xdr:row>3</xdr:row>
      <xdr:rowOff>76199</xdr:rowOff>
    </xdr:from>
    <xdr:to>
      <xdr:col>20</xdr:col>
      <xdr:colOff>161926</xdr:colOff>
      <xdr:row>35</xdr:row>
      <xdr:rowOff>28575</xdr:rowOff>
    </xdr:to>
    <xdr:sp macro="" textlink="">
      <xdr:nvSpPr>
        <xdr:cNvPr id="2" name="TextBox 1">
          <a:extLst>
            <a:ext uri="{FF2B5EF4-FFF2-40B4-BE49-F238E27FC236}">
              <a16:creationId xmlns:a16="http://schemas.microsoft.com/office/drawing/2014/main" id="{900964F8-F527-55DB-78A0-C50FD1F0165F}"/>
            </a:ext>
          </a:extLst>
        </xdr:cNvPr>
        <xdr:cNvSpPr txBox="1"/>
      </xdr:nvSpPr>
      <xdr:spPr>
        <a:xfrm>
          <a:off x="4714876" y="676274"/>
          <a:ext cx="6553200" cy="6372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aseline="0">
              <a:latin typeface="Times New Roman" panose="02020603050405020304" pitchFamily="18" charset="0"/>
              <a:cs typeface="Times New Roman" panose="02020603050405020304" pitchFamily="18" charset="0"/>
            </a:rPr>
            <a:t>                     </a:t>
          </a:r>
          <a:r>
            <a:rPr lang="en-US" sz="1800">
              <a:solidFill>
                <a:schemeClr val="tx2">
                  <a:lumMod val="75000"/>
                  <a:lumOff val="25000"/>
                </a:schemeClr>
              </a:solidFill>
              <a:latin typeface="Times New Roman" panose="02020603050405020304" pitchFamily="18" charset="0"/>
              <a:cs typeface="Times New Roman" panose="02020603050405020304" pitchFamily="18" charset="0"/>
            </a:rPr>
            <a:t>Performance Lawn Equipment Analysis in Excel</a:t>
          </a:r>
        </a:p>
        <a:p>
          <a:pPr algn="ctr"/>
          <a:r>
            <a:rPr lang="en-US" sz="1800" baseline="0">
              <a:solidFill>
                <a:schemeClr val="accent1">
                  <a:lumMod val="75000"/>
                </a:schemeClr>
              </a:solidFill>
              <a:effectLst/>
              <a:latin typeface="Times New Roman" panose="02020603050405020304" pitchFamily="18" charset="0"/>
              <a:ea typeface="+mn-ea"/>
              <a:cs typeface="Times New Roman" panose="02020603050405020304" pitchFamily="18" charset="0"/>
            </a:rPr>
            <a:t>          </a:t>
          </a:r>
        </a:p>
        <a:p>
          <a:pPr algn="ctr"/>
          <a:r>
            <a:rPr lang="en-US" sz="1200" baseline="0">
              <a:solidFill>
                <a:schemeClr val="tx2">
                  <a:lumMod val="75000"/>
                  <a:lumOff val="25000"/>
                </a:schemeClr>
              </a:solidFill>
              <a:effectLst/>
              <a:latin typeface="Times New Roman" panose="02020603050405020304" pitchFamily="18" charset="0"/>
              <a:ea typeface="+mn-ea"/>
              <a:cs typeface="Times New Roman" panose="02020603050405020304" pitchFamily="18" charset="0"/>
            </a:rPr>
            <a:t>Presented by                                                           </a:t>
          </a:r>
          <a:endParaRPr lang="en-US" sz="1200">
            <a:solidFill>
              <a:schemeClr val="tx2">
                <a:lumMod val="75000"/>
                <a:lumOff val="25000"/>
              </a:schemeClr>
            </a:solidFill>
            <a:effectLst/>
            <a:latin typeface="+mn-lt"/>
            <a:ea typeface="+mn-ea"/>
            <a:cs typeface="+mn-cs"/>
          </a:endParaRPr>
        </a:p>
        <a:p>
          <a:pPr algn="ctr"/>
          <a:r>
            <a:rPr lang="en-US" sz="1200">
              <a:solidFill>
                <a:schemeClr val="dk1"/>
              </a:solidFill>
              <a:effectLst/>
              <a:latin typeface="Times New Roman" panose="02020603050405020304" pitchFamily="18" charset="0"/>
              <a:ea typeface="+mn-ea"/>
              <a:cs typeface="Times New Roman" panose="02020603050405020304" pitchFamily="18" charset="0"/>
            </a:rPr>
            <a:t>Bukola Williams Orire</a:t>
          </a:r>
        </a:p>
        <a:p>
          <a:pPr algn="ctr"/>
          <a:endParaRPr lang="en-US" sz="1800">
            <a:solidFill>
              <a:schemeClr val="accent1">
                <a:lumMod val="75000"/>
              </a:schemeClr>
            </a:solidFill>
            <a:latin typeface="Times New Roman" panose="02020603050405020304" pitchFamily="18" charset="0"/>
            <a:cs typeface="Times New Roman" panose="02020603050405020304" pitchFamily="18" charset="0"/>
          </a:endParaRPr>
        </a:p>
        <a:p>
          <a:r>
            <a:rPr lang="en-US" sz="1400">
              <a:solidFill>
                <a:srgbClr val="002060"/>
              </a:solidFill>
              <a:latin typeface="Times New Roman" panose="02020603050405020304" pitchFamily="18" charset="0"/>
              <a:cs typeface="Times New Roman" panose="02020603050405020304" pitchFamily="18" charset="0"/>
            </a:rPr>
            <a:t>Overview</a:t>
          </a:r>
        </a:p>
        <a:p>
          <a:pPr lvl="0" algn="l"/>
          <a:r>
            <a:rPr lang="en-US" sz="1200">
              <a:latin typeface="Times New Roman" panose="02020603050405020304" pitchFamily="18" charset="0"/>
              <a:cs typeface="Times New Roman" panose="02020603050405020304" pitchFamily="18" charset="0"/>
            </a:rPr>
            <a:t>In reviewing the data in the Performance Lawn Equipment Database, Elizabeth Burke noticed that defects received from suppliers have decreased (worksheet Defects After Delivery). Upon investigation, she learned that in 2014, PLE experienced some quality problems due to an increasing number of defects in materials received from suppliers. The company instituted an initiative in August 2015 to work with suppliers to reduce these defects, to more closely coordinate deliveries, and to improve materials quality through reengineering supplier production policies. Ms. Burke noted that the program appeared to reverse an increasing trend in defects; she would like to predict what might have happened had the supplier initiative not been implemented and how the number of defects might further be reduced in the near future.</a:t>
          </a:r>
        </a:p>
        <a:p>
          <a:pPr lvl="0" algn="l"/>
          <a:endParaRPr lang="en-US" sz="1200">
            <a:latin typeface="Times New Roman" panose="02020603050405020304" pitchFamily="18" charset="0"/>
            <a:cs typeface="Times New Roman" panose="02020603050405020304" pitchFamily="18" charset="0"/>
          </a:endParaRPr>
        </a:p>
        <a:p>
          <a:pPr lvl="0" algn="l"/>
          <a:endParaRPr lang="en-US" sz="1200">
            <a:latin typeface="Times New Roman" panose="02020603050405020304" pitchFamily="18" charset="0"/>
            <a:cs typeface="Times New Roman" panose="02020603050405020304" pitchFamily="18" charset="0"/>
          </a:endParaRPr>
        </a:p>
        <a:p>
          <a:pPr lvl="0" algn="l"/>
          <a:r>
            <a:rPr lang="en-US" sz="1400">
              <a:solidFill>
                <a:srgbClr val="002060"/>
              </a:solidFill>
              <a:latin typeface="Times New Roman" panose="02020603050405020304" pitchFamily="18" charset="0"/>
              <a:cs typeface="Times New Roman" panose="02020603050405020304" pitchFamily="18" charset="0"/>
            </a:rPr>
            <a:t>Problem Statement</a:t>
          </a:r>
        </a:p>
        <a:p>
          <a:r>
            <a:rPr lang="en-US" sz="1200">
              <a:solidFill>
                <a:schemeClr val="dk1"/>
              </a:solidFill>
              <a:effectLst/>
              <a:latin typeface="Times New Roman" panose="02020603050405020304" pitchFamily="18" charset="0"/>
              <a:ea typeface="+mn-ea"/>
              <a:cs typeface="Times New Roman" panose="02020603050405020304" pitchFamily="18" charset="0"/>
            </a:rPr>
            <a:t>The objective of this business analytics project is to perform trendline and regression analysis in excel to develop solution to the following key questions: </a:t>
          </a:r>
        </a:p>
        <a:p>
          <a:endParaRPr lang="en-US" sz="1200">
            <a:solidFill>
              <a:schemeClr val="dk1"/>
            </a:solidFill>
            <a:effectLst/>
            <a:latin typeface="Times New Roman" panose="02020603050405020304" pitchFamily="18" charset="0"/>
            <a:ea typeface="+mn-ea"/>
            <a:cs typeface="Times New Roman" panose="02020603050405020304" pitchFamily="18" charset="0"/>
          </a:endParaRPr>
        </a:p>
        <a:p>
          <a:pPr lvl="0"/>
          <a:r>
            <a:rPr lang="en-US" sz="1200">
              <a:solidFill>
                <a:schemeClr val="dk1"/>
              </a:solidFill>
              <a:effectLst/>
              <a:latin typeface="Times New Roman" panose="02020603050405020304" pitchFamily="18" charset="0"/>
              <a:ea typeface="+mn-ea"/>
              <a:cs typeface="Times New Roman" panose="02020603050405020304" pitchFamily="18" charset="0"/>
            </a:rPr>
            <a:t>         What might have happened if PLE supplier did not take the initiative as of August 2015?</a:t>
          </a:r>
        </a:p>
        <a:p>
          <a:pPr lvl="0"/>
          <a:endParaRPr lang="en-US" sz="1200">
            <a:solidFill>
              <a:schemeClr val="dk1"/>
            </a:solidFill>
            <a:effectLst/>
            <a:latin typeface="Times New Roman" panose="02020603050405020304" pitchFamily="18" charset="0"/>
            <a:ea typeface="+mn-ea"/>
            <a:cs typeface="Times New Roman" panose="02020603050405020304" pitchFamily="18" charset="0"/>
          </a:endParaRPr>
        </a:p>
        <a:p>
          <a:pPr lvl="0"/>
          <a:r>
            <a:rPr lang="en-US" sz="1200">
              <a:solidFill>
                <a:schemeClr val="dk1"/>
              </a:solidFill>
              <a:effectLst/>
              <a:latin typeface="Times New Roman" panose="02020603050405020304" pitchFamily="18" charset="0"/>
              <a:ea typeface="+mn-ea"/>
              <a:cs typeface="Times New Roman" panose="02020603050405020304" pitchFamily="18" charset="0"/>
            </a:rPr>
            <a:t>          How can PLE defects reduce even more in the future?</a:t>
          </a:r>
        </a:p>
        <a:p>
          <a:pPr lvl="0" algn="l"/>
          <a:endParaRPr lang="en-US" sz="1400">
            <a:solidFill>
              <a:srgbClr val="002060"/>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60325</xdr:colOff>
      <xdr:row>22</xdr:row>
      <xdr:rowOff>136525</xdr:rowOff>
    </xdr:from>
    <xdr:to>
      <xdr:col>9</xdr:col>
      <xdr:colOff>412750</xdr:colOff>
      <xdr:row>25</xdr:row>
      <xdr:rowOff>193675</xdr:rowOff>
    </xdr:to>
    <xdr:grpSp>
      <xdr:nvGrpSpPr>
        <xdr:cNvPr id="5" name="Group 4">
          <a:extLst>
            <a:ext uri="{FF2B5EF4-FFF2-40B4-BE49-F238E27FC236}">
              <a16:creationId xmlns:a16="http://schemas.microsoft.com/office/drawing/2014/main" id="{4B3F7FCE-6983-5DA4-47CC-73757203A12D}"/>
            </a:ext>
          </a:extLst>
        </xdr:cNvPr>
        <xdr:cNvGrpSpPr/>
      </xdr:nvGrpSpPr>
      <xdr:grpSpPr>
        <a:xfrm>
          <a:off x="5215522" y="4548104"/>
          <a:ext cx="352425" cy="658729"/>
          <a:chOff x="5222875" y="5019675"/>
          <a:chExt cx="352425" cy="647700"/>
        </a:xfrm>
      </xdr:grpSpPr>
      <xdr:sp macro="" textlink="">
        <xdr:nvSpPr>
          <xdr:cNvPr id="3" name="Oval 2" descr="1">
            <a:extLst>
              <a:ext uri="{FF2B5EF4-FFF2-40B4-BE49-F238E27FC236}">
                <a16:creationId xmlns:a16="http://schemas.microsoft.com/office/drawing/2014/main" id="{4C411A1D-0932-4E20-B32D-C56A4E113726}"/>
              </a:ext>
              <a:ext uri="{147F2762-F138-4A5C-976F-8EAC2B608ADB}">
                <a16:predDERef xmlns:a16="http://schemas.microsoft.com/office/drawing/2014/main" pred="{900964F8-F527-55DB-78A0-C50FD1F0165F}"/>
              </a:ext>
            </a:extLst>
          </xdr:cNvPr>
          <xdr:cNvSpPr/>
        </xdr:nvSpPr>
        <xdr:spPr>
          <a:xfrm>
            <a:off x="5222875" y="5019675"/>
            <a:ext cx="352425" cy="282575"/>
          </a:xfrm>
          <a:prstGeom prst="ellipse">
            <a:avLst/>
          </a:prstGeom>
          <a:solidFill>
            <a:schemeClr val="tx2">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solidFill>
                  <a:schemeClr val="bg1"/>
                </a:solidFill>
                <a:latin typeface="Segoe UI Semibold" panose="020B0702040204020203" pitchFamily="34" charset="0"/>
                <a:cs typeface="Segoe UI Semibold" panose="020B0702040204020203" pitchFamily="34" charset="0"/>
              </a:rPr>
              <a:t>1</a:t>
            </a:r>
          </a:p>
        </xdr:txBody>
      </xdr:sp>
      <xdr:sp macro="" textlink="">
        <xdr:nvSpPr>
          <xdr:cNvPr id="4" name="Oval 3" descr="1">
            <a:extLst>
              <a:ext uri="{FF2B5EF4-FFF2-40B4-BE49-F238E27FC236}">
                <a16:creationId xmlns:a16="http://schemas.microsoft.com/office/drawing/2014/main" id="{1D14B950-961F-4845-934F-B1D9064D0B79}"/>
              </a:ext>
              <a:ext uri="{147F2762-F138-4A5C-976F-8EAC2B608ADB}">
                <a16:predDERef xmlns:a16="http://schemas.microsoft.com/office/drawing/2014/main" pred="{4C411A1D-0932-4E20-B32D-C56A4E113726}"/>
              </a:ext>
            </a:extLst>
          </xdr:cNvPr>
          <xdr:cNvSpPr/>
        </xdr:nvSpPr>
        <xdr:spPr>
          <a:xfrm>
            <a:off x="5222875" y="5387975"/>
            <a:ext cx="352425" cy="279400"/>
          </a:xfrm>
          <a:prstGeom prst="ellipse">
            <a:avLst/>
          </a:prstGeom>
          <a:solidFill>
            <a:schemeClr val="tx2">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a:r>
              <a:rPr lang="en-US" sz="1600">
                <a:solidFill>
                  <a:schemeClr val="lt1"/>
                </a:solidFill>
                <a:latin typeface="Segoe UI Semibold" panose="020B0702040204020203" pitchFamily="34" charset="0"/>
                <a:cs typeface="Segoe UI Semibold" panose="020B0702040204020203" pitchFamily="34" charset="0"/>
              </a:rPr>
              <a:t>2</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594649</xdr:colOff>
      <xdr:row>2</xdr:row>
      <xdr:rowOff>6615</xdr:rowOff>
    </xdr:from>
    <xdr:to>
      <xdr:col>21</xdr:col>
      <xdr:colOff>0</xdr:colOff>
      <xdr:row>23</xdr:row>
      <xdr:rowOff>188515</xdr:rowOff>
    </xdr:to>
    <xdr:graphicFrame macro="">
      <xdr:nvGraphicFramePr>
        <xdr:cNvPr id="6" name="Chart 5">
          <a:extLst>
            <a:ext uri="{FF2B5EF4-FFF2-40B4-BE49-F238E27FC236}">
              <a16:creationId xmlns:a16="http://schemas.microsoft.com/office/drawing/2014/main" id="{8467AC75-CC44-1474-52B9-72738527B7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585389</xdr:colOff>
      <xdr:row>2</xdr:row>
      <xdr:rowOff>18123</xdr:rowOff>
    </xdr:from>
    <xdr:to>
      <xdr:col>32</xdr:col>
      <xdr:colOff>317500</xdr:colOff>
      <xdr:row>23</xdr:row>
      <xdr:rowOff>178594</xdr:rowOff>
    </xdr:to>
    <xdr:graphicFrame macro="">
      <xdr:nvGraphicFramePr>
        <xdr:cNvPr id="2" name="Chart 6">
          <a:extLst>
            <a:ext uri="{FF2B5EF4-FFF2-40B4-BE49-F238E27FC236}">
              <a16:creationId xmlns:a16="http://schemas.microsoft.com/office/drawing/2014/main" id="{58A7CAA0-FE1A-34E5-6132-14BF864B429B}"/>
            </a:ext>
            <a:ext uri="{147F2762-F138-4A5C-976F-8EAC2B608ADB}">
              <a16:predDERef xmlns:a16="http://schemas.microsoft.com/office/drawing/2014/main" pred="{8467AC75-CC44-1474-52B9-72738527B7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854075</xdr:colOff>
      <xdr:row>3</xdr:row>
      <xdr:rowOff>168275</xdr:rowOff>
    </xdr:from>
    <xdr:to>
      <xdr:col>19</xdr:col>
      <xdr:colOff>38100</xdr:colOff>
      <xdr:row>22</xdr:row>
      <xdr:rowOff>31750</xdr:rowOff>
    </xdr:to>
    <xdr:graphicFrame macro="">
      <xdr:nvGraphicFramePr>
        <xdr:cNvPr id="4" name="Chart 1">
          <a:extLst>
            <a:ext uri="{FF2B5EF4-FFF2-40B4-BE49-F238E27FC236}">
              <a16:creationId xmlns:a16="http://schemas.microsoft.com/office/drawing/2014/main" id="{F926BC84-F16C-4C01-8945-32FB2FFD2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755651</xdr:colOff>
      <xdr:row>3</xdr:row>
      <xdr:rowOff>177799</xdr:rowOff>
    </xdr:from>
    <xdr:to>
      <xdr:col>29</xdr:col>
      <xdr:colOff>371476</xdr:colOff>
      <xdr:row>22</xdr:row>
      <xdr:rowOff>9524</xdr:rowOff>
    </xdr:to>
    <xdr:graphicFrame macro="">
      <xdr:nvGraphicFramePr>
        <xdr:cNvPr id="6" name="Chart 2">
          <a:extLst>
            <a:ext uri="{FF2B5EF4-FFF2-40B4-BE49-F238E27FC236}">
              <a16:creationId xmlns:a16="http://schemas.microsoft.com/office/drawing/2014/main" id="{C80484C1-ADBC-4678-BE8A-3BD3A9C0784D}"/>
            </a:ext>
            <a:ext uri="{147F2762-F138-4A5C-976F-8EAC2B608ADB}">
              <a16:predDERef xmlns:a16="http://schemas.microsoft.com/office/drawing/2014/main" pred="{F926BC84-F16C-4C01-8945-32FB2FFD2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28575</xdr:colOff>
      <xdr:row>25</xdr:row>
      <xdr:rowOff>79375</xdr:rowOff>
    </xdr:from>
    <xdr:to>
      <xdr:col>24</xdr:col>
      <xdr:colOff>1</xdr:colOff>
      <xdr:row>47</xdr:row>
      <xdr:rowOff>85725</xdr:rowOff>
    </xdr:to>
    <xdr:graphicFrame macro="">
      <xdr:nvGraphicFramePr>
        <xdr:cNvPr id="7" name="Chart 4">
          <a:extLst>
            <a:ext uri="{FF2B5EF4-FFF2-40B4-BE49-F238E27FC236}">
              <a16:creationId xmlns:a16="http://schemas.microsoft.com/office/drawing/2014/main" id="{3130DA80-21EE-B463-4C9C-4885AACC52BF}"/>
            </a:ext>
            <a:ext uri="{147F2762-F138-4A5C-976F-8EAC2B608ADB}">
              <a16:predDERef xmlns:a16="http://schemas.microsoft.com/office/drawing/2014/main" pred="{C80484C1-ADBC-4678-BE8A-3BD3A9C078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254334</xdr:colOff>
      <xdr:row>2</xdr:row>
      <xdr:rowOff>138029</xdr:rowOff>
    </xdr:from>
    <xdr:to>
      <xdr:col>12</xdr:col>
      <xdr:colOff>401386</xdr:colOff>
      <xdr:row>13</xdr:row>
      <xdr:rowOff>33421</xdr:rowOff>
    </xdr:to>
    <xdr:graphicFrame macro="">
      <xdr:nvGraphicFramePr>
        <xdr:cNvPr id="3" name="Chart 2">
          <a:extLst>
            <a:ext uri="{FF2B5EF4-FFF2-40B4-BE49-F238E27FC236}">
              <a16:creationId xmlns:a16="http://schemas.microsoft.com/office/drawing/2014/main" id="{9035B2B0-0DA4-E419-563F-B7D8842C29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30079</xdr:colOff>
      <xdr:row>19</xdr:row>
      <xdr:rowOff>20053</xdr:rowOff>
    </xdr:from>
    <xdr:to>
      <xdr:col>19</xdr:col>
      <xdr:colOff>561473</xdr:colOff>
      <xdr:row>36</xdr:row>
      <xdr:rowOff>0</xdr:rowOff>
    </xdr:to>
    <xdr:sp macro="" textlink="">
      <xdr:nvSpPr>
        <xdr:cNvPr id="2" name="TextBox 1">
          <a:extLst>
            <a:ext uri="{FF2B5EF4-FFF2-40B4-BE49-F238E27FC236}">
              <a16:creationId xmlns:a16="http://schemas.microsoft.com/office/drawing/2014/main" id="{E2F2825A-B1BE-74F0-829D-10CE2D73A7C9}"/>
            </a:ext>
          </a:extLst>
        </xdr:cNvPr>
        <xdr:cNvSpPr txBox="1"/>
      </xdr:nvSpPr>
      <xdr:spPr>
        <a:xfrm>
          <a:off x="9314447" y="3890211"/>
          <a:ext cx="5765131" cy="33989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2">
                  <a:lumMod val="75000"/>
                  <a:lumOff val="25000"/>
                </a:schemeClr>
              </a:solidFill>
              <a:effectLst/>
              <a:latin typeface="Times New Roman" panose="02020603050405020304" pitchFamily="18" charset="0"/>
              <a:ea typeface="+mn-ea"/>
              <a:cs typeface="Times New Roman" panose="02020603050405020304" pitchFamily="18" charset="0"/>
            </a:rPr>
            <a:t>Conclusion</a:t>
          </a:r>
        </a:p>
        <a:p>
          <a:r>
            <a:rPr lang="en-US" sz="1100">
              <a:solidFill>
                <a:schemeClr val="dk1"/>
              </a:solidFill>
              <a:effectLst/>
              <a:latin typeface="Times New Roman" panose="02020603050405020304" pitchFamily="18" charset="0"/>
              <a:ea typeface="+mn-ea"/>
              <a:cs typeface="Times New Roman" panose="02020603050405020304" pitchFamily="18" charset="0"/>
            </a:rPr>
            <a:t>PLE supplier initiative was effective in minimizing defect rate of raw materials overtime. The defect would have continued to increase if no action was implemented.</a:t>
          </a:r>
        </a:p>
        <a:p>
          <a:r>
            <a:rPr lang="en-US" sz="1100">
              <a:solidFill>
                <a:schemeClr val="dk1"/>
              </a:solidFill>
              <a:effectLst/>
              <a:latin typeface="Times New Roman" panose="02020603050405020304" pitchFamily="18" charset="0"/>
              <a:ea typeface="+mn-ea"/>
              <a:cs typeface="Times New Roman" panose="02020603050405020304" pitchFamily="18" charset="0"/>
            </a:rPr>
            <a:t> </a:t>
          </a:r>
        </a:p>
        <a:p>
          <a:r>
            <a:rPr lang="en-US" sz="1100">
              <a:solidFill>
                <a:schemeClr val="dk1"/>
              </a:solidFill>
              <a:effectLst/>
              <a:latin typeface="Times New Roman" panose="02020603050405020304" pitchFamily="18" charset="0"/>
              <a:ea typeface="+mn-ea"/>
              <a:cs typeface="Times New Roman" panose="02020603050405020304" pitchFamily="18" charset="0"/>
            </a:rPr>
            <a:t>Moreover,</a:t>
          </a:r>
          <a:r>
            <a:rPr lang="en-US" sz="1100" baseline="0">
              <a:solidFill>
                <a:schemeClr val="dk1"/>
              </a:solidFill>
              <a:effectLst/>
              <a:latin typeface="Times New Roman" panose="02020603050405020304" pitchFamily="18" charset="0"/>
              <a:ea typeface="+mn-ea"/>
              <a:cs typeface="Times New Roman" panose="02020603050405020304" pitchFamily="18" charset="0"/>
            </a:rPr>
            <a:t> it</a:t>
          </a:r>
          <a:r>
            <a:rPr lang="en-US" sz="1100">
              <a:solidFill>
                <a:schemeClr val="dk1"/>
              </a:solidFill>
              <a:effectLst/>
              <a:latin typeface="Times New Roman" panose="02020603050405020304" pitchFamily="18" charset="0"/>
              <a:ea typeface="+mn-ea"/>
              <a:cs typeface="Times New Roman" panose="02020603050405020304" pitchFamily="18" charset="0"/>
            </a:rPr>
            <a:t> is crucial to consider other factors  that directly affect defect rate such as change in temperature.  An additional variable may have higher explanatory power in predicting what might have happened without initiative and even forecast future outcomes.</a:t>
          </a:r>
        </a:p>
        <a:p>
          <a:endParaRPr lang="en-US" sz="1100">
            <a:solidFill>
              <a:schemeClr val="dk1"/>
            </a:solidFill>
            <a:effectLst/>
            <a:latin typeface="Times New Roman" panose="02020603050405020304" pitchFamily="18" charset="0"/>
            <a:ea typeface="+mn-ea"/>
            <a:cs typeface="Times New Roman" panose="02020603050405020304" pitchFamily="18" charset="0"/>
          </a:endParaRPr>
        </a:p>
        <a:p>
          <a:r>
            <a:rPr lang="en-US" sz="1100" b="1">
              <a:solidFill>
                <a:schemeClr val="tx2">
                  <a:lumMod val="75000"/>
                  <a:lumOff val="25000"/>
                </a:schemeClr>
              </a:solidFill>
              <a:effectLst/>
              <a:latin typeface="Times New Roman" panose="02020603050405020304" pitchFamily="18" charset="0"/>
              <a:ea typeface="+mn-ea"/>
              <a:cs typeface="Times New Roman" panose="02020603050405020304" pitchFamily="18" charset="0"/>
            </a:rPr>
            <a:t>Reference</a:t>
          </a:r>
        </a:p>
        <a:p>
          <a:r>
            <a:rPr lang="en-US" sz="1100">
              <a:solidFill>
                <a:schemeClr val="dk1"/>
              </a:solidFill>
              <a:effectLst/>
              <a:latin typeface="Times New Roman" panose="02020603050405020304" pitchFamily="18" charset="0"/>
              <a:ea typeface="+mn-ea"/>
              <a:cs typeface="Times New Roman" panose="02020603050405020304" pitchFamily="18" charset="0"/>
            </a:rPr>
            <a:t>Evans, J. R. (2021). </a:t>
          </a:r>
          <a:r>
            <a:rPr lang="en-US" sz="1100" i="1">
              <a:solidFill>
                <a:schemeClr val="dk1"/>
              </a:solidFill>
              <a:effectLst/>
              <a:latin typeface="Times New Roman" panose="02020603050405020304" pitchFamily="18" charset="0"/>
              <a:ea typeface="+mn-ea"/>
              <a:cs typeface="Times New Roman" panose="02020603050405020304" pitchFamily="18" charset="0"/>
            </a:rPr>
            <a:t>“Business analytics: Methods, models, and decisions (3rd ed.)”.</a:t>
          </a:r>
          <a:r>
            <a:rPr lang="en-US" sz="1100">
              <a:solidFill>
                <a:schemeClr val="dk1"/>
              </a:solidFill>
              <a:effectLst/>
              <a:latin typeface="Times New Roman" panose="02020603050405020304" pitchFamily="18" charset="0"/>
              <a:ea typeface="+mn-ea"/>
              <a:cs typeface="Times New Roman" panose="02020603050405020304" pitchFamily="18" charset="0"/>
            </a:rPr>
            <a:t> Boston, MA: Pearson.</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7AE6B-1BEE-40C3-B395-72C170D2C340}">
  <dimension ref="B1:G64"/>
  <sheetViews>
    <sheetView tabSelected="1" zoomScale="76" zoomScaleNormal="76" workbookViewId="0">
      <selection activeCell="X10" sqref="X10"/>
    </sheetView>
  </sheetViews>
  <sheetFormatPr defaultColWidth="8.7265625" defaultRowHeight="15.5" x14ac:dyDescent="0.35"/>
  <cols>
    <col min="1" max="1" width="3" style="1" customWidth="1"/>
    <col min="2" max="2" width="11.26953125" style="1" customWidth="1"/>
    <col min="3" max="3" width="7.1796875" style="1" customWidth="1"/>
    <col min="4" max="16384" width="8.7265625" style="1"/>
  </cols>
  <sheetData>
    <row r="1" spans="2:7" x14ac:dyDescent="0.35">
      <c r="B1" s="2" t="s">
        <v>0</v>
      </c>
      <c r="C1" s="2"/>
    </row>
    <row r="2" spans="2:7" x14ac:dyDescent="0.35">
      <c r="C2" s="3"/>
    </row>
    <row r="3" spans="2:7" x14ac:dyDescent="0.35">
      <c r="B3" s="2" t="s">
        <v>1</v>
      </c>
      <c r="C3" s="3"/>
    </row>
    <row r="4" spans="2:7" ht="16" thickBot="1" x14ac:dyDescent="0.4">
      <c r="B4" s="4" t="s">
        <v>2</v>
      </c>
      <c r="C4" s="4">
        <v>2014</v>
      </c>
      <c r="D4" s="4">
        <v>2015</v>
      </c>
      <c r="E4" s="4">
        <v>2016</v>
      </c>
      <c r="F4" s="4">
        <v>2017</v>
      </c>
      <c r="G4" s="4">
        <v>2018</v>
      </c>
    </row>
    <row r="5" spans="2:7" ht="16" thickTop="1" x14ac:dyDescent="0.35">
      <c r="B5" s="5" t="s">
        <v>3</v>
      </c>
      <c r="C5" s="1">
        <v>812</v>
      </c>
      <c r="D5" s="1">
        <v>828</v>
      </c>
      <c r="E5" s="1">
        <v>824</v>
      </c>
      <c r="F5" s="1">
        <v>682</v>
      </c>
      <c r="G5" s="1">
        <v>571</v>
      </c>
    </row>
    <row r="6" spans="2:7" x14ac:dyDescent="0.35">
      <c r="B6" s="5" t="s">
        <v>4</v>
      </c>
      <c r="C6" s="1">
        <v>810</v>
      </c>
      <c r="D6" s="1">
        <v>832</v>
      </c>
      <c r="E6" s="1">
        <v>836</v>
      </c>
      <c r="F6" s="1">
        <v>695</v>
      </c>
      <c r="G6" s="1">
        <v>575</v>
      </c>
    </row>
    <row r="7" spans="2:7" x14ac:dyDescent="0.35">
      <c r="B7" s="5" t="s">
        <v>5</v>
      </c>
      <c r="C7" s="1">
        <v>813</v>
      </c>
      <c r="D7" s="1">
        <v>847</v>
      </c>
      <c r="E7" s="1">
        <v>818</v>
      </c>
      <c r="F7" s="1">
        <v>692</v>
      </c>
      <c r="G7" s="1">
        <v>547</v>
      </c>
    </row>
    <row r="8" spans="2:7" x14ac:dyDescent="0.35">
      <c r="B8" s="5" t="s">
        <v>6</v>
      </c>
      <c r="C8" s="1">
        <v>823</v>
      </c>
      <c r="D8" s="1">
        <v>839</v>
      </c>
      <c r="E8" s="1">
        <v>825</v>
      </c>
      <c r="F8" s="1">
        <v>686</v>
      </c>
      <c r="G8" s="1">
        <v>542</v>
      </c>
    </row>
    <row r="9" spans="2:7" x14ac:dyDescent="0.35">
      <c r="B9" s="5" t="s">
        <v>7</v>
      </c>
      <c r="C9" s="1">
        <v>832</v>
      </c>
      <c r="D9" s="1">
        <v>832</v>
      </c>
      <c r="E9" s="1">
        <v>804</v>
      </c>
      <c r="F9" s="1">
        <v>673</v>
      </c>
      <c r="G9" s="1">
        <v>532</v>
      </c>
    </row>
    <row r="10" spans="2:7" x14ac:dyDescent="0.35">
      <c r="B10" s="5" t="s">
        <v>8</v>
      </c>
      <c r="C10" s="1">
        <v>848</v>
      </c>
      <c r="D10" s="1">
        <v>840</v>
      </c>
      <c r="E10" s="1">
        <v>812</v>
      </c>
      <c r="F10" s="1">
        <v>681</v>
      </c>
      <c r="G10" s="1">
        <v>496</v>
      </c>
    </row>
    <row r="11" spans="2:7" x14ac:dyDescent="0.35">
      <c r="B11" s="5" t="s">
        <v>9</v>
      </c>
      <c r="C11" s="1">
        <v>837</v>
      </c>
      <c r="D11" s="1">
        <v>849</v>
      </c>
      <c r="E11" s="1">
        <v>806</v>
      </c>
      <c r="F11" s="1">
        <v>696</v>
      </c>
      <c r="G11" s="1">
        <v>472</v>
      </c>
    </row>
    <row r="12" spans="2:7" x14ac:dyDescent="0.35">
      <c r="B12" s="5" t="s">
        <v>10</v>
      </c>
      <c r="C12" s="1">
        <v>831</v>
      </c>
      <c r="D12" s="6">
        <v>857</v>
      </c>
      <c r="E12" s="1">
        <v>798</v>
      </c>
      <c r="F12" s="1">
        <v>688</v>
      </c>
      <c r="G12" s="1">
        <v>460</v>
      </c>
    </row>
    <row r="13" spans="2:7" x14ac:dyDescent="0.35">
      <c r="B13" s="5" t="s">
        <v>11</v>
      </c>
      <c r="C13" s="1">
        <v>827</v>
      </c>
      <c r="D13" s="1">
        <v>839</v>
      </c>
      <c r="E13" s="1">
        <v>804</v>
      </c>
      <c r="F13" s="1">
        <v>671</v>
      </c>
      <c r="G13" s="1">
        <v>441</v>
      </c>
    </row>
    <row r="14" spans="2:7" x14ac:dyDescent="0.35">
      <c r="B14" s="5" t="s">
        <v>12</v>
      </c>
      <c r="C14" s="1">
        <v>838</v>
      </c>
      <c r="D14" s="1">
        <v>842</v>
      </c>
      <c r="E14" s="1">
        <v>713</v>
      </c>
      <c r="F14" s="1">
        <v>645</v>
      </c>
      <c r="G14" s="1">
        <v>445</v>
      </c>
    </row>
    <row r="15" spans="2:7" x14ac:dyDescent="0.35">
      <c r="B15" s="5" t="s">
        <v>13</v>
      </c>
      <c r="C15" s="1">
        <v>826</v>
      </c>
      <c r="D15" s="1">
        <v>828</v>
      </c>
      <c r="E15" s="1">
        <v>705</v>
      </c>
      <c r="F15" s="1">
        <v>617</v>
      </c>
      <c r="G15" s="1">
        <v>438</v>
      </c>
    </row>
    <row r="16" spans="2:7" x14ac:dyDescent="0.35">
      <c r="B16" s="5" t="s">
        <v>14</v>
      </c>
      <c r="C16" s="1">
        <v>819</v>
      </c>
      <c r="D16" s="1">
        <v>816</v>
      </c>
      <c r="E16" s="1">
        <v>686</v>
      </c>
      <c r="F16" s="1">
        <v>603</v>
      </c>
      <c r="G16" s="6">
        <v>436</v>
      </c>
    </row>
    <row r="17" spans="2:2" x14ac:dyDescent="0.35">
      <c r="B17" s="7"/>
    </row>
    <row r="18" spans="2:2" x14ac:dyDescent="0.35">
      <c r="B18" s="7"/>
    </row>
    <row r="19" spans="2:2" x14ac:dyDescent="0.35">
      <c r="B19" s="7"/>
    </row>
    <row r="20" spans="2:2" x14ac:dyDescent="0.35">
      <c r="B20" s="7"/>
    </row>
    <row r="21" spans="2:2" x14ac:dyDescent="0.35">
      <c r="B21" s="7"/>
    </row>
    <row r="22" spans="2:2" x14ac:dyDescent="0.35">
      <c r="B22" s="7"/>
    </row>
    <row r="23" spans="2:2" x14ac:dyDescent="0.35">
      <c r="B23" s="7"/>
    </row>
    <row r="24" spans="2:2" x14ac:dyDescent="0.35">
      <c r="B24" s="7"/>
    </row>
    <row r="25" spans="2:2" x14ac:dyDescent="0.35">
      <c r="B25" s="7"/>
    </row>
    <row r="26" spans="2:2" x14ac:dyDescent="0.35">
      <c r="B26" s="7"/>
    </row>
    <row r="27" spans="2:2" x14ac:dyDescent="0.35">
      <c r="B27" s="7"/>
    </row>
    <row r="28" spans="2:2" x14ac:dyDescent="0.35">
      <c r="B28" s="7"/>
    </row>
    <row r="29" spans="2:2" x14ac:dyDescent="0.35">
      <c r="B29" s="7"/>
    </row>
    <row r="30" spans="2:2" x14ac:dyDescent="0.35">
      <c r="B30" s="7"/>
    </row>
    <row r="31" spans="2:2" x14ac:dyDescent="0.35">
      <c r="B31" s="7"/>
    </row>
    <row r="32" spans="2:2" x14ac:dyDescent="0.35">
      <c r="B32" s="7"/>
    </row>
    <row r="33" spans="2:2" x14ac:dyDescent="0.35">
      <c r="B33" s="7"/>
    </row>
    <row r="34" spans="2:2" x14ac:dyDescent="0.35">
      <c r="B34" s="7"/>
    </row>
    <row r="35" spans="2:2" x14ac:dyDescent="0.35">
      <c r="B35" s="7"/>
    </row>
    <row r="36" spans="2:2" x14ac:dyDescent="0.35">
      <c r="B36" s="7"/>
    </row>
    <row r="37" spans="2:2" x14ac:dyDescent="0.35">
      <c r="B37" s="7"/>
    </row>
    <row r="38" spans="2:2" x14ac:dyDescent="0.35">
      <c r="B38" s="7"/>
    </row>
    <row r="39" spans="2:2" x14ac:dyDescent="0.35">
      <c r="B39" s="7"/>
    </row>
    <row r="40" spans="2:2" x14ac:dyDescent="0.35">
      <c r="B40" s="7"/>
    </row>
    <row r="41" spans="2:2" x14ac:dyDescent="0.35">
      <c r="B41" s="7"/>
    </row>
    <row r="42" spans="2:2" x14ac:dyDescent="0.35">
      <c r="B42" s="7"/>
    </row>
    <row r="43" spans="2:2" x14ac:dyDescent="0.35">
      <c r="B43" s="7"/>
    </row>
    <row r="44" spans="2:2" x14ac:dyDescent="0.35">
      <c r="B44" s="7"/>
    </row>
    <row r="45" spans="2:2" x14ac:dyDescent="0.35">
      <c r="B45" s="7"/>
    </row>
    <row r="46" spans="2:2" x14ac:dyDescent="0.35">
      <c r="B46" s="7"/>
    </row>
    <row r="47" spans="2:2" x14ac:dyDescent="0.35">
      <c r="B47" s="7"/>
    </row>
    <row r="48" spans="2:2" x14ac:dyDescent="0.35">
      <c r="B48" s="7"/>
    </row>
    <row r="49" spans="2:2" x14ac:dyDescent="0.35">
      <c r="B49" s="7"/>
    </row>
    <row r="50" spans="2:2" x14ac:dyDescent="0.35">
      <c r="B50" s="7"/>
    </row>
    <row r="51" spans="2:2" x14ac:dyDescent="0.35">
      <c r="B51" s="7"/>
    </row>
    <row r="52" spans="2:2" x14ac:dyDescent="0.35">
      <c r="B52" s="7"/>
    </row>
    <row r="53" spans="2:2" x14ac:dyDescent="0.35">
      <c r="B53" s="7"/>
    </row>
    <row r="54" spans="2:2" x14ac:dyDescent="0.35">
      <c r="B54" s="7"/>
    </row>
    <row r="55" spans="2:2" x14ac:dyDescent="0.35">
      <c r="B55" s="7"/>
    </row>
    <row r="56" spans="2:2" x14ac:dyDescent="0.35">
      <c r="B56" s="7"/>
    </row>
    <row r="57" spans="2:2" x14ac:dyDescent="0.35">
      <c r="B57" s="7"/>
    </row>
    <row r="58" spans="2:2" x14ac:dyDescent="0.35">
      <c r="B58" s="7"/>
    </row>
    <row r="59" spans="2:2" x14ac:dyDescent="0.35">
      <c r="B59" s="7"/>
    </row>
    <row r="60" spans="2:2" x14ac:dyDescent="0.35">
      <c r="B60" s="7"/>
    </row>
    <row r="61" spans="2:2" x14ac:dyDescent="0.35">
      <c r="B61" s="7"/>
    </row>
    <row r="62" spans="2:2" x14ac:dyDescent="0.35">
      <c r="B62" s="7"/>
    </row>
    <row r="63" spans="2:2" x14ac:dyDescent="0.35">
      <c r="B63" s="7"/>
    </row>
    <row r="64" spans="2:2" x14ac:dyDescent="0.35">
      <c r="B64" s="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38D38-6EA0-4E95-A561-2BBD48A3A0DC}">
  <dimension ref="B1:H63"/>
  <sheetViews>
    <sheetView topLeftCell="M1" zoomScale="96" zoomScaleNormal="96" workbookViewId="0">
      <selection activeCell="I17" sqref="I17"/>
    </sheetView>
  </sheetViews>
  <sheetFormatPr defaultColWidth="9.1796875" defaultRowHeight="15.5" x14ac:dyDescent="0.35"/>
  <cols>
    <col min="1" max="1" width="2.26953125" style="20" customWidth="1"/>
    <col min="2" max="2" width="15.453125" style="20" customWidth="1"/>
    <col min="3" max="3" width="13.26953125" style="20" customWidth="1"/>
    <col min="4" max="4" width="23.7265625" style="20" customWidth="1"/>
    <col min="5" max="5" width="9.1796875" style="20" customWidth="1"/>
    <col min="6" max="6" width="15.81640625" style="20" customWidth="1"/>
    <col min="7" max="7" width="13.54296875" style="20" customWidth="1"/>
    <col min="8" max="8" width="23.453125" style="20" customWidth="1"/>
    <col min="9" max="16384" width="9.1796875" style="20"/>
  </cols>
  <sheetData>
    <row r="1" spans="2:8" ht="16" thickBot="1" x14ac:dyDescent="0.4">
      <c r="B1" s="19" t="s">
        <v>15</v>
      </c>
      <c r="C1" s="19"/>
      <c r="D1" s="19"/>
    </row>
    <row r="2" spans="2:8" ht="20.149999999999999" customHeight="1" thickTop="1" x14ac:dyDescent="0.35">
      <c r="B2" s="13" t="s">
        <v>16</v>
      </c>
      <c r="C2" s="13"/>
      <c r="D2" s="21"/>
      <c r="F2" s="13" t="s">
        <v>17</v>
      </c>
      <c r="G2" s="13"/>
      <c r="H2" s="14"/>
    </row>
    <row r="3" spans="2:8" ht="15.75" customHeight="1" x14ac:dyDescent="0.35">
      <c r="B3" s="17" t="s">
        <v>18</v>
      </c>
      <c r="C3" s="17" t="s">
        <v>19</v>
      </c>
      <c r="D3" s="17" t="s">
        <v>20</v>
      </c>
      <c r="E3" s="22"/>
      <c r="F3" s="15" t="s">
        <v>18</v>
      </c>
      <c r="G3" s="16" t="s">
        <v>19</v>
      </c>
      <c r="H3" s="17" t="s">
        <v>20</v>
      </c>
    </row>
    <row r="4" spans="2:8" x14ac:dyDescent="0.35">
      <c r="B4" s="18" t="s">
        <v>21</v>
      </c>
      <c r="C4" s="9">
        <v>1</v>
      </c>
      <c r="D4" s="9">
        <v>812</v>
      </c>
      <c r="F4" s="18" t="s">
        <v>22</v>
      </c>
      <c r="G4" s="8">
        <v>21</v>
      </c>
      <c r="H4" s="9">
        <v>839</v>
      </c>
    </row>
    <row r="5" spans="2:8" x14ac:dyDescent="0.35">
      <c r="B5" s="18" t="s">
        <v>23</v>
      </c>
      <c r="C5" s="9">
        <v>2</v>
      </c>
      <c r="D5" s="9">
        <v>810</v>
      </c>
      <c r="E5" s="23"/>
      <c r="F5" s="18" t="s">
        <v>24</v>
      </c>
      <c r="G5" s="8">
        <v>22</v>
      </c>
      <c r="H5" s="9">
        <v>842</v>
      </c>
    </row>
    <row r="6" spans="2:8" x14ac:dyDescent="0.35">
      <c r="B6" s="18" t="s">
        <v>25</v>
      </c>
      <c r="C6" s="9">
        <v>3</v>
      </c>
      <c r="D6" s="9">
        <v>813</v>
      </c>
      <c r="F6" s="18" t="s">
        <v>26</v>
      </c>
      <c r="G6" s="8">
        <v>23</v>
      </c>
      <c r="H6" s="9">
        <v>828</v>
      </c>
    </row>
    <row r="7" spans="2:8" x14ac:dyDescent="0.35">
      <c r="B7" s="18" t="s">
        <v>27</v>
      </c>
      <c r="C7" s="9">
        <v>4</v>
      </c>
      <c r="D7" s="9">
        <v>823</v>
      </c>
      <c r="F7" s="12" t="s">
        <v>28</v>
      </c>
      <c r="G7" s="8">
        <v>24</v>
      </c>
      <c r="H7" s="9">
        <v>816</v>
      </c>
    </row>
    <row r="8" spans="2:8" x14ac:dyDescent="0.35">
      <c r="B8" s="18" t="s">
        <v>29</v>
      </c>
      <c r="C8" s="9">
        <v>5</v>
      </c>
      <c r="D8" s="9">
        <v>832</v>
      </c>
      <c r="E8" s="24"/>
      <c r="F8" s="18" t="s">
        <v>30</v>
      </c>
      <c r="G8" s="8">
        <v>25</v>
      </c>
      <c r="H8" s="9">
        <v>824</v>
      </c>
    </row>
    <row r="9" spans="2:8" x14ac:dyDescent="0.35">
      <c r="B9" s="18" t="s">
        <v>31</v>
      </c>
      <c r="C9" s="9">
        <v>6</v>
      </c>
      <c r="D9" s="9">
        <v>848</v>
      </c>
      <c r="F9" s="18" t="s">
        <v>32</v>
      </c>
      <c r="G9" s="8">
        <v>26</v>
      </c>
      <c r="H9" s="9">
        <v>836</v>
      </c>
    </row>
    <row r="10" spans="2:8" x14ac:dyDescent="0.35">
      <c r="B10" s="18" t="s">
        <v>33</v>
      </c>
      <c r="C10" s="9">
        <v>7</v>
      </c>
      <c r="D10" s="9">
        <v>837</v>
      </c>
      <c r="F10" s="18" t="s">
        <v>34</v>
      </c>
      <c r="G10" s="8">
        <v>27</v>
      </c>
      <c r="H10" s="9">
        <v>818</v>
      </c>
    </row>
    <row r="11" spans="2:8" x14ac:dyDescent="0.35">
      <c r="B11" s="18" t="s">
        <v>35</v>
      </c>
      <c r="C11" s="9">
        <v>8</v>
      </c>
      <c r="D11" s="9">
        <v>831</v>
      </c>
      <c r="F11" s="18" t="s">
        <v>36</v>
      </c>
      <c r="G11" s="8">
        <v>28</v>
      </c>
      <c r="H11" s="9">
        <v>825</v>
      </c>
    </row>
    <row r="12" spans="2:8" x14ac:dyDescent="0.35">
      <c r="B12" s="18" t="s">
        <v>37</v>
      </c>
      <c r="C12" s="9">
        <v>9</v>
      </c>
      <c r="D12" s="9">
        <v>827</v>
      </c>
      <c r="F12" s="18" t="s">
        <v>38</v>
      </c>
      <c r="G12" s="8">
        <v>29</v>
      </c>
      <c r="H12" s="9">
        <v>804</v>
      </c>
    </row>
    <row r="13" spans="2:8" x14ac:dyDescent="0.35">
      <c r="B13" s="18" t="s">
        <v>39</v>
      </c>
      <c r="C13" s="9">
        <v>10</v>
      </c>
      <c r="D13" s="9">
        <v>838</v>
      </c>
      <c r="F13" s="18" t="s">
        <v>40</v>
      </c>
      <c r="G13" s="8">
        <v>30</v>
      </c>
      <c r="H13" s="9">
        <v>812</v>
      </c>
    </row>
    <row r="14" spans="2:8" x14ac:dyDescent="0.35">
      <c r="B14" s="18" t="s">
        <v>41</v>
      </c>
      <c r="C14" s="9">
        <v>11</v>
      </c>
      <c r="D14" s="9">
        <v>826</v>
      </c>
      <c r="F14" s="18" t="s">
        <v>42</v>
      </c>
      <c r="G14" s="8">
        <v>31</v>
      </c>
      <c r="H14" s="9">
        <v>806</v>
      </c>
    </row>
    <row r="15" spans="2:8" x14ac:dyDescent="0.35">
      <c r="B15" s="18" t="s">
        <v>43</v>
      </c>
      <c r="C15" s="9">
        <v>12</v>
      </c>
      <c r="D15" s="9">
        <v>819</v>
      </c>
      <c r="F15" s="18" t="s">
        <v>44</v>
      </c>
      <c r="G15" s="8">
        <v>32</v>
      </c>
      <c r="H15" s="9">
        <v>798</v>
      </c>
    </row>
    <row r="16" spans="2:8" x14ac:dyDescent="0.35">
      <c r="B16" s="18" t="s">
        <v>45</v>
      </c>
      <c r="C16" s="9">
        <v>13</v>
      </c>
      <c r="D16" s="9">
        <v>828</v>
      </c>
      <c r="F16" s="18" t="s">
        <v>46</v>
      </c>
      <c r="G16" s="8">
        <v>33</v>
      </c>
      <c r="H16" s="9">
        <v>804</v>
      </c>
    </row>
    <row r="17" spans="2:8" x14ac:dyDescent="0.35">
      <c r="B17" s="18" t="s">
        <v>47</v>
      </c>
      <c r="C17" s="9">
        <v>14</v>
      </c>
      <c r="D17" s="9">
        <v>832</v>
      </c>
      <c r="F17" s="18" t="s">
        <v>48</v>
      </c>
      <c r="G17" s="8">
        <v>34</v>
      </c>
      <c r="H17" s="9">
        <v>713</v>
      </c>
    </row>
    <row r="18" spans="2:8" x14ac:dyDescent="0.35">
      <c r="B18" s="18" t="s">
        <v>49</v>
      </c>
      <c r="C18" s="9">
        <v>15</v>
      </c>
      <c r="D18" s="9">
        <v>847</v>
      </c>
      <c r="F18" s="18" t="s">
        <v>50</v>
      </c>
      <c r="G18" s="8">
        <v>35</v>
      </c>
      <c r="H18" s="9">
        <v>705</v>
      </c>
    </row>
    <row r="19" spans="2:8" x14ac:dyDescent="0.35">
      <c r="B19" s="18" t="s">
        <v>51</v>
      </c>
      <c r="C19" s="9">
        <v>16</v>
      </c>
      <c r="D19" s="9">
        <v>839</v>
      </c>
      <c r="F19" s="18" t="s">
        <v>52</v>
      </c>
      <c r="G19" s="8">
        <v>36</v>
      </c>
      <c r="H19" s="9">
        <v>686</v>
      </c>
    </row>
    <row r="20" spans="2:8" x14ac:dyDescent="0.35">
      <c r="B20" s="18" t="s">
        <v>53</v>
      </c>
      <c r="C20" s="9">
        <v>17</v>
      </c>
      <c r="D20" s="9">
        <v>832</v>
      </c>
      <c r="F20" s="18" t="s">
        <v>54</v>
      </c>
      <c r="G20" s="8">
        <v>37</v>
      </c>
      <c r="H20" s="9">
        <v>682</v>
      </c>
    </row>
    <row r="21" spans="2:8" x14ac:dyDescent="0.35">
      <c r="B21" s="18" t="s">
        <v>55</v>
      </c>
      <c r="C21" s="9">
        <v>18</v>
      </c>
      <c r="D21" s="9">
        <v>840</v>
      </c>
      <c r="F21" s="18" t="s">
        <v>56</v>
      </c>
      <c r="G21" s="8">
        <v>38</v>
      </c>
      <c r="H21" s="9">
        <v>695</v>
      </c>
    </row>
    <row r="22" spans="2:8" x14ac:dyDescent="0.35">
      <c r="B22" s="18" t="s">
        <v>57</v>
      </c>
      <c r="C22" s="9">
        <v>19</v>
      </c>
      <c r="D22" s="9">
        <v>849</v>
      </c>
      <c r="F22" s="18" t="s">
        <v>58</v>
      </c>
      <c r="G22" s="8">
        <v>39</v>
      </c>
      <c r="H22" s="9">
        <v>692</v>
      </c>
    </row>
    <row r="23" spans="2:8" x14ac:dyDescent="0.35">
      <c r="B23" s="18" t="s">
        <v>59</v>
      </c>
      <c r="C23" s="9">
        <v>20</v>
      </c>
      <c r="D23" s="10">
        <v>857</v>
      </c>
      <c r="E23" s="25"/>
      <c r="F23" s="18" t="s">
        <v>60</v>
      </c>
      <c r="G23" s="8">
        <v>40</v>
      </c>
      <c r="H23" s="9">
        <v>686</v>
      </c>
    </row>
    <row r="24" spans="2:8" x14ac:dyDescent="0.35">
      <c r="F24" s="18" t="s">
        <v>61</v>
      </c>
      <c r="G24" s="8">
        <v>41</v>
      </c>
      <c r="H24" s="9">
        <v>673</v>
      </c>
    </row>
    <row r="25" spans="2:8" x14ac:dyDescent="0.35">
      <c r="F25" s="18" t="s">
        <v>62</v>
      </c>
      <c r="G25" s="8">
        <v>42</v>
      </c>
      <c r="H25" s="9">
        <v>681</v>
      </c>
    </row>
    <row r="26" spans="2:8" x14ac:dyDescent="0.35">
      <c r="F26" s="18" t="s">
        <v>63</v>
      </c>
      <c r="G26" s="8">
        <v>43</v>
      </c>
      <c r="H26" s="9">
        <v>696</v>
      </c>
    </row>
    <row r="27" spans="2:8" x14ac:dyDescent="0.35">
      <c r="F27" s="18" t="s">
        <v>64</v>
      </c>
      <c r="G27" s="8">
        <v>44</v>
      </c>
      <c r="H27" s="9">
        <v>688</v>
      </c>
    </row>
    <row r="28" spans="2:8" x14ac:dyDescent="0.35">
      <c r="F28" s="18" t="s">
        <v>65</v>
      </c>
      <c r="G28" s="8">
        <v>45</v>
      </c>
      <c r="H28" s="9">
        <v>671</v>
      </c>
    </row>
    <row r="29" spans="2:8" x14ac:dyDescent="0.35">
      <c r="F29" s="18" t="s">
        <v>66</v>
      </c>
      <c r="G29" s="8">
        <v>46</v>
      </c>
      <c r="H29" s="9">
        <v>645</v>
      </c>
    </row>
    <row r="30" spans="2:8" x14ac:dyDescent="0.35">
      <c r="F30" s="18" t="s">
        <v>67</v>
      </c>
      <c r="G30" s="8">
        <v>47</v>
      </c>
      <c r="H30" s="9">
        <v>617</v>
      </c>
    </row>
    <row r="31" spans="2:8" x14ac:dyDescent="0.35">
      <c r="F31" s="18" t="s">
        <v>68</v>
      </c>
      <c r="G31" s="8">
        <v>48</v>
      </c>
      <c r="H31" s="9">
        <v>603</v>
      </c>
    </row>
    <row r="32" spans="2:8" x14ac:dyDescent="0.35">
      <c r="F32" s="18" t="s">
        <v>69</v>
      </c>
      <c r="G32" s="8">
        <v>49</v>
      </c>
      <c r="H32" s="9">
        <v>571</v>
      </c>
    </row>
    <row r="33" spans="6:8" x14ac:dyDescent="0.35">
      <c r="F33" s="18" t="s">
        <v>70</v>
      </c>
      <c r="G33" s="8">
        <v>50</v>
      </c>
      <c r="H33" s="9">
        <v>575</v>
      </c>
    </row>
    <row r="34" spans="6:8" x14ac:dyDescent="0.35">
      <c r="F34" s="18" t="s">
        <v>71</v>
      </c>
      <c r="G34" s="8">
        <v>51</v>
      </c>
      <c r="H34" s="9">
        <v>547</v>
      </c>
    </row>
    <row r="35" spans="6:8" x14ac:dyDescent="0.35">
      <c r="F35" s="18" t="s">
        <v>72</v>
      </c>
      <c r="G35" s="8">
        <v>52</v>
      </c>
      <c r="H35" s="9">
        <v>542</v>
      </c>
    </row>
    <row r="36" spans="6:8" x14ac:dyDescent="0.35">
      <c r="F36" s="18" t="s">
        <v>73</v>
      </c>
      <c r="G36" s="8">
        <v>53</v>
      </c>
      <c r="H36" s="9">
        <v>532</v>
      </c>
    </row>
    <row r="37" spans="6:8" x14ac:dyDescent="0.35">
      <c r="F37" s="18" t="s">
        <v>74</v>
      </c>
      <c r="G37" s="8">
        <v>54</v>
      </c>
      <c r="H37" s="9">
        <v>496</v>
      </c>
    </row>
    <row r="38" spans="6:8" x14ac:dyDescent="0.35">
      <c r="F38" s="18" t="s">
        <v>75</v>
      </c>
      <c r="G38" s="8">
        <v>55</v>
      </c>
      <c r="H38" s="9">
        <v>472</v>
      </c>
    </row>
    <row r="39" spans="6:8" x14ac:dyDescent="0.35">
      <c r="F39" s="18" t="s">
        <v>76</v>
      </c>
      <c r="G39" s="8">
        <v>56</v>
      </c>
      <c r="H39" s="9">
        <v>460</v>
      </c>
    </row>
    <row r="40" spans="6:8" x14ac:dyDescent="0.35">
      <c r="F40" s="18" t="s">
        <v>77</v>
      </c>
      <c r="G40" s="8">
        <v>57</v>
      </c>
      <c r="H40" s="9">
        <v>441</v>
      </c>
    </row>
    <row r="41" spans="6:8" x14ac:dyDescent="0.35">
      <c r="F41" s="18" t="s">
        <v>78</v>
      </c>
      <c r="G41" s="8">
        <v>58</v>
      </c>
      <c r="H41" s="9">
        <v>445</v>
      </c>
    </row>
    <row r="42" spans="6:8" x14ac:dyDescent="0.35">
      <c r="F42" s="18" t="s">
        <v>79</v>
      </c>
      <c r="G42" s="8">
        <v>59</v>
      </c>
      <c r="H42" s="9">
        <v>438</v>
      </c>
    </row>
    <row r="43" spans="6:8" x14ac:dyDescent="0.35">
      <c r="F43" s="18" t="s">
        <v>80</v>
      </c>
      <c r="G43" s="8">
        <v>60</v>
      </c>
      <c r="H43" s="11">
        <v>436</v>
      </c>
    </row>
    <row r="63" spans="5:7" x14ac:dyDescent="0.35">
      <c r="E63" s="21"/>
      <c r="F63" s="21"/>
      <c r="G63" s="2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A06BB-2BAB-4C45-AE6C-C16EBFCE5DA9}">
  <dimension ref="B1:V66"/>
  <sheetViews>
    <sheetView topLeftCell="K28" workbookViewId="0">
      <selection activeCell="G7" sqref="G7"/>
    </sheetView>
  </sheetViews>
  <sheetFormatPr defaultColWidth="8.7265625" defaultRowHeight="15.5" x14ac:dyDescent="0.35"/>
  <cols>
    <col min="1" max="1" width="2.54296875" style="20" customWidth="1"/>
    <col min="2" max="3" width="11.81640625" style="20" customWidth="1"/>
    <col min="4" max="4" width="18.453125" style="20" customWidth="1"/>
    <col min="5" max="5" width="20.54296875" style="20" customWidth="1"/>
    <col min="6" max="6" width="19.54296875" style="20" customWidth="1"/>
    <col min="7" max="7" width="13.81640625" style="20" customWidth="1"/>
    <col min="8" max="8" width="14.1796875" style="20" customWidth="1"/>
    <col min="9" max="9" width="8.7265625" style="20"/>
    <col min="10" max="10" width="12.81640625" style="20" customWidth="1"/>
    <col min="11" max="11" width="15.1796875" style="20" customWidth="1"/>
    <col min="12" max="19" width="8.7265625" style="20"/>
    <col min="20" max="20" width="11.453125" style="20" customWidth="1"/>
    <col min="21" max="21" width="8.7265625" style="20"/>
    <col min="22" max="22" width="11.81640625" style="20" customWidth="1"/>
    <col min="23" max="16384" width="8.7265625" style="20"/>
  </cols>
  <sheetData>
    <row r="1" spans="2:22" ht="16" thickBot="1" x14ac:dyDescent="0.4">
      <c r="B1" s="19" t="s">
        <v>81</v>
      </c>
      <c r="C1" s="19"/>
      <c r="D1" s="19"/>
    </row>
    <row r="2" spans="2:22" ht="16" thickTop="1" x14ac:dyDescent="0.35">
      <c r="B2" s="26" t="s">
        <v>82</v>
      </c>
      <c r="C2" s="26"/>
      <c r="D2" s="26"/>
      <c r="E2" s="26"/>
      <c r="F2" s="26"/>
      <c r="G2" s="26"/>
      <c r="H2" s="26"/>
      <c r="I2" s="26"/>
    </row>
    <row r="3" spans="2:22" ht="16" thickBot="1" x14ac:dyDescent="0.4">
      <c r="E3" s="27" t="s">
        <v>83</v>
      </c>
      <c r="F3" s="27" t="s">
        <v>84</v>
      </c>
      <c r="K3" s="52" t="s">
        <v>85</v>
      </c>
      <c r="L3" s="52"/>
      <c r="T3" s="28"/>
      <c r="U3" s="52" t="s">
        <v>86</v>
      </c>
      <c r="V3" s="52"/>
    </row>
    <row r="4" spans="2:22" ht="15" customHeight="1" x14ac:dyDescent="0.35">
      <c r="B4" s="29"/>
      <c r="C4" s="13"/>
      <c r="D4" s="14"/>
      <c r="E4" s="27" t="s">
        <v>87</v>
      </c>
      <c r="F4" s="27" t="s">
        <v>88</v>
      </c>
      <c r="G4" s="51" t="s">
        <v>89</v>
      </c>
      <c r="H4" s="51"/>
    </row>
    <row r="5" spans="2:22" x14ac:dyDescent="0.35">
      <c r="B5" s="15" t="s">
        <v>18</v>
      </c>
      <c r="C5" s="16" t="s">
        <v>19</v>
      </c>
      <c r="D5" s="17" t="s">
        <v>90</v>
      </c>
      <c r="E5" s="30" t="s">
        <v>91</v>
      </c>
      <c r="F5" s="31" t="s">
        <v>91</v>
      </c>
      <c r="G5" s="30" t="s">
        <v>87</v>
      </c>
      <c r="H5" s="30" t="s">
        <v>92</v>
      </c>
    </row>
    <row r="6" spans="2:22" x14ac:dyDescent="0.35">
      <c r="B6" s="18" t="s">
        <v>21</v>
      </c>
      <c r="C6" s="9">
        <v>1</v>
      </c>
      <c r="D6" s="32">
        <v>812</v>
      </c>
      <c r="E6" s="33">
        <f>816.04+1.5203*C6</f>
        <v>817.56029999999998</v>
      </c>
      <c r="F6" s="34">
        <f>0.0382*C6^3-1.209*C6^2+11.982*C6+795.37</f>
        <v>806.18119999999999</v>
      </c>
      <c r="G6" s="35">
        <f>ABS(E6-D6)/D6</f>
        <v>6.8476600985221472E-3</v>
      </c>
      <c r="H6" s="35">
        <f t="shared" ref="H6:H25" si="0">ABS(F6-D6)/D6</f>
        <v>7.1660098522167617E-3</v>
      </c>
    </row>
    <row r="7" spans="2:22" x14ac:dyDescent="0.35">
      <c r="B7" s="18" t="s">
        <v>23</v>
      </c>
      <c r="C7" s="9">
        <v>2</v>
      </c>
      <c r="D7" s="9">
        <v>810</v>
      </c>
      <c r="E7" s="33">
        <f t="shared" ref="E7:E65" si="1">816.04+1.5203*C7</f>
        <v>819.0806</v>
      </c>
      <c r="F7" s="34">
        <f t="shared" ref="F7:F65" si="2">0.0382*C7^3-1.209*C7^2+11.982*C7+795.37</f>
        <v>814.80359999999996</v>
      </c>
      <c r="G7" s="35">
        <f t="shared" ref="G7:G25" si="3">ABS(E7-D7)/D7</f>
        <v>1.1210617283950623E-2</v>
      </c>
      <c r="H7" s="35">
        <f t="shared" si="0"/>
        <v>5.9303703703703211E-3</v>
      </c>
    </row>
    <row r="8" spans="2:22" x14ac:dyDescent="0.35">
      <c r="B8" s="18" t="s">
        <v>25</v>
      </c>
      <c r="C8" s="9">
        <v>3</v>
      </c>
      <c r="D8" s="9">
        <v>813</v>
      </c>
      <c r="E8" s="33">
        <f t="shared" si="1"/>
        <v>820.60089999999991</v>
      </c>
      <c r="F8" s="34">
        <f t="shared" si="2"/>
        <v>821.46640000000002</v>
      </c>
      <c r="G8" s="35">
        <f>ABS(E8-D8)/D8</f>
        <v>9.3492004920048104E-3</v>
      </c>
      <c r="H8" s="35">
        <f t="shared" si="0"/>
        <v>1.0413776137761404E-2</v>
      </c>
    </row>
    <row r="9" spans="2:22" x14ac:dyDescent="0.35">
      <c r="B9" s="18" t="s">
        <v>27</v>
      </c>
      <c r="C9" s="9">
        <v>4</v>
      </c>
      <c r="D9" s="9">
        <v>823</v>
      </c>
      <c r="E9" s="33">
        <f t="shared" si="1"/>
        <v>822.12119999999993</v>
      </c>
      <c r="F9" s="34">
        <f t="shared" si="2"/>
        <v>826.39880000000005</v>
      </c>
      <c r="G9" s="35">
        <f t="shared" si="3"/>
        <v>1.0678007290401813E-3</v>
      </c>
      <c r="H9" s="35">
        <f t="shared" si="0"/>
        <v>4.1297691373026139E-3</v>
      </c>
    </row>
    <row r="10" spans="2:22" x14ac:dyDescent="0.35">
      <c r="B10" s="18" t="s">
        <v>29</v>
      </c>
      <c r="C10" s="9">
        <v>5</v>
      </c>
      <c r="D10" s="9">
        <v>832</v>
      </c>
      <c r="E10" s="33">
        <f t="shared" si="1"/>
        <v>823.64149999999995</v>
      </c>
      <c r="F10" s="34">
        <f t="shared" si="2"/>
        <v>829.83</v>
      </c>
      <c r="G10" s="35">
        <f t="shared" si="3"/>
        <v>1.0046274038461598E-2</v>
      </c>
      <c r="H10" s="35">
        <f t="shared" si="0"/>
        <v>2.6081730769230279E-3</v>
      </c>
    </row>
    <row r="11" spans="2:22" x14ac:dyDescent="0.35">
      <c r="B11" s="18" t="s">
        <v>31</v>
      </c>
      <c r="C11" s="9">
        <v>6</v>
      </c>
      <c r="D11" s="9">
        <v>848</v>
      </c>
      <c r="E11" s="33">
        <f t="shared" si="1"/>
        <v>825.16179999999997</v>
      </c>
      <c r="F11" s="34">
        <f t="shared" si="2"/>
        <v>831.98919999999998</v>
      </c>
      <c r="G11" s="35">
        <f t="shared" si="3"/>
        <v>2.6931839622641545E-2</v>
      </c>
      <c r="H11" s="35">
        <f t="shared" si="0"/>
        <v>1.888066037735851E-2</v>
      </c>
    </row>
    <row r="12" spans="2:22" x14ac:dyDescent="0.35">
      <c r="B12" s="18" t="s">
        <v>33</v>
      </c>
      <c r="C12" s="9">
        <v>7</v>
      </c>
      <c r="D12" s="9">
        <v>837</v>
      </c>
      <c r="E12" s="33">
        <f t="shared" si="1"/>
        <v>826.68209999999999</v>
      </c>
      <c r="F12" s="34">
        <f t="shared" si="2"/>
        <v>833.10559999999998</v>
      </c>
      <c r="G12" s="35">
        <f t="shared" si="3"/>
        <v>1.2327240143369186E-2</v>
      </c>
      <c r="H12" s="35">
        <f t="shared" si="0"/>
        <v>4.6528076463560556E-3</v>
      </c>
    </row>
    <row r="13" spans="2:22" x14ac:dyDescent="0.35">
      <c r="B13" s="18" t="s">
        <v>35</v>
      </c>
      <c r="C13" s="9">
        <v>8</v>
      </c>
      <c r="D13" s="9">
        <v>831</v>
      </c>
      <c r="E13" s="33">
        <f t="shared" si="1"/>
        <v>828.20240000000001</v>
      </c>
      <c r="F13" s="34">
        <f t="shared" si="2"/>
        <v>833.40840000000003</v>
      </c>
      <c r="G13" s="35">
        <f t="shared" si="3"/>
        <v>3.3665463297232112E-3</v>
      </c>
      <c r="H13" s="35">
        <f t="shared" si="0"/>
        <v>2.8981949458484102E-3</v>
      </c>
    </row>
    <row r="14" spans="2:22" x14ac:dyDescent="0.35">
      <c r="B14" s="18" t="s">
        <v>37</v>
      </c>
      <c r="C14" s="9">
        <v>9</v>
      </c>
      <c r="D14" s="9">
        <v>827</v>
      </c>
      <c r="E14" s="33">
        <f t="shared" si="1"/>
        <v>829.72269999999992</v>
      </c>
      <c r="F14" s="34">
        <f t="shared" si="2"/>
        <v>833.1268</v>
      </c>
      <c r="G14" s="35">
        <f t="shared" si="3"/>
        <v>3.2922611850059466E-3</v>
      </c>
      <c r="H14" s="35">
        <f t="shared" si="0"/>
        <v>7.4084643288996411E-3</v>
      </c>
    </row>
    <row r="15" spans="2:22" x14ac:dyDescent="0.35">
      <c r="B15" s="18" t="s">
        <v>39</v>
      </c>
      <c r="C15" s="9">
        <v>10</v>
      </c>
      <c r="D15" s="9">
        <v>838</v>
      </c>
      <c r="E15" s="33">
        <f t="shared" si="1"/>
        <v>831.24299999999994</v>
      </c>
      <c r="F15" s="34">
        <f t="shared" si="2"/>
        <v>832.49</v>
      </c>
      <c r="G15" s="35">
        <f t="shared" si="3"/>
        <v>8.0632458233890949E-3</v>
      </c>
      <c r="H15" s="35">
        <f t="shared" si="0"/>
        <v>6.575178997613354E-3</v>
      </c>
    </row>
    <row r="16" spans="2:22" x14ac:dyDescent="0.35">
      <c r="B16" s="18" t="s">
        <v>41</v>
      </c>
      <c r="C16" s="9">
        <v>11</v>
      </c>
      <c r="D16" s="9">
        <v>826</v>
      </c>
      <c r="E16" s="33">
        <f t="shared" si="1"/>
        <v>832.76329999999996</v>
      </c>
      <c r="F16" s="34">
        <f t="shared" si="2"/>
        <v>831.72720000000004</v>
      </c>
      <c r="G16" s="35">
        <f t="shared" si="3"/>
        <v>8.1880145278449851E-3</v>
      </c>
      <c r="H16" s="35">
        <f t="shared" si="0"/>
        <v>6.9336561743341876E-3</v>
      </c>
    </row>
    <row r="17" spans="2:8" x14ac:dyDescent="0.35">
      <c r="B17" s="18" t="s">
        <v>43</v>
      </c>
      <c r="C17" s="9">
        <v>12</v>
      </c>
      <c r="D17" s="9">
        <v>819</v>
      </c>
      <c r="E17" s="33">
        <f t="shared" si="1"/>
        <v>834.28359999999998</v>
      </c>
      <c r="F17" s="34">
        <f t="shared" si="2"/>
        <v>831.06759999999997</v>
      </c>
      <c r="G17" s="35">
        <f t="shared" si="3"/>
        <v>1.8661294261294235E-2</v>
      </c>
      <c r="H17" s="35">
        <f t="shared" si="0"/>
        <v>1.4734554334554298E-2</v>
      </c>
    </row>
    <row r="18" spans="2:8" x14ac:dyDescent="0.35">
      <c r="B18" s="18" t="s">
        <v>45</v>
      </c>
      <c r="C18" s="9">
        <v>13</v>
      </c>
      <c r="D18" s="9">
        <v>828</v>
      </c>
      <c r="E18" s="33">
        <f t="shared" si="1"/>
        <v>835.8039</v>
      </c>
      <c r="F18" s="34">
        <f t="shared" si="2"/>
        <v>830.74039999999991</v>
      </c>
      <c r="G18" s="35">
        <f t="shared" si="3"/>
        <v>9.4249999999999976E-3</v>
      </c>
      <c r="H18" s="35">
        <f t="shared" si="0"/>
        <v>3.3096618357486818E-3</v>
      </c>
    </row>
    <row r="19" spans="2:8" x14ac:dyDescent="0.35">
      <c r="B19" s="18" t="s">
        <v>47</v>
      </c>
      <c r="C19" s="9">
        <v>14</v>
      </c>
      <c r="D19" s="9">
        <v>832</v>
      </c>
      <c r="E19" s="33">
        <f t="shared" si="1"/>
        <v>837.32420000000002</v>
      </c>
      <c r="F19" s="34">
        <f t="shared" si="2"/>
        <v>830.97479999999996</v>
      </c>
      <c r="G19" s="35">
        <f t="shared" si="3"/>
        <v>6.3992788461538688E-3</v>
      </c>
      <c r="H19" s="35">
        <f t="shared" si="0"/>
        <v>1.2322115384615874E-3</v>
      </c>
    </row>
    <row r="20" spans="2:8" x14ac:dyDescent="0.35">
      <c r="B20" s="18" t="s">
        <v>49</v>
      </c>
      <c r="C20" s="9">
        <v>15</v>
      </c>
      <c r="D20" s="9">
        <v>847</v>
      </c>
      <c r="E20" s="33">
        <f t="shared" si="1"/>
        <v>838.84449999999993</v>
      </c>
      <c r="F20" s="34">
        <f t="shared" si="2"/>
        <v>832</v>
      </c>
      <c r="G20" s="35">
        <f t="shared" si="3"/>
        <v>9.6286894923259432E-3</v>
      </c>
      <c r="H20" s="35">
        <f t="shared" si="0"/>
        <v>1.770956316410862E-2</v>
      </c>
    </row>
    <row r="21" spans="2:8" x14ac:dyDescent="0.35">
      <c r="B21" s="18" t="s">
        <v>51</v>
      </c>
      <c r="C21" s="9">
        <v>16</v>
      </c>
      <c r="D21" s="9">
        <v>839</v>
      </c>
      <c r="E21" s="33">
        <f t="shared" si="1"/>
        <v>840.36479999999995</v>
      </c>
      <c r="F21" s="34">
        <f t="shared" si="2"/>
        <v>834.04520000000002</v>
      </c>
      <c r="G21" s="35">
        <f t="shared" si="3"/>
        <v>1.626698450536288E-3</v>
      </c>
      <c r="H21" s="35">
        <f t="shared" si="0"/>
        <v>5.9056019070321542E-3</v>
      </c>
    </row>
    <row r="22" spans="2:8" x14ac:dyDescent="0.35">
      <c r="B22" s="18" t="s">
        <v>53</v>
      </c>
      <c r="C22" s="9">
        <v>17</v>
      </c>
      <c r="D22" s="9">
        <v>832</v>
      </c>
      <c r="E22" s="33">
        <f t="shared" si="1"/>
        <v>841.88509999999997</v>
      </c>
      <c r="F22" s="34">
        <f t="shared" si="2"/>
        <v>837.33960000000002</v>
      </c>
      <c r="G22" s="35">
        <f t="shared" si="3"/>
        <v>1.1881129807692266E-2</v>
      </c>
      <c r="H22" s="35">
        <f t="shared" si="0"/>
        <v>6.4177884615384834E-3</v>
      </c>
    </row>
    <row r="23" spans="2:8" x14ac:dyDescent="0.35">
      <c r="B23" s="18" t="s">
        <v>55</v>
      </c>
      <c r="C23" s="9">
        <v>18</v>
      </c>
      <c r="D23" s="9">
        <v>840</v>
      </c>
      <c r="E23" s="33">
        <f t="shared" si="1"/>
        <v>843.40539999999999</v>
      </c>
      <c r="F23" s="34">
        <f t="shared" si="2"/>
        <v>842.11239999999998</v>
      </c>
      <c r="G23" s="35">
        <f t="shared" si="3"/>
        <v>4.0540476190476021E-3</v>
      </c>
      <c r="H23" s="35">
        <f t="shared" si="0"/>
        <v>2.5147619047618803E-3</v>
      </c>
    </row>
    <row r="24" spans="2:8" x14ac:dyDescent="0.35">
      <c r="B24" s="18" t="s">
        <v>57</v>
      </c>
      <c r="C24" s="9">
        <v>19</v>
      </c>
      <c r="D24" s="9">
        <v>849</v>
      </c>
      <c r="E24" s="33">
        <f t="shared" si="1"/>
        <v>844.92570000000001</v>
      </c>
      <c r="F24" s="34">
        <f t="shared" si="2"/>
        <v>848.59280000000001</v>
      </c>
      <c r="G24" s="35">
        <f t="shared" si="3"/>
        <v>4.7989399293286144E-3</v>
      </c>
      <c r="H24" s="35">
        <f t="shared" si="0"/>
        <v>4.7962308598349695E-4</v>
      </c>
    </row>
    <row r="25" spans="2:8" x14ac:dyDescent="0.35">
      <c r="B25" s="36" t="s">
        <v>59</v>
      </c>
      <c r="C25" s="10">
        <v>20</v>
      </c>
      <c r="D25" s="10">
        <v>857</v>
      </c>
      <c r="E25" s="33">
        <f t="shared" si="1"/>
        <v>846.44599999999991</v>
      </c>
      <c r="F25" s="34">
        <f t="shared" si="2"/>
        <v>857.01</v>
      </c>
      <c r="G25" s="35">
        <f t="shared" si="3"/>
        <v>1.231505250875156E-2</v>
      </c>
      <c r="H25" s="35">
        <f t="shared" si="0"/>
        <v>1.1668611435228593E-5</v>
      </c>
    </row>
    <row r="26" spans="2:8" x14ac:dyDescent="0.35">
      <c r="B26" s="18" t="s">
        <v>22</v>
      </c>
      <c r="C26" s="8">
        <v>21</v>
      </c>
      <c r="D26" s="9">
        <v>839</v>
      </c>
      <c r="E26" s="33">
        <f t="shared" si="1"/>
        <v>847.96629999999993</v>
      </c>
      <c r="F26" s="34">
        <f t="shared" si="2"/>
        <v>867.59320000000002</v>
      </c>
      <c r="G26" s="35">
        <f>ABS(E26-D26)/D26</f>
        <v>1.0686889153754389E-2</v>
      </c>
      <c r="H26" s="35">
        <f>ABS(F26-D26)/D26</f>
        <v>3.4080095351609087E-2</v>
      </c>
    </row>
    <row r="27" spans="2:8" x14ac:dyDescent="0.35">
      <c r="B27" s="18" t="s">
        <v>24</v>
      </c>
      <c r="C27" s="8">
        <v>22</v>
      </c>
      <c r="D27" s="9">
        <v>842</v>
      </c>
      <c r="E27" s="33">
        <f t="shared" si="1"/>
        <v>849.48659999999995</v>
      </c>
      <c r="F27" s="34">
        <f t="shared" si="2"/>
        <v>880.57159999999988</v>
      </c>
      <c r="G27" s="35">
        <f t="shared" ref="G27:G65" si="4">ABS(E27-D27)/D27</f>
        <v>8.8914489311163331E-3</v>
      </c>
      <c r="H27" s="35">
        <f t="shared" ref="H27:H64" si="5">ABS(F27-D27)/D27</f>
        <v>4.5809501187648309E-2</v>
      </c>
    </row>
    <row r="28" spans="2:8" x14ac:dyDescent="0.35">
      <c r="B28" s="18" t="s">
        <v>26</v>
      </c>
      <c r="C28" s="8">
        <v>23</v>
      </c>
      <c r="D28" s="9">
        <v>828</v>
      </c>
      <c r="E28" s="33">
        <f t="shared" si="1"/>
        <v>851.00689999999997</v>
      </c>
      <c r="F28" s="34">
        <f t="shared" si="2"/>
        <v>896.17439999999988</v>
      </c>
      <c r="G28" s="35">
        <f t="shared" si="4"/>
        <v>2.7786111111111077E-2</v>
      </c>
      <c r="H28" s="35">
        <f t="shared" si="5"/>
        <v>8.2336231884057823E-2</v>
      </c>
    </row>
    <row r="29" spans="2:8" x14ac:dyDescent="0.35">
      <c r="B29" s="12" t="s">
        <v>28</v>
      </c>
      <c r="C29" s="8">
        <v>24</v>
      </c>
      <c r="D29" s="9">
        <v>816</v>
      </c>
      <c r="E29" s="33">
        <f t="shared" si="1"/>
        <v>852.52719999999999</v>
      </c>
      <c r="F29" s="34">
        <f t="shared" si="2"/>
        <v>914.63079999999991</v>
      </c>
      <c r="G29" s="35">
        <f t="shared" si="4"/>
        <v>4.4763725490196069E-2</v>
      </c>
      <c r="H29" s="35">
        <f t="shared" si="5"/>
        <v>0.12087107843137243</v>
      </c>
    </row>
    <row r="30" spans="2:8" x14ac:dyDescent="0.35">
      <c r="B30" s="18" t="s">
        <v>30</v>
      </c>
      <c r="C30" s="8">
        <v>25</v>
      </c>
      <c r="D30" s="9">
        <v>824</v>
      </c>
      <c r="E30" s="33">
        <f t="shared" si="1"/>
        <v>854.04750000000001</v>
      </c>
      <c r="F30" s="34">
        <f t="shared" si="2"/>
        <v>936.17</v>
      </c>
      <c r="G30" s="35">
        <f t="shared" si="4"/>
        <v>3.6465412621359237E-2</v>
      </c>
      <c r="H30" s="35">
        <f t="shared" si="5"/>
        <v>0.13612864077669898</v>
      </c>
    </row>
    <row r="31" spans="2:8" x14ac:dyDescent="0.35">
      <c r="B31" s="18" t="s">
        <v>32</v>
      </c>
      <c r="C31" s="8">
        <v>26</v>
      </c>
      <c r="D31" s="9">
        <v>836</v>
      </c>
      <c r="E31" s="33">
        <f t="shared" si="1"/>
        <v>855.56779999999992</v>
      </c>
      <c r="F31" s="34">
        <f t="shared" si="2"/>
        <v>961.02119999999991</v>
      </c>
      <c r="G31" s="35">
        <f t="shared" si="4"/>
        <v>2.3406459330143445E-2</v>
      </c>
      <c r="H31" s="35">
        <f t="shared" si="5"/>
        <v>0.14954688995215301</v>
      </c>
    </row>
    <row r="32" spans="2:8" x14ac:dyDescent="0.35">
      <c r="B32" s="18" t="s">
        <v>34</v>
      </c>
      <c r="C32" s="8">
        <v>27</v>
      </c>
      <c r="D32" s="9">
        <v>818</v>
      </c>
      <c r="E32" s="33">
        <f t="shared" si="1"/>
        <v>857.08809999999994</v>
      </c>
      <c r="F32" s="34">
        <f t="shared" si="2"/>
        <v>989.41359999999986</v>
      </c>
      <c r="G32" s="35">
        <f t="shared" si="4"/>
        <v>4.7784963325183304E-2</v>
      </c>
      <c r="H32" s="35">
        <f t="shared" si="5"/>
        <v>0.20955207823960864</v>
      </c>
    </row>
    <row r="33" spans="2:8" x14ac:dyDescent="0.35">
      <c r="B33" s="18" t="s">
        <v>36</v>
      </c>
      <c r="C33" s="8">
        <v>28</v>
      </c>
      <c r="D33" s="9">
        <v>825</v>
      </c>
      <c r="E33" s="33">
        <f t="shared" si="1"/>
        <v>858.60839999999996</v>
      </c>
      <c r="F33" s="34">
        <f t="shared" si="2"/>
        <v>1021.5763999999998</v>
      </c>
      <c r="G33" s="35">
        <f t="shared" si="4"/>
        <v>4.07374545454545E-2</v>
      </c>
      <c r="H33" s="35">
        <f t="shared" si="5"/>
        <v>0.23827442424242401</v>
      </c>
    </row>
    <row r="34" spans="2:8" x14ac:dyDescent="0.35">
      <c r="B34" s="18" t="s">
        <v>38</v>
      </c>
      <c r="C34" s="8">
        <v>29</v>
      </c>
      <c r="D34" s="9">
        <v>804</v>
      </c>
      <c r="E34" s="33">
        <f t="shared" si="1"/>
        <v>860.12869999999998</v>
      </c>
      <c r="F34" s="34">
        <f t="shared" si="2"/>
        <v>1057.7387999999996</v>
      </c>
      <c r="G34" s="35">
        <f t="shared" si="4"/>
        <v>6.9811815920397979E-2</v>
      </c>
      <c r="H34" s="35">
        <f t="shared" si="5"/>
        <v>0.31559552238805921</v>
      </c>
    </row>
    <row r="35" spans="2:8" x14ac:dyDescent="0.35">
      <c r="B35" s="18" t="s">
        <v>40</v>
      </c>
      <c r="C35" s="8">
        <v>30</v>
      </c>
      <c r="D35" s="9">
        <v>812</v>
      </c>
      <c r="E35" s="33">
        <f t="shared" si="1"/>
        <v>861.649</v>
      </c>
      <c r="F35" s="34">
        <f t="shared" si="2"/>
        <v>1098.1299999999997</v>
      </c>
      <c r="G35" s="35">
        <f t="shared" si="4"/>
        <v>6.114408866995074E-2</v>
      </c>
      <c r="H35" s="35">
        <f t="shared" si="5"/>
        <v>0.35237684729063995</v>
      </c>
    </row>
    <row r="36" spans="2:8" x14ac:dyDescent="0.35">
      <c r="B36" s="18" t="s">
        <v>42</v>
      </c>
      <c r="C36" s="8">
        <v>31</v>
      </c>
      <c r="D36" s="9">
        <v>806</v>
      </c>
      <c r="E36" s="33">
        <f t="shared" si="1"/>
        <v>863.16930000000002</v>
      </c>
      <c r="F36" s="34">
        <f t="shared" si="2"/>
        <v>1142.9791999999998</v>
      </c>
      <c r="G36" s="35">
        <f t="shared" si="4"/>
        <v>7.0929652605459081E-2</v>
      </c>
      <c r="H36" s="35">
        <f t="shared" si="5"/>
        <v>0.41808833746898233</v>
      </c>
    </row>
    <row r="37" spans="2:8" x14ac:dyDescent="0.35">
      <c r="B37" s="18" t="s">
        <v>44</v>
      </c>
      <c r="C37" s="8">
        <v>32</v>
      </c>
      <c r="D37" s="9">
        <v>798</v>
      </c>
      <c r="E37" s="33">
        <f t="shared" si="1"/>
        <v>864.68959999999993</v>
      </c>
      <c r="F37" s="34">
        <f t="shared" si="2"/>
        <v>1192.5155999999997</v>
      </c>
      <c r="G37" s="35">
        <f t="shared" si="4"/>
        <v>8.3570927318295643E-2</v>
      </c>
      <c r="H37" s="35">
        <f t="shared" si="5"/>
        <v>0.4943804511278192</v>
      </c>
    </row>
    <row r="38" spans="2:8" x14ac:dyDescent="0.35">
      <c r="B38" s="18" t="s">
        <v>46</v>
      </c>
      <c r="C38" s="8">
        <v>33</v>
      </c>
      <c r="D38" s="9">
        <v>804</v>
      </c>
      <c r="E38" s="33">
        <f t="shared" si="1"/>
        <v>866.20989999999995</v>
      </c>
      <c r="F38" s="34">
        <f t="shared" si="2"/>
        <v>1246.9683999999997</v>
      </c>
      <c r="G38" s="35">
        <f t="shared" si="4"/>
        <v>7.7375497512437746E-2</v>
      </c>
      <c r="H38" s="35">
        <f t="shared" si="5"/>
        <v>0.5509557213930345</v>
      </c>
    </row>
    <row r="39" spans="2:8" x14ac:dyDescent="0.35">
      <c r="B39" s="18" t="s">
        <v>48</v>
      </c>
      <c r="C39" s="8">
        <v>34</v>
      </c>
      <c r="D39" s="9">
        <v>713</v>
      </c>
      <c r="E39" s="33">
        <f t="shared" si="1"/>
        <v>867.73019999999997</v>
      </c>
      <c r="F39" s="34">
        <f t="shared" si="2"/>
        <v>1306.5667999999998</v>
      </c>
      <c r="G39" s="35">
        <f t="shared" si="4"/>
        <v>0.21701290322580641</v>
      </c>
      <c r="H39" s="35">
        <f t="shared" si="5"/>
        <v>0.83249200561009795</v>
      </c>
    </row>
    <row r="40" spans="2:8" x14ac:dyDescent="0.35">
      <c r="B40" s="18" t="s">
        <v>50</v>
      </c>
      <c r="C40" s="8">
        <v>35</v>
      </c>
      <c r="D40" s="9">
        <v>705</v>
      </c>
      <c r="E40" s="33">
        <f t="shared" si="1"/>
        <v>869.25049999999999</v>
      </c>
      <c r="F40" s="34">
        <f t="shared" si="2"/>
        <v>1371.5399999999997</v>
      </c>
      <c r="G40" s="35">
        <f t="shared" si="4"/>
        <v>0.23297943262411347</v>
      </c>
      <c r="H40" s="35">
        <f t="shared" si="5"/>
        <v>0.94544680851063789</v>
      </c>
    </row>
    <row r="41" spans="2:8" x14ac:dyDescent="0.35">
      <c r="B41" s="18" t="s">
        <v>52</v>
      </c>
      <c r="C41" s="8">
        <v>36</v>
      </c>
      <c r="D41" s="9">
        <v>686</v>
      </c>
      <c r="E41" s="33">
        <f t="shared" si="1"/>
        <v>870.77080000000001</v>
      </c>
      <c r="F41" s="34">
        <f t="shared" si="2"/>
        <v>1442.1171999999999</v>
      </c>
      <c r="G41" s="35">
        <f t="shared" si="4"/>
        <v>0.26934518950437319</v>
      </c>
      <c r="H41" s="35">
        <f t="shared" si="5"/>
        <v>1.1022116618075801</v>
      </c>
    </row>
    <row r="42" spans="2:8" x14ac:dyDescent="0.35">
      <c r="B42" s="18" t="s">
        <v>54</v>
      </c>
      <c r="C42" s="8">
        <v>37</v>
      </c>
      <c r="D42" s="9">
        <v>682</v>
      </c>
      <c r="E42" s="33">
        <f t="shared" si="1"/>
        <v>872.29109999999991</v>
      </c>
      <c r="F42" s="34">
        <f t="shared" si="2"/>
        <v>1518.5275999999997</v>
      </c>
      <c r="G42" s="35">
        <f t="shared" si="4"/>
        <v>0.27901920821114357</v>
      </c>
      <c r="H42" s="35">
        <f t="shared" si="5"/>
        <v>1.2265800586510258</v>
      </c>
    </row>
    <row r="43" spans="2:8" x14ac:dyDescent="0.35">
      <c r="B43" s="18" t="s">
        <v>56</v>
      </c>
      <c r="C43" s="8">
        <v>38</v>
      </c>
      <c r="D43" s="9">
        <v>695</v>
      </c>
      <c r="E43" s="33">
        <f t="shared" si="1"/>
        <v>873.81139999999994</v>
      </c>
      <c r="F43" s="34">
        <f t="shared" si="2"/>
        <v>1601.0003999999999</v>
      </c>
      <c r="G43" s="35">
        <f t="shared" si="4"/>
        <v>0.25728258992805747</v>
      </c>
      <c r="H43" s="35">
        <f t="shared" si="5"/>
        <v>1.3035976978417265</v>
      </c>
    </row>
    <row r="44" spans="2:8" x14ac:dyDescent="0.35">
      <c r="B44" s="18" t="s">
        <v>58</v>
      </c>
      <c r="C44" s="8">
        <v>39</v>
      </c>
      <c r="D44" s="9">
        <v>692</v>
      </c>
      <c r="E44" s="33">
        <f t="shared" si="1"/>
        <v>875.33169999999996</v>
      </c>
      <c r="F44" s="34">
        <f t="shared" si="2"/>
        <v>1689.7647999999999</v>
      </c>
      <c r="G44" s="35">
        <f t="shared" si="4"/>
        <v>0.26493020231213865</v>
      </c>
      <c r="H44" s="35">
        <f t="shared" si="5"/>
        <v>1.4418566473988439</v>
      </c>
    </row>
    <row r="45" spans="2:8" x14ac:dyDescent="0.35">
      <c r="B45" s="18" t="s">
        <v>60</v>
      </c>
      <c r="C45" s="8">
        <v>40</v>
      </c>
      <c r="D45" s="9">
        <v>686</v>
      </c>
      <c r="E45" s="33">
        <f t="shared" si="1"/>
        <v>876.85199999999998</v>
      </c>
      <c r="F45" s="34">
        <f t="shared" si="2"/>
        <v>1785.0499999999997</v>
      </c>
      <c r="G45" s="35">
        <f t="shared" si="4"/>
        <v>0.27820991253644312</v>
      </c>
      <c r="H45" s="35">
        <f t="shared" si="5"/>
        <v>1.6021137026239063</v>
      </c>
    </row>
    <row r="46" spans="2:8" x14ac:dyDescent="0.35">
      <c r="B46" s="18" t="s">
        <v>61</v>
      </c>
      <c r="C46" s="8">
        <v>41</v>
      </c>
      <c r="D46" s="9">
        <v>673</v>
      </c>
      <c r="E46" s="33">
        <f t="shared" si="1"/>
        <v>878.3723</v>
      </c>
      <c r="F46" s="34">
        <f t="shared" si="2"/>
        <v>1887.0851999999995</v>
      </c>
      <c r="G46" s="35">
        <f t="shared" si="4"/>
        <v>0.30515943536404161</v>
      </c>
      <c r="H46" s="35">
        <f t="shared" si="5"/>
        <v>1.8039898959881122</v>
      </c>
    </row>
    <row r="47" spans="2:8" x14ac:dyDescent="0.35">
      <c r="B47" s="18" t="s">
        <v>62</v>
      </c>
      <c r="C47" s="8">
        <v>42</v>
      </c>
      <c r="D47" s="9">
        <v>681</v>
      </c>
      <c r="E47" s="33">
        <f t="shared" si="1"/>
        <v>879.89260000000002</v>
      </c>
      <c r="F47" s="34">
        <f t="shared" si="2"/>
        <v>1996.0996</v>
      </c>
      <c r="G47" s="35">
        <f t="shared" si="4"/>
        <v>0.29205961820851689</v>
      </c>
      <c r="H47" s="35">
        <f t="shared" si="5"/>
        <v>1.9311301027900147</v>
      </c>
    </row>
    <row r="48" spans="2:8" x14ac:dyDescent="0.35">
      <c r="B48" s="18" t="s">
        <v>63</v>
      </c>
      <c r="C48" s="8">
        <v>43</v>
      </c>
      <c r="D48" s="9">
        <v>696</v>
      </c>
      <c r="E48" s="33">
        <f t="shared" si="1"/>
        <v>881.41289999999992</v>
      </c>
      <c r="F48" s="34">
        <f t="shared" si="2"/>
        <v>2112.3223999999996</v>
      </c>
      <c r="G48" s="35">
        <f t="shared" si="4"/>
        <v>0.26639784482758611</v>
      </c>
      <c r="H48" s="35">
        <f t="shared" si="5"/>
        <v>2.0349459770114935</v>
      </c>
    </row>
    <row r="49" spans="2:8" x14ac:dyDescent="0.35">
      <c r="B49" s="18" t="s">
        <v>64</v>
      </c>
      <c r="C49" s="8">
        <v>44</v>
      </c>
      <c r="D49" s="9">
        <v>688</v>
      </c>
      <c r="E49" s="33">
        <f t="shared" si="1"/>
        <v>882.93319999999994</v>
      </c>
      <c r="F49" s="34">
        <f t="shared" si="2"/>
        <v>2235.9827999999993</v>
      </c>
      <c r="G49" s="35">
        <f t="shared" si="4"/>
        <v>0.28333313953488365</v>
      </c>
      <c r="H49" s="35">
        <f t="shared" si="5"/>
        <v>2.2499749999999992</v>
      </c>
    </row>
    <row r="50" spans="2:8" x14ac:dyDescent="0.35">
      <c r="B50" s="18" t="s">
        <v>65</v>
      </c>
      <c r="C50" s="8">
        <v>45</v>
      </c>
      <c r="D50" s="9">
        <v>671</v>
      </c>
      <c r="E50" s="33">
        <f t="shared" si="1"/>
        <v>884.45349999999996</v>
      </c>
      <c r="F50" s="34">
        <f t="shared" si="2"/>
        <v>2367.3099999999995</v>
      </c>
      <c r="G50" s="35">
        <f t="shared" si="4"/>
        <v>0.31811251862891199</v>
      </c>
      <c r="H50" s="35">
        <f t="shared" si="5"/>
        <v>2.528032786885245</v>
      </c>
    </row>
    <row r="51" spans="2:8" x14ac:dyDescent="0.35">
      <c r="B51" s="18" t="s">
        <v>66</v>
      </c>
      <c r="C51" s="8">
        <v>46</v>
      </c>
      <c r="D51" s="9">
        <v>645</v>
      </c>
      <c r="E51" s="33">
        <f t="shared" si="1"/>
        <v>885.97379999999998</v>
      </c>
      <c r="F51" s="34">
        <f t="shared" si="2"/>
        <v>2506.5331999999994</v>
      </c>
      <c r="G51" s="35">
        <f t="shared" si="4"/>
        <v>0.37360279069767438</v>
      </c>
      <c r="H51" s="35">
        <f t="shared" si="5"/>
        <v>2.8860979844961232</v>
      </c>
    </row>
    <row r="52" spans="2:8" x14ac:dyDescent="0.35">
      <c r="B52" s="18" t="s">
        <v>67</v>
      </c>
      <c r="C52" s="8">
        <v>47</v>
      </c>
      <c r="D52" s="9">
        <v>617</v>
      </c>
      <c r="E52" s="33">
        <f t="shared" si="1"/>
        <v>887.4941</v>
      </c>
      <c r="F52" s="34">
        <f t="shared" si="2"/>
        <v>2653.8815999999997</v>
      </c>
      <c r="G52" s="35">
        <f t="shared" si="4"/>
        <v>0.43840210696920584</v>
      </c>
      <c r="H52" s="35">
        <f t="shared" si="5"/>
        <v>3.3012667747163689</v>
      </c>
    </row>
    <row r="53" spans="2:8" x14ac:dyDescent="0.35">
      <c r="B53" s="18" t="s">
        <v>68</v>
      </c>
      <c r="C53" s="8">
        <v>48</v>
      </c>
      <c r="D53" s="9">
        <v>603</v>
      </c>
      <c r="E53" s="33">
        <f t="shared" si="1"/>
        <v>889.01440000000002</v>
      </c>
      <c r="F53" s="34">
        <f t="shared" si="2"/>
        <v>2809.5843999999993</v>
      </c>
      <c r="G53" s="35">
        <f t="shared" si="4"/>
        <v>0.47431907131011614</v>
      </c>
      <c r="H53" s="35">
        <f t="shared" si="5"/>
        <v>3.6593439469320055</v>
      </c>
    </row>
    <row r="54" spans="2:8" x14ac:dyDescent="0.35">
      <c r="B54" s="18" t="s">
        <v>69</v>
      </c>
      <c r="C54" s="8">
        <v>49</v>
      </c>
      <c r="D54" s="9">
        <v>571</v>
      </c>
      <c r="E54" s="33">
        <f t="shared" si="1"/>
        <v>890.53469999999993</v>
      </c>
      <c r="F54" s="34">
        <f t="shared" si="2"/>
        <v>2973.8707999999992</v>
      </c>
      <c r="G54" s="35">
        <f t="shared" si="4"/>
        <v>0.55960542907180377</v>
      </c>
      <c r="H54" s="35">
        <f t="shared" si="5"/>
        <v>4.2081800350262686</v>
      </c>
    </row>
    <row r="55" spans="2:8" x14ac:dyDescent="0.35">
      <c r="B55" s="18" t="s">
        <v>70</v>
      </c>
      <c r="C55" s="8">
        <v>50</v>
      </c>
      <c r="D55" s="9">
        <v>575</v>
      </c>
      <c r="E55" s="33">
        <f t="shared" si="1"/>
        <v>892.05499999999995</v>
      </c>
      <c r="F55" s="34">
        <f t="shared" si="2"/>
        <v>3146.97</v>
      </c>
      <c r="G55" s="35">
        <f t="shared" si="4"/>
        <v>0.55139999999999989</v>
      </c>
      <c r="H55" s="35">
        <f t="shared" si="5"/>
        <v>4.4729913043478255</v>
      </c>
    </row>
    <row r="56" spans="2:8" x14ac:dyDescent="0.35">
      <c r="B56" s="18" t="s">
        <v>71</v>
      </c>
      <c r="C56" s="8">
        <v>51</v>
      </c>
      <c r="D56" s="9">
        <v>547</v>
      </c>
      <c r="E56" s="33">
        <f t="shared" si="1"/>
        <v>893.57529999999997</v>
      </c>
      <c r="F56" s="34">
        <f t="shared" si="2"/>
        <v>3329.1111999999989</v>
      </c>
      <c r="G56" s="35">
        <f t="shared" si="4"/>
        <v>0.63359287020109689</v>
      </c>
      <c r="H56" s="35">
        <f t="shared" si="5"/>
        <v>5.0861265082266893</v>
      </c>
    </row>
    <row r="57" spans="2:8" x14ac:dyDescent="0.35">
      <c r="B57" s="18" t="s">
        <v>72</v>
      </c>
      <c r="C57" s="8">
        <v>52</v>
      </c>
      <c r="D57" s="9">
        <v>542</v>
      </c>
      <c r="E57" s="33">
        <f t="shared" si="1"/>
        <v>895.09559999999999</v>
      </c>
      <c r="F57" s="34">
        <f t="shared" si="2"/>
        <v>3520.5235999999991</v>
      </c>
      <c r="G57" s="35">
        <f t="shared" si="4"/>
        <v>0.65146789667896676</v>
      </c>
      <c r="H57" s="35">
        <f t="shared" si="5"/>
        <v>5.4954309963099615</v>
      </c>
    </row>
    <row r="58" spans="2:8" x14ac:dyDescent="0.35">
      <c r="B58" s="18" t="s">
        <v>73</v>
      </c>
      <c r="C58" s="8">
        <v>53</v>
      </c>
      <c r="D58" s="9">
        <v>532</v>
      </c>
      <c r="E58" s="33">
        <f t="shared" si="1"/>
        <v>896.61590000000001</v>
      </c>
      <c r="F58" s="34">
        <f t="shared" si="2"/>
        <v>3721.4363999999991</v>
      </c>
      <c r="G58" s="35">
        <f t="shared" si="4"/>
        <v>0.68536823308270678</v>
      </c>
      <c r="H58" s="35">
        <f t="shared" si="5"/>
        <v>5.9951812030075171</v>
      </c>
    </row>
    <row r="59" spans="2:8" x14ac:dyDescent="0.35">
      <c r="B59" s="18" t="s">
        <v>74</v>
      </c>
      <c r="C59" s="8">
        <v>54</v>
      </c>
      <c r="D59" s="9">
        <v>496</v>
      </c>
      <c r="E59" s="33">
        <f t="shared" si="1"/>
        <v>898.13619999999992</v>
      </c>
      <c r="F59" s="34">
        <f t="shared" si="2"/>
        <v>3932.0787999999993</v>
      </c>
      <c r="G59" s="35">
        <f t="shared" si="4"/>
        <v>0.81075846774193527</v>
      </c>
      <c r="H59" s="35">
        <f t="shared" si="5"/>
        <v>6.9275782258064504</v>
      </c>
    </row>
    <row r="60" spans="2:8" x14ac:dyDescent="0.35">
      <c r="B60" s="18" t="s">
        <v>75</v>
      </c>
      <c r="C60" s="8">
        <v>55</v>
      </c>
      <c r="D60" s="9">
        <v>472</v>
      </c>
      <c r="E60" s="33">
        <f t="shared" si="1"/>
        <v>899.65649999999994</v>
      </c>
      <c r="F60" s="34">
        <f t="shared" si="2"/>
        <v>4152.6799999999994</v>
      </c>
      <c r="G60" s="35">
        <f t="shared" si="4"/>
        <v>0.90605190677966085</v>
      </c>
      <c r="H60" s="35">
        <f t="shared" si="5"/>
        <v>7.7980508474576258</v>
      </c>
    </row>
    <row r="61" spans="2:8" x14ac:dyDescent="0.35">
      <c r="B61" s="18" t="s">
        <v>76</v>
      </c>
      <c r="C61" s="8">
        <v>56</v>
      </c>
      <c r="D61" s="9">
        <v>460</v>
      </c>
      <c r="E61" s="33">
        <f t="shared" si="1"/>
        <v>901.17679999999996</v>
      </c>
      <c r="F61" s="34">
        <f t="shared" si="2"/>
        <v>4383.4691999999986</v>
      </c>
      <c r="G61" s="35">
        <f t="shared" si="4"/>
        <v>0.95907999999999993</v>
      </c>
      <c r="H61" s="35">
        <f t="shared" si="5"/>
        <v>8.5292808695652145</v>
      </c>
    </row>
    <row r="62" spans="2:8" x14ac:dyDescent="0.35">
      <c r="B62" s="18" t="s">
        <v>77</v>
      </c>
      <c r="C62" s="8">
        <v>57</v>
      </c>
      <c r="D62" s="9">
        <v>441</v>
      </c>
      <c r="E62" s="33">
        <f t="shared" si="1"/>
        <v>902.69709999999998</v>
      </c>
      <c r="F62" s="34">
        <f t="shared" si="2"/>
        <v>4624.6755999999996</v>
      </c>
      <c r="G62" s="35">
        <f t="shared" si="4"/>
        <v>1.0469321995464853</v>
      </c>
      <c r="H62" s="35">
        <f t="shared" si="5"/>
        <v>9.4867927437641715</v>
      </c>
    </row>
    <row r="63" spans="2:8" x14ac:dyDescent="0.35">
      <c r="B63" s="18" t="s">
        <v>78</v>
      </c>
      <c r="C63" s="8">
        <v>58</v>
      </c>
      <c r="D63" s="9">
        <v>445</v>
      </c>
      <c r="E63" s="33">
        <f t="shared" si="1"/>
        <v>904.2174</v>
      </c>
      <c r="F63" s="34">
        <f t="shared" si="2"/>
        <v>4876.5283999999983</v>
      </c>
      <c r="G63" s="35">
        <f t="shared" si="4"/>
        <v>1.0319492134831461</v>
      </c>
      <c r="H63" s="35">
        <f t="shared" si="5"/>
        <v>9.958490786516851</v>
      </c>
    </row>
    <row r="64" spans="2:8" x14ac:dyDescent="0.35">
      <c r="B64" s="18" t="s">
        <v>79</v>
      </c>
      <c r="C64" s="8">
        <v>59</v>
      </c>
      <c r="D64" s="9">
        <v>438</v>
      </c>
      <c r="E64" s="33">
        <f t="shared" si="1"/>
        <v>905.7376999999999</v>
      </c>
      <c r="F64" s="34">
        <f t="shared" si="2"/>
        <v>5139.2567999999992</v>
      </c>
      <c r="G64" s="35">
        <f t="shared" si="4"/>
        <v>1.0678942922374428</v>
      </c>
      <c r="H64" s="35">
        <f t="shared" si="5"/>
        <v>10.733463013698628</v>
      </c>
    </row>
    <row r="65" spans="2:8" x14ac:dyDescent="0.35">
      <c r="B65" s="18" t="s">
        <v>80</v>
      </c>
      <c r="C65" s="8">
        <v>60</v>
      </c>
      <c r="D65" s="9">
        <v>436</v>
      </c>
      <c r="E65" s="33">
        <f t="shared" si="1"/>
        <v>907.25799999999992</v>
      </c>
      <c r="F65" s="34">
        <f t="shared" si="2"/>
        <v>5413.0899999999983</v>
      </c>
      <c r="G65" s="35">
        <f t="shared" si="4"/>
        <v>1.0808669724770641</v>
      </c>
      <c r="H65" s="35">
        <f>ABS(F65-D65)/D65</f>
        <v>11.415344036697244</v>
      </c>
    </row>
    <row r="66" spans="2:8" x14ac:dyDescent="0.35">
      <c r="F66" s="37" t="s">
        <v>93</v>
      </c>
      <c r="G66" s="38">
        <f>AVERAGE(G6:G65)</f>
        <v>0.2552994787151211</v>
      </c>
      <c r="H66" s="39">
        <f>AVERAGE(H6:H65)</f>
        <v>2.0372316656218392</v>
      </c>
    </row>
  </sheetData>
  <mergeCells count="3">
    <mergeCell ref="G4:H4"/>
    <mergeCell ref="U3:V3"/>
    <mergeCell ref="K3:L3"/>
  </mergeCells>
  <conditionalFormatting sqref="E6:E65">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6BB48-7115-4DCD-BD03-E2A3CA8246C5}">
  <dimension ref="A1:I44"/>
  <sheetViews>
    <sheetView zoomScale="95" zoomScaleNormal="95" workbookViewId="0">
      <selection activeCell="F48" sqref="F48"/>
    </sheetView>
  </sheetViews>
  <sheetFormatPr defaultColWidth="8.7265625" defaultRowHeight="15.5" x14ac:dyDescent="0.35"/>
  <cols>
    <col min="1" max="1" width="19.81640625" style="20" customWidth="1"/>
    <col min="2" max="2" width="17.54296875" style="20" customWidth="1"/>
    <col min="3" max="3" width="21.1796875" style="20" customWidth="1"/>
    <col min="4" max="5" width="8.7265625" style="20"/>
    <col min="6" max="6" width="16.453125" style="20" customWidth="1"/>
    <col min="7" max="7" width="13.81640625" style="20" customWidth="1"/>
    <col min="8" max="8" width="12" style="20" customWidth="1"/>
    <col min="9" max="9" width="12.1796875" style="20" customWidth="1"/>
    <col min="10" max="16384" width="8.7265625" style="20"/>
  </cols>
  <sheetData>
    <row r="1" spans="1:9" x14ac:dyDescent="0.35">
      <c r="A1" s="20" t="s">
        <v>94</v>
      </c>
    </row>
    <row r="2" spans="1:9" ht="16" thickBot="1" x14ac:dyDescent="0.4"/>
    <row r="3" spans="1:9" x14ac:dyDescent="0.35">
      <c r="A3" s="40" t="s">
        <v>95</v>
      </c>
      <c r="B3" s="40"/>
    </row>
    <row r="4" spans="1:9" x14ac:dyDescent="0.35">
      <c r="A4" s="41" t="s">
        <v>96</v>
      </c>
      <c r="B4" s="41">
        <v>0.69941870475026879</v>
      </c>
    </row>
    <row r="5" spans="1:9" x14ac:dyDescent="0.35">
      <c r="A5" s="41" t="s">
        <v>97</v>
      </c>
      <c r="B5" s="42">
        <v>0.48918652455454364</v>
      </c>
    </row>
    <row r="6" spans="1:9" x14ac:dyDescent="0.35">
      <c r="A6" s="41" t="s">
        <v>98</v>
      </c>
      <c r="B6" s="41">
        <v>0.46080799814090717</v>
      </c>
    </row>
    <row r="7" spans="1:9" x14ac:dyDescent="0.35">
      <c r="A7" s="41" t="s">
        <v>99</v>
      </c>
      <c r="B7" s="41">
        <v>9.4427395384838277</v>
      </c>
    </row>
    <row r="8" spans="1:9" ht="16" thickBot="1" x14ac:dyDescent="0.4">
      <c r="A8" s="43" t="s">
        <v>100</v>
      </c>
      <c r="B8" s="43">
        <v>20</v>
      </c>
    </row>
    <row r="10" spans="1:9" ht="16" thickBot="1" x14ac:dyDescent="0.4">
      <c r="A10" s="20" t="s">
        <v>101</v>
      </c>
    </row>
    <row r="11" spans="1:9" x14ac:dyDescent="0.35">
      <c r="A11" s="44"/>
      <c r="B11" s="44" t="s">
        <v>102</v>
      </c>
      <c r="C11" s="44" t="s">
        <v>103</v>
      </c>
      <c r="D11" s="44" t="s">
        <v>104</v>
      </c>
      <c r="E11" s="44" t="s">
        <v>105</v>
      </c>
      <c r="F11" s="44" t="s">
        <v>106</v>
      </c>
    </row>
    <row r="12" spans="1:9" x14ac:dyDescent="0.35">
      <c r="A12" s="41" t="s">
        <v>107</v>
      </c>
      <c r="B12" s="41">
        <v>1</v>
      </c>
      <c r="C12" s="41">
        <v>1537.024060150376</v>
      </c>
      <c r="D12" s="41">
        <v>1537.024060150376</v>
      </c>
      <c r="E12" s="41">
        <v>17.237911420216641</v>
      </c>
      <c r="F12" s="42">
        <v>5.989968018127081E-4</v>
      </c>
    </row>
    <row r="13" spans="1:9" x14ac:dyDescent="0.35">
      <c r="A13" s="41" t="s">
        <v>108</v>
      </c>
      <c r="B13" s="41">
        <v>18</v>
      </c>
      <c r="C13" s="41">
        <v>1604.975939849624</v>
      </c>
      <c r="D13" s="41">
        <v>89.165329991645777</v>
      </c>
      <c r="E13" s="41"/>
      <c r="F13" s="41"/>
    </row>
    <row r="14" spans="1:9" ht="16" thickBot="1" x14ac:dyDescent="0.4">
      <c r="A14" s="43" t="s">
        <v>109</v>
      </c>
      <c r="B14" s="43">
        <v>19</v>
      </c>
      <c r="C14" s="43">
        <v>3142</v>
      </c>
      <c r="D14" s="43"/>
      <c r="E14" s="43"/>
      <c r="F14" s="43"/>
    </row>
    <row r="15" spans="1:9" ht="16" thickBot="1" x14ac:dyDescent="0.4"/>
    <row r="16" spans="1:9" x14ac:dyDescent="0.35">
      <c r="A16" s="45"/>
      <c r="B16" s="45" t="s">
        <v>110</v>
      </c>
      <c r="C16" s="45" t="s">
        <v>99</v>
      </c>
      <c r="D16" s="45" t="s">
        <v>111</v>
      </c>
      <c r="E16" s="45" t="s">
        <v>112</v>
      </c>
      <c r="F16" s="45" t="s">
        <v>113</v>
      </c>
      <c r="G16" s="45" t="s">
        <v>114</v>
      </c>
      <c r="H16" s="45" t="s">
        <v>115</v>
      </c>
      <c r="I16" s="45" t="s">
        <v>116</v>
      </c>
    </row>
    <row r="17" spans="1:9" x14ac:dyDescent="0.35">
      <c r="A17" s="46" t="s">
        <v>117</v>
      </c>
      <c r="B17" s="42">
        <v>816.03684210526319</v>
      </c>
      <c r="C17" s="46">
        <v>4.3864495471595459</v>
      </c>
      <c r="D17" s="46">
        <v>186.03584364345178</v>
      </c>
      <c r="E17" s="42">
        <v>5.141117883618251E-31</v>
      </c>
      <c r="F17" s="46">
        <v>806.82125357323036</v>
      </c>
      <c r="G17" s="46">
        <v>825.25243063729602</v>
      </c>
      <c r="H17" s="46">
        <v>806.82125357323036</v>
      </c>
      <c r="I17" s="46">
        <v>825.25243063729602</v>
      </c>
    </row>
    <row r="18" spans="1:9" ht="16" thickBot="1" x14ac:dyDescent="0.4">
      <c r="A18" s="47" t="s">
        <v>19</v>
      </c>
      <c r="B18" s="48">
        <v>1.5203007518796985</v>
      </c>
      <c r="C18" s="47">
        <v>0.36617373334928877</v>
      </c>
      <c r="D18" s="47">
        <v>4.1518563824169812</v>
      </c>
      <c r="E18" s="48">
        <v>5.9899680181271081E-4</v>
      </c>
      <c r="F18" s="47">
        <v>0.75099828492883303</v>
      </c>
      <c r="G18" s="47">
        <v>2.2896032188305639</v>
      </c>
      <c r="H18" s="47">
        <v>0.75099828492883303</v>
      </c>
      <c r="I18" s="47">
        <v>2.2896032188305639</v>
      </c>
    </row>
    <row r="22" spans="1:9" x14ac:dyDescent="0.35">
      <c r="A22" s="20" t="s">
        <v>118</v>
      </c>
    </row>
    <row r="23" spans="1:9" ht="16" thickBot="1" x14ac:dyDescent="0.4"/>
    <row r="24" spans="1:9" x14ac:dyDescent="0.35">
      <c r="A24" s="49" t="s">
        <v>119</v>
      </c>
      <c r="B24" s="49" t="s">
        <v>120</v>
      </c>
      <c r="C24" s="49" t="s">
        <v>121</v>
      </c>
    </row>
    <row r="25" spans="1:9" x14ac:dyDescent="0.35">
      <c r="A25" s="20">
        <v>1</v>
      </c>
      <c r="B25" s="20">
        <v>817.55714285714294</v>
      </c>
      <c r="C25" s="20">
        <v>-5.5571428571429351</v>
      </c>
    </row>
    <row r="26" spans="1:9" x14ac:dyDescent="0.35">
      <c r="A26" s="20">
        <v>2</v>
      </c>
      <c r="B26" s="20">
        <v>819.07744360902257</v>
      </c>
      <c r="C26" s="20">
        <v>-9.0774436090225663</v>
      </c>
    </row>
    <row r="27" spans="1:9" x14ac:dyDescent="0.35">
      <c r="A27" s="20">
        <v>3</v>
      </c>
      <c r="B27" s="20">
        <v>820.59774436090231</v>
      </c>
      <c r="C27" s="20">
        <v>-7.5977443609023112</v>
      </c>
    </row>
    <row r="28" spans="1:9" x14ac:dyDescent="0.35">
      <c r="A28" s="20">
        <v>4</v>
      </c>
      <c r="B28" s="20">
        <v>822.11804511278194</v>
      </c>
      <c r="C28" s="20">
        <v>0.88195488721805759</v>
      </c>
    </row>
    <row r="29" spans="1:9" x14ac:dyDescent="0.35">
      <c r="A29" s="20">
        <v>5</v>
      </c>
      <c r="B29" s="20">
        <v>823.63834586466169</v>
      </c>
      <c r="C29" s="20">
        <v>8.3616541353383127</v>
      </c>
    </row>
    <row r="30" spans="1:9" x14ac:dyDescent="0.35">
      <c r="A30" s="20">
        <v>6</v>
      </c>
      <c r="B30" s="20">
        <v>825.15864661654143</v>
      </c>
      <c r="C30" s="20">
        <v>22.841353383458568</v>
      </c>
    </row>
    <row r="31" spans="1:9" x14ac:dyDescent="0.35">
      <c r="A31" s="20">
        <v>7</v>
      </c>
      <c r="B31" s="20">
        <v>826.67894736842106</v>
      </c>
      <c r="C31" s="20">
        <v>10.321052631578937</v>
      </c>
    </row>
    <row r="32" spans="1:9" x14ac:dyDescent="0.35">
      <c r="A32" s="20">
        <v>8</v>
      </c>
      <c r="B32" s="20">
        <v>828.19924812030081</v>
      </c>
      <c r="C32" s="20">
        <v>2.8007518796991917</v>
      </c>
    </row>
    <row r="33" spans="1:3" x14ac:dyDescent="0.35">
      <c r="A33" s="20">
        <v>9</v>
      </c>
      <c r="B33" s="20">
        <v>829.71954887218044</v>
      </c>
      <c r="C33" s="20">
        <v>-2.7195488721804395</v>
      </c>
    </row>
    <row r="34" spans="1:3" x14ac:dyDescent="0.35">
      <c r="A34" s="20">
        <v>10</v>
      </c>
      <c r="B34" s="20">
        <v>831.23984962406018</v>
      </c>
      <c r="C34" s="20">
        <v>6.7601503759398156</v>
      </c>
    </row>
    <row r="35" spans="1:3" x14ac:dyDescent="0.35">
      <c r="A35" s="20">
        <v>11</v>
      </c>
      <c r="B35" s="20">
        <v>832.76015037593993</v>
      </c>
      <c r="C35" s="20">
        <v>-6.7601503759399293</v>
      </c>
    </row>
    <row r="36" spans="1:3" x14ac:dyDescent="0.35">
      <c r="A36" s="20">
        <v>12</v>
      </c>
      <c r="B36" s="20">
        <v>834.28045112781956</v>
      </c>
      <c r="C36" s="20">
        <v>-15.28045112781956</v>
      </c>
    </row>
    <row r="37" spans="1:3" x14ac:dyDescent="0.35">
      <c r="A37" s="20">
        <v>13</v>
      </c>
      <c r="B37" s="20">
        <v>835.80075187969931</v>
      </c>
      <c r="C37" s="20">
        <v>-7.8007518796993054</v>
      </c>
    </row>
    <row r="38" spans="1:3" x14ac:dyDescent="0.35">
      <c r="A38" s="20">
        <v>14</v>
      </c>
      <c r="B38" s="20">
        <v>837.32105263157894</v>
      </c>
      <c r="C38" s="20">
        <v>-5.3210526315789366</v>
      </c>
    </row>
    <row r="39" spans="1:3" x14ac:dyDescent="0.35">
      <c r="A39" s="20">
        <v>15</v>
      </c>
      <c r="B39" s="20">
        <v>838.84135338345868</v>
      </c>
      <c r="C39" s="20">
        <v>8.1586466165413185</v>
      </c>
    </row>
    <row r="40" spans="1:3" x14ac:dyDescent="0.35">
      <c r="A40" s="20">
        <v>16</v>
      </c>
      <c r="B40" s="20">
        <v>840.36165413533831</v>
      </c>
      <c r="C40" s="20">
        <v>-1.3616541353383127</v>
      </c>
    </row>
    <row r="41" spans="1:3" x14ac:dyDescent="0.35">
      <c r="A41" s="20">
        <v>17</v>
      </c>
      <c r="B41" s="20">
        <v>841.88195488721806</v>
      </c>
      <c r="C41" s="20">
        <v>-9.8819548872180576</v>
      </c>
    </row>
    <row r="42" spans="1:3" x14ac:dyDescent="0.35">
      <c r="A42" s="20">
        <v>18</v>
      </c>
      <c r="B42" s="20">
        <v>843.4022556390978</v>
      </c>
      <c r="C42" s="20">
        <v>-3.4022556390978025</v>
      </c>
    </row>
    <row r="43" spans="1:3" x14ac:dyDescent="0.35">
      <c r="A43" s="20">
        <v>19</v>
      </c>
      <c r="B43" s="20">
        <v>844.92255639097743</v>
      </c>
      <c r="C43" s="20">
        <v>4.0774436090225663</v>
      </c>
    </row>
    <row r="44" spans="1:3" ht="16" thickBot="1" x14ac:dyDescent="0.4">
      <c r="A44" s="50">
        <v>20</v>
      </c>
      <c r="B44" s="50">
        <v>846.44285714285718</v>
      </c>
      <c r="C44" s="50">
        <v>10.557142857142821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7a3f0f4e-52c1-41be-b89a-e71680c1c1c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20E14C278454242A05865F1AA456845" ma:contentTypeVersion="13" ma:contentTypeDescription="Create a new document." ma:contentTypeScope="" ma:versionID="a0139ae889d282a3d8ad19bf5a333448">
  <xsd:schema xmlns:xsd="http://www.w3.org/2001/XMLSchema" xmlns:xs="http://www.w3.org/2001/XMLSchema" xmlns:p="http://schemas.microsoft.com/office/2006/metadata/properties" xmlns:ns3="7a3f0f4e-52c1-41be-b89a-e71680c1c1ce" xmlns:ns4="44c3860b-6b42-4130-9f88-b3a04353bf63" targetNamespace="http://schemas.microsoft.com/office/2006/metadata/properties" ma:root="true" ma:fieldsID="7f89af0ea64d82e254e9c1aca98c3813" ns3:_="" ns4:_="">
    <xsd:import namespace="7a3f0f4e-52c1-41be-b89a-e71680c1c1ce"/>
    <xsd:import namespace="44c3860b-6b42-4130-9f88-b3a04353bf63"/>
    <xsd:element name="properties">
      <xsd:complexType>
        <xsd:sequence>
          <xsd:element name="documentManagement">
            <xsd:complexType>
              <xsd:all>
                <xsd:element ref="ns3:MediaServiceDateTaken" minOccurs="0"/>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SearchProperties" minOccurs="0"/>
                <xsd:element ref="ns3:MediaServiceObjectDetectorVersions" minOccurs="0"/>
                <xsd:element ref="ns3:MediaServiceSystemTags"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3f0f4e-52c1-41be-b89a-e71680c1c1ce"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_activity" ma:index="9" nillable="true" ma:displayName="_activity" ma:hidden="true" ma:internalName="_activity">
      <xsd:simpleType>
        <xsd:restriction base="dms:Note"/>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4c3860b-6b42-4130-9f88-b3a04353bf6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928A90-9EAB-4B07-A441-7A2ADD8C2646}">
  <ds:schemaRefs>
    <ds:schemaRef ds:uri="http://schemas.microsoft.com/sharepoint/v3/contenttype/forms"/>
  </ds:schemaRefs>
</ds:datastoreItem>
</file>

<file path=customXml/itemProps2.xml><?xml version="1.0" encoding="utf-8"?>
<ds:datastoreItem xmlns:ds="http://schemas.openxmlformats.org/officeDocument/2006/customXml" ds:itemID="{E38E9871-FC12-474A-9B49-F7149E964DB0}">
  <ds:schemaRefs>
    <ds:schemaRef ds:uri="http://schemas.microsoft.com/office/2006/metadata/properties"/>
    <ds:schemaRef ds:uri="http://schemas.microsoft.com/office/infopath/2007/PartnerControls"/>
    <ds:schemaRef ds:uri="7a3f0f4e-52c1-41be-b89a-e71680c1c1ce"/>
  </ds:schemaRefs>
</ds:datastoreItem>
</file>

<file path=customXml/itemProps3.xml><?xml version="1.0" encoding="utf-8"?>
<ds:datastoreItem xmlns:ds="http://schemas.openxmlformats.org/officeDocument/2006/customXml" ds:itemID="{F6E266AD-4844-4DCA-A30D-051451BDFF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3f0f4e-52c1-41be-b89a-e71680c1c1ce"/>
    <ds:schemaRef ds:uri="44c3860b-6b42-4130-9f88-b3a04353bf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vt:lpstr>
      <vt:lpstr>Trendlines</vt:lpstr>
      <vt:lpstr>Model</vt:lpstr>
      <vt:lpstr>Summary &amp; Conclusion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Gabriela Engmann</dc:creator>
  <cp:keywords/>
  <dc:description/>
  <cp:lastModifiedBy>Bukola Williams Orire</cp:lastModifiedBy>
  <cp:revision/>
  <dcterms:created xsi:type="dcterms:W3CDTF">2025-04-05T00:27:37Z</dcterms:created>
  <dcterms:modified xsi:type="dcterms:W3CDTF">2025-04-20T14:34:31Z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0x010100020E14C278454242A05865F1AA456845</vt:lpwstr>
  </property>
</Properties>
</file>