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322-10\Desktop\Папка для файлов\Абдулазимов ПР-31\Деспижек ПР-31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<sst xmlns="http://schemas.openxmlformats.org/spreadsheetml/2006/main" count="56" uniqueCount="52">
  <si>
    <t>МКСА-4х4</t>
  </si>
  <si>
    <t>КП</t>
  </si>
  <si>
    <t>-</t>
  </si>
  <si>
    <t>Вариант</t>
  </si>
  <si>
    <t>Диаметр жил d, мм</t>
  </si>
  <si>
    <t>Тип изоляции*</t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</si>
  <si>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к</t>
    </r>
  </si>
  <si>
    <t>мм</t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</si>
  <si>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в</t>
    </r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</si>
  <si>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л</t>
    </r>
  </si>
  <si>
    <t>или</t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</si>
  <si>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и</t>
    </r>
  </si>
  <si>
    <t>Марка кабеля</t>
  </si>
  <si>
    <t>Rм, Ом/км</t>
  </si>
  <si>
    <t>Частота,кГц</t>
  </si>
  <si>
    <t xml:space="preserve">Конструкция </t>
  </si>
  <si>
    <t>Материал и тип изоляции</t>
  </si>
  <si>
    <t>Материал оболочки</t>
  </si>
  <si>
    <t>Скрутка</t>
  </si>
  <si>
    <t>Емкость кабеля</t>
  </si>
  <si>
    <t>Диаметр жил, мм</t>
  </si>
  <si>
    <t>Защитный покров</t>
  </si>
  <si>
    <t>Способ прокладки</t>
  </si>
  <si>
    <t>Расшифровка марки кабеля</t>
  </si>
  <si>
    <t>3.</t>
  </si>
  <si>
    <t>стирофлекс, кордельно-полистирольная</t>
  </si>
  <si>
    <t>4х4</t>
  </si>
  <si>
    <t>звездная (четверочная)</t>
  </si>
  <si>
    <t>симметричный</t>
  </si>
  <si>
    <t>свинец</t>
  </si>
  <si>
    <t>круглые стальные проволоки</t>
  </si>
  <si>
    <t>подводный</t>
  </si>
  <si>
    <t>d1=</t>
  </si>
  <si>
    <t>d3=</t>
  </si>
  <si>
    <t>a=</t>
  </si>
  <si>
    <t>Dкс</t>
  </si>
  <si>
    <t>R0</t>
  </si>
  <si>
    <t>kr0</t>
  </si>
  <si>
    <t>F</t>
  </si>
  <si>
    <t>G</t>
  </si>
  <si>
    <t>H</t>
  </si>
  <si>
    <t>Rm</t>
  </si>
  <si>
    <t>R</t>
  </si>
  <si>
    <t>Q</t>
  </si>
  <si>
    <t>L</t>
  </si>
  <si>
    <t></t>
  </si>
  <si>
    <t>C</t>
  </si>
  <si>
    <t>a</t>
  </si>
  <si>
    <t>B</t>
  </si>
  <si>
    <t>Zb</t>
  </si>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</sst>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center"/>
    </xf>
    <xf numFmtId="0" fontId="2" fillId="0" borderId="1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C16" sqref="C16"/>
    </sheetView>
  </sheetViews>
  <sheetFormatPr defaultRowHeight="15" x14ac:dyDescent="0.25"/>
  <cols>
    <col min="1" max="1" width="10.42578125" customWidth="1"/>
    <col min="3" max="3" width="9" customWidth="1"/>
    <col min="12" max="12" width="28.140625" customWidth="1"/>
    <col min="13" max="13" width="36" customWidth="1"/>
  </cols>
  <sheetData>
    <row r="1" spans="1:13" ht="31.5" customHeight="1" x14ac:dyDescent="0.25">
      <c r="A1" s="8" t="s">
        <v>3</v>
      </c>
      <c r="B1" s="8" t="s">
        <v>12</v>
      </c>
      <c r="C1" s="8" t="s">
        <v>4</v>
      </c>
      <c r="D1" s="8" t="s">
        <v>13</v>
      </c>
      <c r="E1" s="8" t="s">
        <v>14</v>
      </c>
      <c r="F1" s="8" t="s">
        <v>5</v>
      </c>
      <c r="G1" s="1" t="s">
        <v>6</v>
      </c>
      <c r="H1" s="1" t="s">
        <v>8</v>
      </c>
      <c r="I1" s="1" t="s">
        <v>9</v>
      </c>
    </row>
    <row r="2" spans="1:13" ht="17.25" x14ac:dyDescent="0.25">
      <c r="A2" s="9"/>
      <c r="B2" s="11"/>
      <c r="C2" s="9"/>
      <c r="D2" s="11"/>
      <c r="E2" s="11"/>
      <c r="F2" s="9"/>
      <c r="G2" s="4" t="s">
        <v>7</v>
      </c>
      <c r="H2" s="4" t="s">
        <v>7</v>
      </c>
      <c r="I2" s="2" t="s">
        <v>10</v>
      </c>
    </row>
    <row r="3" spans="1:13" ht="18" thickBot="1" x14ac:dyDescent="0.3">
      <c r="A3" s="10"/>
      <c r="B3" s="12"/>
      <c r="C3" s="10"/>
      <c r="D3" s="12"/>
      <c r="E3" s="12"/>
      <c r="F3" s="10"/>
      <c r="G3" s="3"/>
      <c r="H3" s="3"/>
      <c r="I3" s="5" t="s">
        <v>11</v>
      </c>
    </row>
    <row r="4" spans="1:13" ht="32.25" thickBot="1" x14ac:dyDescent="0.3">
      <c r="A4" s="6">
        <v>10</v>
      </c>
      <c r="B4" s="7" t="s">
        <v>0</v>
      </c>
      <c r="C4" s="7">
        <v>0.9</v>
      </c>
      <c r="D4" s="7">
        <v>5.2</v>
      </c>
      <c r="E4" s="7">
        <v>250</v>
      </c>
      <c r="F4" s="7" t="s">
        <v>1</v>
      </c>
      <c r="G4" s="7">
        <v>0.8</v>
      </c>
      <c r="H4" s="7" t="s">
        <v>2</v>
      </c>
      <c r="I4" s="7">
        <v>0.2</v>
      </c>
    </row>
    <row r="5" spans="1:13" ht="19.5" thickBot="1" x14ac:dyDescent="0.35">
      <c r="L5" s="15" t="s">
        <v>23</v>
      </c>
      <c r="M5" s="15"/>
    </row>
    <row r="6" spans="1:13" ht="39" customHeight="1" thickBot="1" x14ac:dyDescent="0.3">
      <c r="A6" t="s">
        <v>24</v>
      </c>
      <c r="B6" s="24" t="s">
        <v>32</v>
      </c>
      <c r="C6" s="23">
        <f>C4+2*G4+2*I4</f>
        <v>2.9</v>
      </c>
      <c r="L6" s="13" t="s">
        <v>12</v>
      </c>
      <c r="M6" s="7" t="s">
        <v>0</v>
      </c>
    </row>
    <row r="7" spans="1:13" ht="33.75" customHeight="1" thickBot="1" x14ac:dyDescent="0.3">
      <c r="B7" s="24" t="s">
        <v>34</v>
      </c>
      <c r="C7" s="23">
        <f>SQRT(2)*C6</f>
        <v>4.1012193308819755</v>
      </c>
      <c r="L7" s="14" t="s">
        <v>15</v>
      </c>
      <c r="M7" s="19" t="s">
        <v>28</v>
      </c>
    </row>
    <row r="8" spans="1:13" ht="15" customHeight="1" thickBot="1" x14ac:dyDescent="0.3">
      <c r="B8" s="24" t="s">
        <v>33</v>
      </c>
      <c r="C8" s="23">
        <f>C6+C7</f>
        <v>7.001219330881975</v>
      </c>
      <c r="L8" s="16" t="s">
        <v>16</v>
      </c>
      <c r="M8" s="20" t="s">
        <v>25</v>
      </c>
    </row>
    <row r="9" spans="1:13" ht="15" customHeight="1" thickBot="1" x14ac:dyDescent="0.3">
      <c r="B9" s="25" t="s">
        <v>35</v>
      </c>
      <c r="C9" s="23">
        <f>2.41*C8</f>
        <v>16.872938587425562</v>
      </c>
      <c r="L9" s="14" t="s">
        <v>17</v>
      </c>
      <c r="M9" s="21" t="s">
        <v>29</v>
      </c>
    </row>
    <row r="10" spans="1:13" ht="16.5" thickBot="1" x14ac:dyDescent="0.3">
      <c r="B10" s="25" t="s">
        <v>36</v>
      </c>
      <c r="C10" s="23">
        <f>(8*10^3*1.02*0.0175)/(3.14*C4^2)</f>
        <v>56.145317291814109</v>
      </c>
      <c r="L10" s="14" t="s">
        <v>18</v>
      </c>
      <c r="M10" s="22" t="s">
        <v>27</v>
      </c>
    </row>
    <row r="11" spans="1:13" ht="15" customHeight="1" thickBot="1" x14ac:dyDescent="0.3">
      <c r="B11" s="25" t="s">
        <v>37</v>
      </c>
      <c r="C11" s="23">
        <f>0.0105*C4*SQRT(E4*1000)</f>
        <v>4.7249999999999996</v>
      </c>
      <c r="L11" s="14" t="s">
        <v>19</v>
      </c>
      <c r="M11" s="22" t="s">
        <v>26</v>
      </c>
    </row>
    <row r="12" spans="1:13" ht="16.5" customHeight="1" thickBot="1" x14ac:dyDescent="0.3">
      <c r="B12" s="25" t="s">
        <v>38</v>
      </c>
      <c r="C12" s="28">
        <v>1.5</v>
      </c>
      <c r="L12" s="14" t="s">
        <v>20</v>
      </c>
      <c r="M12" s="7">
        <v>0.9</v>
      </c>
    </row>
    <row r="13" spans="1:13" ht="16.5" customHeight="1" thickBot="1" x14ac:dyDescent="0.3">
      <c r="B13" s="25" t="s">
        <v>39</v>
      </c>
      <c r="C13" s="28">
        <v>1</v>
      </c>
      <c r="L13" s="14" t="s">
        <v>21</v>
      </c>
      <c r="M13" s="17" t="s">
        <v>30</v>
      </c>
    </row>
    <row r="14" spans="1:13" ht="16.5" customHeight="1" thickBot="1" x14ac:dyDescent="0.3">
      <c r="B14" s="25" t="s">
        <v>40</v>
      </c>
      <c r="C14" s="28">
        <v>0.58499999999999996</v>
      </c>
      <c r="L14" s="14" t="s">
        <v>22</v>
      </c>
      <c r="M14" s="18" t="s">
        <v>31</v>
      </c>
    </row>
    <row r="15" spans="1:13" ht="15.75" x14ac:dyDescent="0.25">
      <c r="B15" s="25" t="s">
        <v>41</v>
      </c>
      <c r="C15" s="23">
        <f>D4*SQRT(E4*1000/(2*10^5))</f>
        <v>5.8137767414994537</v>
      </c>
    </row>
    <row r="16" spans="1:13" ht="15.75" x14ac:dyDescent="0.25">
      <c r="B16" s="25" t="s">
        <v>42</v>
      </c>
      <c r="C16" s="23" t="e">
        <f>B27*(1+B29+((D4*B30*(C11/B24)^2)/(1-B31*(C11/B24)^2)))+B32</f>
        <v>#VALUE!</v>
      </c>
    </row>
    <row r="17" spans="2:3" ht="15.75" x14ac:dyDescent="0.25">
      <c r="B17" s="25" t="s">
        <v>43</v>
      </c>
      <c r="C17" s="23"/>
    </row>
    <row r="18" spans="2:3" ht="15.75" x14ac:dyDescent="0.25">
      <c r="B18" s="25" t="s">
        <v>44</v>
      </c>
      <c r="C18" s="23"/>
    </row>
    <row r="19" spans="2:3" ht="15.75" x14ac:dyDescent="0.25">
      <c r="B19" s="25" t="s">
        <v>45</v>
      </c>
      <c r="C19" s="23"/>
    </row>
    <row r="20" spans="2:3" ht="15.75" x14ac:dyDescent="0.25">
      <c r="B20" s="25" t="s">
        <v>46</v>
      </c>
      <c r="C20" s="23"/>
    </row>
    <row r="21" spans="2:3" ht="15.75" x14ac:dyDescent="0.25">
      <c r="B21" s="25" t="s">
        <v>39</v>
      </c>
      <c r="C21" s="23"/>
    </row>
    <row r="22" spans="2:3" ht="15.75" x14ac:dyDescent="0.25">
      <c r="B22" s="26" t="s">
        <v>47</v>
      </c>
      <c r="C22" s="23"/>
    </row>
    <row r="23" spans="2:3" ht="15.75" x14ac:dyDescent="0.25">
      <c r="B23" s="26" t="s">
        <v>48</v>
      </c>
      <c r="C23" s="23"/>
    </row>
    <row r="24" spans="2:3" ht="15.75" x14ac:dyDescent="0.25">
      <c r="B24" s="27" t="s">
        <v>49</v>
      </c>
      <c r="C24" s="23"/>
    </row>
    <row r="25" spans="2:3" ht="15.75" x14ac:dyDescent="0.25">
      <c r="B25" s="26" t="s">
        <v>50</v>
      </c>
      <c r="C25" s="23"/>
    </row>
    <row r="26" spans="2:3" ht="15.75" x14ac:dyDescent="0.25">
      <c r="B26" s="27" t="s">
        <v>51</v>
      </c>
      <c r="C26" s="23"/>
    </row>
  </sheetData>
  <mergeCells count="7">
    <mergeCell ref="L5:M5"/>
    <mergeCell ref="A1:A3"/>
    <mergeCell ref="C1:C3"/>
    <mergeCell ref="F1:F3"/>
    <mergeCell ref="B1:B3"/>
    <mergeCell ref="D1:D3"/>
    <mergeCell ref="E1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st322-10</dc:creator>
  <cp:lastModifiedBy>st322-10</cp:lastModifiedBy>
  <dcterms:created xsi:type="dcterms:W3CDTF">2023-10-25T10:02:54Z</dcterms:created>
  <dcterms:modified xsi:type="dcterms:W3CDTF">2023-11-01T10:47:37Z</dcterms:modified>
</cp:coreProperties>
</file>