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\Documents\Dundee Year 4\Semester 1\"/>
    </mc:Choice>
  </mc:AlternateContent>
  <xr:revisionPtr revIDLastSave="0" documentId="13_ncr:1_{E470DD2F-1F00-4AB1-AD39-1DBC82C13CDA}" xr6:coauthVersionLast="47" xr6:coauthVersionMax="47" xr10:uidLastSave="{00000000-0000-0000-0000-000000000000}"/>
  <bookViews>
    <workbookView xWindow="-108" yWindow="-108" windowWidth="23256" windowHeight="13176" firstSheet="3" activeTab="6" xr2:uid="{00000000-000D-0000-FFFF-FFFF00000000}"/>
  </bookViews>
  <sheets>
    <sheet name="Results v1" sheetId="1" r:id="rId1"/>
    <sheet name="Organised Results v1" sheetId="2" r:id="rId2"/>
    <sheet name="Organised Results Clean v1" sheetId="6" r:id="rId3"/>
    <sheet name="Results" sheetId="9" r:id="rId4"/>
    <sheet name="Organised Results" sheetId="11" r:id="rId5"/>
    <sheet name="Organised Results Clean" sheetId="12" r:id="rId6"/>
    <sheet name="Organised Results Minus" sheetId="13" r:id="rId7"/>
    <sheet name="Liam's Results" sheetId="4" r:id="rId8"/>
    <sheet name="Liam's Results Clean" sheetId="5" r:id="rId9"/>
    <sheet name="Nitrogen" sheetId="7" r:id="rId10"/>
    <sheet name="Soil" sheetId="8" r:id="rId11"/>
  </sheet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D2" i="11" s="1" a="1"/>
  <c r="D2" i="11" s="1"/>
  <c r="E2" i="11" s="1" a="1"/>
  <c r="E2" i="11" s="1"/>
  <c r="F2" i="11" s="1" a="1"/>
  <c r="F2" i="11" s="1"/>
  <c r="K3" i="11"/>
  <c r="K2" i="11"/>
  <c r="K4" i="11"/>
  <c r="K5" i="11"/>
  <c r="K6" i="11"/>
  <c r="K7" i="11"/>
  <c r="K8" i="11"/>
  <c r="K9" i="11"/>
  <c r="J9" i="11"/>
  <c r="J8" i="11"/>
  <c r="J7" i="11"/>
  <c r="J6" i="11"/>
  <c r="J5" i="11"/>
  <c r="J4" i="11"/>
  <c r="J3" i="11"/>
  <c r="F2" i="2" a="1"/>
  <c r="F2" i="2" s="1"/>
  <c r="E2" i="2" a="1"/>
  <c r="E2" i="2" s="1"/>
  <c r="F2" i="4" a="1"/>
  <c r="F2" i="4" s="1"/>
  <c r="K2" i="2"/>
  <c r="K3" i="2"/>
  <c r="K4" i="2"/>
  <c r="K5" i="2"/>
  <c r="K6" i="2"/>
  <c r="K7" i="2"/>
  <c r="K8" i="2"/>
  <c r="K9" i="2"/>
  <c r="C2" i="2" a="1"/>
  <c r="C2" i="2" s="1"/>
  <c r="D2" i="2" s="1" a="1"/>
  <c r="D2" i="2" s="1"/>
  <c r="K3" i="4"/>
  <c r="C2" i="4" a="1"/>
  <c r="C2" i="4" s="1"/>
  <c r="D2" i="4" s="1" a="1"/>
  <c r="D2" i="4" s="1"/>
  <c r="E2" i="4" s="1" a="1"/>
  <c r="E2" i="4" s="1"/>
  <c r="K5" i="4"/>
  <c r="K6" i="4"/>
  <c r="K2" i="4"/>
  <c r="K4" i="4"/>
  <c r="K9" i="4"/>
  <c r="K8" i="4"/>
  <c r="K7" i="4"/>
  <c r="J9" i="4"/>
  <c r="J8" i="4"/>
  <c r="J7" i="4"/>
  <c r="J6" i="4"/>
  <c r="J5" i="4"/>
  <c r="J4" i="4"/>
  <c r="J3" i="4"/>
  <c r="J9" i="2"/>
  <c r="J8" i="2"/>
  <c r="J7" i="2"/>
  <c r="J6" i="2"/>
  <c r="J5" i="2"/>
  <c r="J4" i="2"/>
  <c r="J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<sst xmlns="http://schemas.openxmlformats.org/spreadsheetml/2006/main" count="4835" uniqueCount="329">
  <si>
    <t>Block Type</t>
  </si>
  <si>
    <t>96well</t>
  </si>
  <si>
    <t>Chemistry</t>
  </si>
  <si>
    <t>SYBR_GREEN</t>
  </si>
  <si>
    <t>Experiment File Name</t>
  </si>
  <si>
    <t>C:\Users\CE42229\University of Dundee\Davide Bulgarelli (Staff) - BBSRC_801633 (1)\Hons_Autumn21\BSA_bacterial_quantification_181121.eds</t>
  </si>
  <si>
    <t>Experiment Run End Time</t>
  </si>
  <si>
    <t>2021-11-18 17:28:49 PM GMT</t>
  </si>
  <si>
    <t>Instrument Type</t>
  </si>
  <si>
    <t>steponeplus</t>
  </si>
  <si>
    <t>Passive Reference</t>
  </si>
  <si>
    <t>ROX</t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</si>
  <si>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</si>
  <si>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</si>
  <si>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</si>
  <si>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</si>
  <si>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</si>
  <si>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</si>
  <si>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</si>
  <si>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</si>
  <si>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</si>
  <si>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</si>
  <si>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</si>
  <si>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</si>
  <si>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</si>
  <si>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</si>
  <si>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SE</t>
  </si>
  <si>
    <t>HK Control ΔCт Mean</t>
  </si>
  <si>
    <t>HK Control ΔCт SE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</si>
  <si>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</si>
  <si>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</si>
  <si>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</si>
  <si>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</si>
  <si>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</si>
  <si>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</si>
  <si>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</si>
  <si>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</si>
  <si>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</si>
  <si>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</si>
  <si>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</si>
  <si>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BADROX</t>
  </si>
  <si>
    <t>OFFSCALE</t>
  </si>
  <si>
    <t>HIGHSD</t>
  </si>
  <si>
    <t>SPIKE</t>
  </si>
  <si>
    <t>OUTLIERRG</t>
  </si>
  <si>
    <t>CTFAIL</t>
  </si>
  <si>
    <t>MTP</t>
  </si>
  <si>
    <t>A1</t>
  </si>
  <si>
    <t>St1</t>
  </si>
  <si>
    <t>Soil_DNA</t>
  </si>
  <si>
    <t>UNKNOWN</t>
  </si>
  <si>
    <t>SYBR</t>
  </si>
  <si>
    <t>None</t>
  </si>
  <si>
    <t/>
  </si>
  <si>
    <t>Y</t>
  </si>
  <si>
    <t>N</t>
  </si>
  <si>
    <t>A2</t>
  </si>
  <si>
    <t>A3</t>
  </si>
  <si>
    <t>A4</t>
  </si>
  <si>
    <t>BSA_Samples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</si>
  <si>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</si>
  <si>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</si>
  <si>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</si>
  <si>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</si>
  <si>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</si>
  <si>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</si>
  <si>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</si>
  <si>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</si>
  <si>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</si>
  <si>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St2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</si>
  <si>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</si>
  <si>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</si>
  <si>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</si>
  <si>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</si>
  <si>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</si>
  <si>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</si>
  <si>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</si>
  <si>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</si>
  <si>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</si>
  <si>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</si>
  <si>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</si>
  <si>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</si>
  <si>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St3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</si>
  <si>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</si>
  <si>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</si>
  <si>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</si>
  <si>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</si>
  <si>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</si>
  <si>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</si>
  <si>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</si>
  <si>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</si>
  <si>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</si>
  <si>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</si>
  <si>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</si>
  <si>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</si>
  <si>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St4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</si>
  <si>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</si>
  <si>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</si>
  <si>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</si>
  <si>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</si>
  <si>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</si>
  <si>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</si>
  <si>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</si>
  <si>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</si>
  <si>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</si>
  <si>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</si>
  <si>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</si>
  <si>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NTC</t>
  </si>
  <si>
    <t>E1</t>
  </si>
  <si>
    <t>St5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</si>
  <si>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</si>
  <si>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</si>
  <si>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</si>
  <si>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</si>
  <si>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</si>
  <si>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</si>
  <si>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</si>
  <si>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</si>
  <si>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</si>
  <si>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</si>
  <si>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</si>
  <si>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</si>
  <si>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St6</t>
  </si>
  <si>
    <t>F2</t>
  </si>
  <si>
    <t>F3</t>
  </si>
  <si>
    <t>F4</t>
  </si>
  <si>
    <t>Undetermined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</si>
  <si>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</si>
  <si>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</si>
  <si>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</si>
  <si>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</si>
  <si>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</si>
  <si>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</si>
  <si>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</si>
  <si>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</si>
  <si>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</si>
  <si>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St7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</si>
  <si>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</si>
  <si>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</si>
  <si>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</si>
  <si>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</si>
  <si>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</si>
  <si>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</si>
  <si>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</si>
  <si>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</si>
  <si>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</si>
  <si>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</si>
  <si>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</si>
  <si>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</si>
  <si>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</si>
  <si>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</si>
  <si>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</si>
  <si>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</si>
  <si>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</si>
  <si>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</si>
  <si>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</si>
  <si>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</si>
  <si>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</si>
  <si>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</si>
  <si>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</si>
  <si>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Analysis Type</t>
  </si>
  <si>
    <t>Singleplex</t>
  </si>
  <si>
    <t>Endogenous Control</t>
  </si>
  <si>
    <t>RQ Min/Max Confidence Level</t>
  </si>
  <si>
    <t>95.0</t>
  </si>
  <si>
    <t>Reference Sample</t>
  </si>
  <si>
    <t>Sample</t>
  </si>
  <si>
    <t>Ct</t>
  </si>
  <si>
    <t>BSA_1_GP</t>
  </si>
  <si>
    <t>BSA_19_HID144</t>
  </si>
  <si>
    <t>BSA_36_HID144</t>
  </si>
  <si>
    <t>BSA_4_Barke</t>
  </si>
  <si>
    <t>BSA_6_Bulk</t>
  </si>
  <si>
    <t>BSA_7_Int19</t>
  </si>
  <si>
    <t>BSA_8_Int17</t>
  </si>
  <si>
    <t>BSA_9_Morex</t>
  </si>
  <si>
    <t>BSA_10_Hockett</t>
  </si>
  <si>
    <t>BSA_12_Bulk</t>
  </si>
  <si>
    <t>BSA_13_Int19</t>
  </si>
  <si>
    <t>BSA_15_Hockett</t>
  </si>
  <si>
    <t>BSA_16_Int56</t>
  </si>
  <si>
    <t>BSA_26_RGT</t>
  </si>
  <si>
    <t>BSA_27_Bulk</t>
  </si>
  <si>
    <t>BSA_29_Int17</t>
  </si>
  <si>
    <t>BSA_30_Morex</t>
  </si>
  <si>
    <t>BSA_34_Int17</t>
  </si>
  <si>
    <t>BSA_44_Int56</t>
  </si>
  <si>
    <t>BSA_45_Int52</t>
  </si>
  <si>
    <t>BSA_46_Int56</t>
  </si>
  <si>
    <t>BSA_47_HID144</t>
  </si>
  <si>
    <t>BSA_49_Int52</t>
  </si>
  <si>
    <t>BSA_50_Int17</t>
  </si>
  <si>
    <t>BSA_52_Int19</t>
  </si>
  <si>
    <t>BSA_56_GP</t>
  </si>
  <si>
    <t>BSA_73_Bulk</t>
  </si>
  <si>
    <t>BSA_75_Hockett</t>
  </si>
  <si>
    <t>BSA_76_Hockett</t>
  </si>
  <si>
    <t>BSA_81_RGT</t>
  </si>
  <si>
    <t>BSA_82_RGT</t>
  </si>
  <si>
    <t>BSA_87_RGT</t>
  </si>
  <si>
    <t>BSA_88_HID144</t>
  </si>
  <si>
    <t>BSA_90_GP</t>
  </si>
  <si>
    <t>BSA_93_Int17</t>
  </si>
  <si>
    <t>BSA_94_RGT</t>
  </si>
  <si>
    <t>BSA_96_Int56</t>
  </si>
  <si>
    <t>BSA_100_Hockett</t>
  </si>
  <si>
    <t>BSA_102_Int52</t>
  </si>
  <si>
    <t>BSA_104_Int17</t>
  </si>
  <si>
    <t>BSA_105_GP</t>
  </si>
  <si>
    <t>BSA_108_Int52</t>
  </si>
  <si>
    <t>BSA_110_Barke</t>
  </si>
  <si>
    <t>BSA_111_RGT</t>
  </si>
  <si>
    <t>BSA_113_Int56</t>
  </si>
  <si>
    <t>BSA_122_HID144</t>
  </si>
  <si>
    <t>BSA_123_HID144</t>
  </si>
  <si>
    <t>BSA_128_Barke</t>
  </si>
  <si>
    <t>BSA_131_Int19</t>
  </si>
  <si>
    <t>BSA_132_Morex</t>
  </si>
  <si>
    <t>BSA_133_Barke</t>
  </si>
  <si>
    <t>BSA_139_GP</t>
  </si>
  <si>
    <t>BSA_141_Int19</t>
  </si>
  <si>
    <t>BSA_143_Hockett</t>
  </si>
  <si>
    <t>BSA_144_GP</t>
  </si>
  <si>
    <t>BSA_149_Barke</t>
  </si>
  <si>
    <t>BSA_150_Int52</t>
  </si>
  <si>
    <t>BSA_151_Morex</t>
  </si>
  <si>
    <t>BSA_154_Bulk</t>
  </si>
  <si>
    <t>BSA_157_Int19</t>
  </si>
  <si>
    <t>BSA_162_Int52</t>
  </si>
  <si>
    <t>BSA_167_Int56</t>
  </si>
  <si>
    <t>BSA_174_Bulk</t>
  </si>
  <si>
    <t>BSA_175_Morex</t>
  </si>
  <si>
    <t>BSA_178_Morex</t>
  </si>
  <si>
    <t>BSA_179_Barke</t>
  </si>
  <si>
    <t>BSA_182_FTII</t>
  </si>
  <si>
    <t>BSA_191_FTII</t>
  </si>
  <si>
    <t>BSA_194_FTII</t>
  </si>
  <si>
    <t>BSA_196_FTII</t>
  </si>
  <si>
    <t>BSA_198_FTII</t>
  </si>
  <si>
    <t>DW</t>
  </si>
  <si>
    <t>DNA (fg)</t>
  </si>
  <si>
    <t>Mean Ct</t>
  </si>
  <si>
    <t>lne(DNA)</t>
  </si>
  <si>
    <t>Missing</t>
  </si>
  <si>
    <t>y=mx+c</t>
  </si>
  <si>
    <t>where m=gradient &amp; c=intercept</t>
  </si>
  <si>
    <t>Acording to excels calculations:</t>
  </si>
  <si>
    <t>Equation of Standard Curve Trendline:</t>
  </si>
  <si>
    <t>y=-1.5348x + 34.575</t>
  </si>
  <si>
    <t>By hand, on paper, using St7 &amp; St4*:</t>
  </si>
  <si>
    <t>y=-1.521196x + 34.352936</t>
  </si>
  <si>
    <t>*fall on trendline in graph</t>
  </si>
  <si>
    <t>By hand, on paper, using St6 &amp; St4:</t>
  </si>
  <si>
    <t>y=-1.820912x + 37.32155</t>
  </si>
  <si>
    <t>Excels calculation takes into account</t>
  </si>
  <si>
    <t>As we are solving for x:</t>
  </si>
  <si>
    <t>x = (y-34.575)/-1.5348</t>
  </si>
  <si>
    <t>DNA(fg)</t>
  </si>
  <si>
    <t>y = -1.5502x + 36.925</t>
  </si>
  <si>
    <t>x = (y - 36.925)/-1.5502</t>
  </si>
  <si>
    <t>all points simultaniously*, so will use that</t>
  </si>
  <si>
    <t>*formula: y = m1x1 + m2x2 + ... + b</t>
  </si>
  <si>
    <t>Number of ITS Copies Present:</t>
  </si>
  <si>
    <t>Copies = DNA(g)/(g-per-bp x genome-size(bp))</t>
  </si>
  <si>
    <t>g-per-bp = 1.096 x 10^-21</t>
  </si>
  <si>
    <t>genome-size(bp) = 4.6 x 10^6</t>
  </si>
  <si>
    <t>So, where DNA(g) = 20:</t>
  </si>
  <si>
    <t>Copies = 20/(1.096x10^-21 x 4.6x10^6)</t>
  </si>
  <si>
    <t>Copies = 20/5.0416x10^-15</t>
  </si>
  <si>
    <t>Copies = 3.966995x10^15</t>
  </si>
  <si>
    <t>Copies = 4x10^15</t>
  </si>
  <si>
    <t>However, there are 7 copies per genome, so:</t>
  </si>
  <si>
    <t>Copies = 28x10^15</t>
  </si>
  <si>
    <t>20fg:28 copies</t>
  </si>
  <si>
    <t>20g:28x10^15 copies</t>
  </si>
  <si>
    <t>1fg:28/20 copies</t>
  </si>
  <si>
    <t>So, the number of copies can be found by:</t>
  </si>
  <si>
    <t>1fg:1.4 copies</t>
  </si>
  <si>
    <t>No. Copies = DNA(fg) x 1.4</t>
  </si>
  <si>
    <t>ITS_Copies</t>
  </si>
  <si>
    <t>lne(ITS)</t>
  </si>
  <si>
    <t>GP</t>
  </si>
  <si>
    <t>Barke</t>
  </si>
  <si>
    <t>Bulk</t>
  </si>
  <si>
    <t>Int19</t>
  </si>
  <si>
    <t>Int17</t>
  </si>
  <si>
    <t>Morex</t>
  </si>
  <si>
    <t>Hockett</t>
  </si>
  <si>
    <t>Int56</t>
  </si>
  <si>
    <t>HID144</t>
  </si>
  <si>
    <t>RGT</t>
  </si>
  <si>
    <t>Int52</t>
  </si>
  <si>
    <t>FTII</t>
  </si>
  <si>
    <t>Variety</t>
  </si>
  <si>
    <t>lne_ITS</t>
  </si>
  <si>
    <t>DryWeight</t>
  </si>
  <si>
    <t>lne_16S</t>
  </si>
  <si>
    <t>PA</t>
  </si>
  <si>
    <t>P</t>
  </si>
  <si>
    <t>A</t>
  </si>
  <si>
    <t>Treatment</t>
  </si>
  <si>
    <t>HOR10350</t>
  </si>
  <si>
    <t>N100</t>
  </si>
  <si>
    <t>HOR3365</t>
  </si>
  <si>
    <t>N0</t>
  </si>
  <si>
    <t>HOR13942</t>
  </si>
  <si>
    <t>HOR8148</t>
  </si>
  <si>
    <t>HOR7552</t>
  </si>
  <si>
    <t>HOR9043</t>
  </si>
  <si>
    <t>16S_Copies</t>
  </si>
  <si>
    <t>lne(16S)</t>
  </si>
  <si>
    <t>Soil</t>
  </si>
  <si>
    <t>Q4</t>
  </si>
  <si>
    <t>Q3</t>
  </si>
  <si>
    <t>C:\Applied Biosystems\StepOne Software v2.3\BSA_Bacterial_quantification_301121_2.eds</t>
  </si>
  <si>
    <t>Not Started</t>
  </si>
  <si>
    <t>EXPFAIL</t>
  </si>
  <si>
    <t>St 1</t>
  </si>
  <si>
    <t>Bacterial_DNA</t>
  </si>
  <si>
    <t>Bacterial_samples</t>
  </si>
  <si>
    <t>St 2</t>
  </si>
  <si>
    <t>St 3</t>
  </si>
  <si>
    <t>St 4</t>
  </si>
  <si>
    <t>St 5</t>
  </si>
  <si>
    <t>St 6</t>
  </si>
  <si>
    <t>St 7</t>
  </si>
  <si>
    <t>y = -1.4891x + 37.809</t>
  </si>
  <si>
    <t>x = (y - 37.809)/-1.4891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</si>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</sst>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  <font>
      <sz val="11"/>
      <color rgb="FF000000"/>
      <name val="Calibri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2" borderId="0" xfId="0" applyFont="1" applyFill="1"/>
    <xf numFmtId="0" fontId="2" fillId="4" borderId="0" xfId="0" applyFont="1" applyFill="1"/>
    <xf numFmtId="0" fontId="0" fillId="5" borderId="0" xfId="0" applyFill="1"/>
    <xf numFmtId="0" fontId="5" fillId="0" borderId="0" xfId="0" applyFont="1"/>
    <xf numFmtId="0" fontId="2" fillId="5" borderId="0" xfId="0" applyFont="1" applyFill="1"/>
    <xf numFmtId="0" fontId="2" fillId="0" borderId="0" xfId="0" applyFont="1" applyFill="1"/>
    <xf numFmtId="0" fontId="2" fillId="0" borderId="0" xfId="0" applyFont="1" applyBorder="1"/>
    <xf numFmtId="0" fontId="2" fillId="0" borderId="0" xfId="0" applyFont="1" applyFill="1" applyBorder="1"/>
    <xf numFmtId="0" fontId="6" fillId="0" borderId="0" xfId="0" applyFont="1" applyBorder="1"/>
    <xf numFmtId="0" fontId="0" fillId="0" borderId="0" xfId="0" applyBorder="1"/>
    <xf numFmtId="0" fontId="6" fillId="0" borderId="0" xfId="0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Curve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'Organised Results v1'!$K$1</c:f>
              <c:strCache>
                <c:ptCount val="1"/>
                <c:pt idx="0">
                  <c:v>Mean 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'Organised Results v1'!$J$2:$J$9</c:f>
              <c:numCache>
                <c:formatCode>General</c:formatCode>
                <c:ptCount val="8"/>
                <c:pt idx="0">
                  <c:v>0</c:v>
                </c:pt>
                <c:pt idx="1">
                  <c:v>2.9957322735539909</c:v>
                </c:pt>
                <c:pt idx="2">
                  <c:v>5.2983173665480363</c:v>
                </c:pt>
                <c:pt idx="3">
                  <c:v>7.6009024595420822</c:v>
                </c:pt>
                <c:pt idx="4">
                  <c:v>9.9034875525361272</c:v>
                </c:pt>
                <c:pt idx="5">
                  <c:v>12.206072645530174</c:v>
                </c:pt>
                <c:pt idx="6">
                  <c:v>14.508657738524219</c:v>
                </c:pt>
                <c:pt idx="7">
                  <c:v>16.811242831518264</c:v>
                </c:pt>
              </c:numCache>
            </c:numRef>
          </c:xVal>
          <c:yVal>
            <c:numRef>
              <c:f>'Organised Results v1'!$K$2:$K$9</c:f>
              <c:numCache>
                <c:formatCode>General</c:formatCode>
                <c:ptCount val="8"/>
                <c:pt idx="0">
                  <c:v>36.985004425</c:v>
                </c:pt>
                <c:pt idx="1">
                  <c:v>31.985940936666665</c:v>
                </c:pt>
                <c:pt idx="2">
                  <c:v>28.863132476666667</c:v>
                </c:pt>
                <c:pt idx="3">
                  <c:v>25.180862426666664</c:v>
                </c:pt>
                <c:pt idx="4">
                  <c:v>21.270468393333335</c:v>
                </c:pt>
                <c:pt idx="5">
                  <c:v>18.292819343333335</c:v>
                </c:pt>
                <c:pt idx="6">
                  <c:v>15.171463013333332</c:v>
                </c:pt>
                <c:pt idx="7">
                  <c:v>10.181643485999999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5-4CA1-AE15-C3C8A878B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874831"/>
        <c:axId val="2017874415"/>
      </c:scatterChart>
      <c:valAx>
        <c:axId val="20178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lne(DNA(fg))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74415"/>
        <c:crosses val="autoZero"/>
        <c:crossBetween val="midCat"/>
      </c:valAx>
      <c:valAx>
        <c:axId val="20178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Ct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Curve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'Organised Results'!$K$1</c:f>
              <c:strCache>
                <c:ptCount val="1"/>
                <c:pt idx="0">
                  <c:v>Mean 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'Organised Results'!$J$2:$J$9</c:f>
              <c:numCache>
                <c:formatCode>General</c:formatCode>
                <c:ptCount val="8"/>
                <c:pt idx="0">
                  <c:v>0</c:v>
                </c:pt>
                <c:pt idx="1">
                  <c:v>2.9957322735539909</c:v>
                </c:pt>
                <c:pt idx="2">
                  <c:v>5.2983173665480363</c:v>
                </c:pt>
                <c:pt idx="3">
                  <c:v>7.6009024595420822</c:v>
                </c:pt>
                <c:pt idx="4">
                  <c:v>9.9034875525361272</c:v>
                </c:pt>
                <c:pt idx="5">
                  <c:v>12.206072645530174</c:v>
                </c:pt>
                <c:pt idx="6">
                  <c:v>14.508657738524219</c:v>
                </c:pt>
                <c:pt idx="7">
                  <c:v>16.811242831518264</c:v>
                </c:pt>
              </c:numCache>
            </c:numRef>
          </c:xVal>
          <c:yVal>
            <c:numRef>
              <c:f>'Organised Results'!$K$2:$K$9</c:f>
              <c:numCache>
                <c:formatCode>General</c:formatCode>
                <c:ptCount val="8"/>
                <c:pt idx="0">
                  <c:v>36.946754460000001</c:v>
                </c:pt>
                <c:pt idx="1">
                  <c:v>33.274963380000003</c:v>
                </c:pt>
                <c:pt idx="2">
                  <c:v>27.442586263333329</c:v>
                </c:pt>
                <c:pt idx="3">
                  <c:v>27.834540686666667</c:v>
                </c:pt>
                <c:pt idx="4">
                  <c:v>25.95684687666667</c:v>
                </c:pt>
                <c:pt idx="5">
                  <c:v>22.066121420000002</c:v>
                </c:pt>
                <c:pt idx="6">
                  <c:v>16.396476426666666</c:v>
                </c:pt>
                <c:pt idx="7">
                  <c:v>9.3249309999999994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1C-4026-903F-1B737BC44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874831"/>
        <c:axId val="2017874415"/>
      </c:scatterChart>
      <c:valAx>
        <c:axId val="20178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lne(DNA(fg))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74415"/>
        <c:crosses val="autoZero"/>
        <c:crossBetween val="midCat"/>
      </c:valAx>
      <c:valAx>
        <c:axId val="20178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Ct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Standard</a:t>
            </a:r>
            <a:r>
              <a:rPr lang="en-GB" baseline="0"/>
              <a:t> Curve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'Liam''s Results'!$K$1</c:f>
              <c:strCache>
                <c:ptCount val="1"/>
                <c:pt idx="0">
                  <c:v>Mean 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'Liam''s Results'!$J$2:$J$9</c:f>
              <c:numCache>
                <c:formatCode>General</c:formatCode>
                <c:ptCount val="8"/>
                <c:pt idx="0">
                  <c:v>0</c:v>
                </c:pt>
                <c:pt idx="1">
                  <c:v>2.9957322735539909</c:v>
                </c:pt>
                <c:pt idx="2">
                  <c:v>5.2983173665480363</c:v>
                </c:pt>
                <c:pt idx="3">
                  <c:v>7.6009024595420822</c:v>
                </c:pt>
                <c:pt idx="4">
                  <c:v>9.9034875525361272</c:v>
                </c:pt>
                <c:pt idx="5">
                  <c:v>12.206072645530174</c:v>
                </c:pt>
                <c:pt idx="6">
                  <c:v>14.508657738524219</c:v>
                </c:pt>
                <c:pt idx="7">
                  <c:v>16.811242831518264</c:v>
                </c:pt>
              </c:numCache>
            </c:numRef>
          </c:xVal>
          <c:yVal>
            <c:numRef>
              <c:f>'Liam''s Results'!$K$2:$K$9</c:f>
              <c:numCache>
                <c:formatCode>General</c:formatCode>
                <c:ptCount val="8"/>
                <c:pt idx="0">
                  <c:v>30.203886985</c:v>
                </c:pt>
                <c:pt idx="1">
                  <c:v>29.795838676666666</c:v>
                </c:pt>
                <c:pt idx="2">
                  <c:v>27.673404059999999</c:v>
                </c:pt>
                <c:pt idx="3">
                  <c:v>30.580488843333331</c:v>
                </c:pt>
                <c:pt idx="4">
                  <c:v>19.287788393333333</c:v>
                </c:pt>
                <c:pt idx="5">
                  <c:v>14.353847503333334</c:v>
                </c:pt>
                <c:pt idx="6">
                  <c:v>11.710673336666666</c:v>
                </c:pt>
                <c:pt idx="7">
                  <c:v>6.596676190666666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48-44C9-A6C8-2CA32CE0D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874831"/>
        <c:axId val="2017874415"/>
      </c:scatterChart>
      <c:valAx>
        <c:axId val="201787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lne(DNA(fg))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74415"/>
        <c:crosses val="autoZero"/>
        <c:crossBetween val="midCat"/>
      </c:valAx>
      <c:valAx>
        <c:axId val="20178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</a:t>
                </a:r>
                <a:r>
                  <a:rPr lang="en-GB" baseline="0"/>
                  <a:t> Ct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87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14</xdr:col>
      <xdr:colOff>312420</xdr:colOff>
      <xdr:row>28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B84A68-A4CD-4075-B048-E38FED8FB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14</xdr:col>
      <xdr:colOff>312420</xdr:colOff>
      <xdr:row>28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F0BF5-A223-4442-A8BE-156503D3DF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14</xdr:col>
      <xdr:colOff>312420</xdr:colOff>
      <xdr:row>28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D3634-4DB4-411F-A54F-1D4C35284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"/>
  <sheetViews>
    <sheetView topLeftCell="A38" workbookViewId="0"/>
  </sheetViews>
  <sheetFormatPr defaultRowHeight="13.2" x14ac:dyDescent="0.25"/>
  <sheetData>
    <row r="1" spans="1:35" x14ac:dyDescent="0.25">
      <c r="A1" t="s">
        <v>0</v>
      </c>
      <c r="B1" t="s">
        <v>1</v>
      </c>
    </row>
    <row r="2" spans="1:35" x14ac:dyDescent="0.25">
      <c r="A2" t="s">
        <v>2</v>
      </c>
      <c r="B2" t="s">
        <v>3</v>
      </c>
    </row>
    <row r="3" spans="1:35" x14ac:dyDescent="0.25">
      <c r="A3" t="s">
        <v>4</v>
      </c>
      <c r="B3" t="s">
        <v>5</v>
      </c>
    </row>
    <row r="4" spans="1:35" x14ac:dyDescent="0.25">
      <c r="A4" t="s">
        <v>6</v>
      </c>
      <c r="B4" t="s">
        <v>7</v>
      </c>
    </row>
    <row r="5" spans="1:35" x14ac:dyDescent="0.25">
      <c r="A5" t="s">
        <v>8</v>
      </c>
      <c r="B5" t="s">
        <v>9</v>
      </c>
    </row>
    <row r="6" spans="1:35" x14ac:dyDescent="0.25">
      <c r="A6" t="s">
        <v>10</v>
      </c>
      <c r="B6" t="s">
        <v>11</v>
      </c>
    </row>
    <row r="8" spans="1:35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  <c r="AG8" t="s">
        <v>44</v>
      </c>
      <c r="AH8" t="s">
        <v>45</v>
      </c>
      <c r="AI8" t="s">
        <v>46</v>
      </c>
    </row>
    <row r="9" spans="1:3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53</v>
      </c>
      <c r="I9" t="s">
        <v>53</v>
      </c>
      <c r="J9">
        <v>10.147239685058594</v>
      </c>
      <c r="K9">
        <v>10.181643486022949</v>
      </c>
      <c r="L9">
        <v>0.38354665040969849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b">
        <v>1</v>
      </c>
      <c r="T9">
        <v>0.42663386637164613</v>
      </c>
      <c r="U9" t="b">
        <v>1</v>
      </c>
      <c r="V9">
        <v>3</v>
      </c>
      <c r="W9">
        <v>5</v>
      </c>
      <c r="X9">
        <v>1</v>
      </c>
      <c r="Y9">
        <v>84.520721435546875</v>
      </c>
      <c r="Z9" t="s">
        <v>53</v>
      </c>
      <c r="AA9" t="s">
        <v>53</v>
      </c>
      <c r="AB9" t="s">
        <v>53</v>
      </c>
      <c r="AC9" t="s">
        <v>54</v>
      </c>
      <c r="AD9" t="s">
        <v>54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</row>
    <row r="10" spans="1:35" x14ac:dyDescent="0.25">
      <c r="A10" t="s">
        <v>56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53</v>
      </c>
      <c r="I10" t="s">
        <v>53</v>
      </c>
      <c r="J10">
        <v>10.581233024597168</v>
      </c>
      <c r="K10">
        <v>10.181643486022949</v>
      </c>
      <c r="L10">
        <v>0.38354665040969849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b">
        <v>1</v>
      </c>
      <c r="T10">
        <v>0.42663386637164613</v>
      </c>
      <c r="U10" t="b">
        <v>1</v>
      </c>
      <c r="V10">
        <v>3</v>
      </c>
      <c r="W10">
        <v>7</v>
      </c>
      <c r="X10">
        <v>1</v>
      </c>
      <c r="Y10">
        <v>84.520721435546875</v>
      </c>
      <c r="Z10" t="s">
        <v>53</v>
      </c>
      <c r="AA10" t="s">
        <v>53</v>
      </c>
      <c r="AB10" t="s">
        <v>53</v>
      </c>
      <c r="AC10" t="s">
        <v>54</v>
      </c>
      <c r="AD10" t="s">
        <v>54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</row>
    <row r="11" spans="1:35" x14ac:dyDescent="0.25">
      <c r="A11" t="s">
        <v>57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53</v>
      </c>
      <c r="I11" t="s">
        <v>53</v>
      </c>
      <c r="J11">
        <v>9.8164577484130859</v>
      </c>
      <c r="K11">
        <v>10.181643486022949</v>
      </c>
      <c r="L11">
        <v>0.38354665040969849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b">
        <v>1</v>
      </c>
      <c r="T11">
        <v>0.42663386637164613</v>
      </c>
      <c r="U11" t="b">
        <v>1</v>
      </c>
      <c r="V11">
        <v>3</v>
      </c>
      <c r="W11">
        <v>7</v>
      </c>
      <c r="X11">
        <v>1</v>
      </c>
      <c r="Y11">
        <v>84.671669006347656</v>
      </c>
      <c r="Z11" t="s">
        <v>53</v>
      </c>
      <c r="AA11" t="s">
        <v>53</v>
      </c>
      <c r="AB11" t="s">
        <v>53</v>
      </c>
      <c r="AC11" t="s">
        <v>54</v>
      </c>
      <c r="AD11" t="s">
        <v>54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</row>
    <row r="12" spans="1:35" x14ac:dyDescent="0.25">
      <c r="A12" t="s">
        <v>58</v>
      </c>
      <c r="B12" t="s">
        <v>59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53</v>
      </c>
      <c r="I12" t="s">
        <v>53</v>
      </c>
      <c r="J12">
        <v>34.656421661376953</v>
      </c>
      <c r="K12">
        <v>33.8087158203125</v>
      </c>
      <c r="L12">
        <v>4.6202507019042969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b">
        <v>1</v>
      </c>
      <c r="T12">
        <v>0.42663386637164613</v>
      </c>
      <c r="U12" t="b">
        <v>1</v>
      </c>
      <c r="V12">
        <v>3</v>
      </c>
      <c r="W12">
        <v>14</v>
      </c>
      <c r="X12">
        <v>1</v>
      </c>
      <c r="Y12">
        <v>84.522537231445313</v>
      </c>
      <c r="Z12" t="s">
        <v>53</v>
      </c>
      <c r="AA12" t="s">
        <v>53</v>
      </c>
      <c r="AB12" t="s">
        <v>53</v>
      </c>
      <c r="AC12" t="s">
        <v>54</v>
      </c>
      <c r="AD12" t="s">
        <v>54</v>
      </c>
      <c r="AE12" t="s">
        <v>54</v>
      </c>
      <c r="AF12" t="s">
        <v>54</v>
      </c>
      <c r="AG12" t="s">
        <v>55</v>
      </c>
      <c r="AH12" t="s">
        <v>55</v>
      </c>
      <c r="AI12" t="s">
        <v>55</v>
      </c>
    </row>
    <row r="13" spans="1:35" x14ac:dyDescent="0.25">
      <c r="A13" t="s">
        <v>60</v>
      </c>
      <c r="B13" t="s">
        <v>59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53</v>
      </c>
      <c r="I13" t="s">
        <v>53</v>
      </c>
      <c r="J13">
        <v>35.974769592285156</v>
      </c>
      <c r="K13">
        <v>33.8087158203125</v>
      </c>
      <c r="L13">
        <v>4.6202507019042969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b">
        <v>1</v>
      </c>
      <c r="T13">
        <v>0.42663386637164613</v>
      </c>
      <c r="U13" t="b">
        <v>1</v>
      </c>
      <c r="V13">
        <v>3</v>
      </c>
      <c r="W13">
        <v>15</v>
      </c>
      <c r="X13">
        <v>1</v>
      </c>
      <c r="Y13">
        <v>84.525039672851563</v>
      </c>
      <c r="Z13" t="s">
        <v>53</v>
      </c>
      <c r="AA13" t="s">
        <v>53</v>
      </c>
      <c r="AB13" t="s">
        <v>53</v>
      </c>
      <c r="AC13" t="s">
        <v>54</v>
      </c>
      <c r="AD13" t="s">
        <v>55</v>
      </c>
      <c r="AE13" t="s">
        <v>54</v>
      </c>
      <c r="AF13" t="s">
        <v>54</v>
      </c>
      <c r="AG13" t="s">
        <v>55</v>
      </c>
      <c r="AH13" t="s">
        <v>55</v>
      </c>
      <c r="AI13" t="s">
        <v>55</v>
      </c>
    </row>
    <row r="14" spans="1:35" x14ac:dyDescent="0.25">
      <c r="A14" t="s">
        <v>61</v>
      </c>
      <c r="B14" t="s">
        <v>59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53</v>
      </c>
      <c r="I14" t="s">
        <v>53</v>
      </c>
      <c r="J14">
        <v>37.405483245849609</v>
      </c>
      <c r="K14">
        <v>33.8087158203125</v>
      </c>
      <c r="L14">
        <v>4.6202507019042969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b">
        <v>1</v>
      </c>
      <c r="T14">
        <v>0.42663386637164613</v>
      </c>
      <c r="U14" t="b">
        <v>1</v>
      </c>
      <c r="V14">
        <v>3</v>
      </c>
      <c r="W14">
        <v>16</v>
      </c>
      <c r="X14">
        <v>1</v>
      </c>
      <c r="Y14">
        <v>83.928390502929688</v>
      </c>
      <c r="Z14" t="s">
        <v>53</v>
      </c>
      <c r="AA14" t="s">
        <v>53</v>
      </c>
      <c r="AB14" t="s">
        <v>53</v>
      </c>
      <c r="AC14" t="s">
        <v>54</v>
      </c>
      <c r="AD14" t="s">
        <v>55</v>
      </c>
      <c r="AE14" t="s">
        <v>54</v>
      </c>
      <c r="AF14" t="s">
        <v>54</v>
      </c>
      <c r="AG14" t="s">
        <v>55</v>
      </c>
      <c r="AH14" t="s">
        <v>55</v>
      </c>
      <c r="AI14" t="s">
        <v>55</v>
      </c>
    </row>
    <row r="15" spans="1:35" x14ac:dyDescent="0.25">
      <c r="A15" t="s">
        <v>62</v>
      </c>
      <c r="B15" t="s">
        <v>59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  <c r="H15" t="s">
        <v>53</v>
      </c>
      <c r="I15" t="s">
        <v>53</v>
      </c>
      <c r="J15">
        <v>36.899791717529297</v>
      </c>
      <c r="K15">
        <v>33.8087158203125</v>
      </c>
      <c r="L15">
        <v>4.6202507019042969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b">
        <v>1</v>
      </c>
      <c r="T15">
        <v>0.42663386637164613</v>
      </c>
      <c r="U15" t="b">
        <v>1</v>
      </c>
      <c r="V15">
        <v>3</v>
      </c>
      <c r="W15">
        <v>14</v>
      </c>
      <c r="X15">
        <v>1</v>
      </c>
      <c r="Y15">
        <v>84.369377136230469</v>
      </c>
      <c r="Z15" t="s">
        <v>53</v>
      </c>
      <c r="AA15" t="s">
        <v>53</v>
      </c>
      <c r="AB15" t="s">
        <v>53</v>
      </c>
      <c r="AC15" t="s">
        <v>54</v>
      </c>
      <c r="AD15" t="s">
        <v>55</v>
      </c>
      <c r="AE15" t="s">
        <v>54</v>
      </c>
      <c r="AF15" t="s">
        <v>54</v>
      </c>
      <c r="AG15" t="s">
        <v>55</v>
      </c>
      <c r="AH15" t="s">
        <v>55</v>
      </c>
      <c r="AI15" t="s">
        <v>55</v>
      </c>
    </row>
    <row r="16" spans="1:35" x14ac:dyDescent="0.25">
      <c r="A16" t="s">
        <v>63</v>
      </c>
      <c r="B16" t="s">
        <v>59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53</v>
      </c>
      <c r="I16" t="s">
        <v>53</v>
      </c>
      <c r="J16">
        <v>36.271945953369141</v>
      </c>
      <c r="K16">
        <v>33.8087158203125</v>
      </c>
      <c r="L16">
        <v>4.6202507019042969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b">
        <v>1</v>
      </c>
      <c r="T16">
        <v>0.42663386637164613</v>
      </c>
      <c r="U16" t="b">
        <v>1</v>
      </c>
      <c r="V16">
        <v>3</v>
      </c>
      <c r="W16">
        <v>16</v>
      </c>
      <c r="X16">
        <v>1</v>
      </c>
      <c r="Y16">
        <v>84.369377136230469</v>
      </c>
      <c r="Z16" t="s">
        <v>53</v>
      </c>
      <c r="AA16" t="s">
        <v>53</v>
      </c>
      <c r="AB16" t="s">
        <v>53</v>
      </c>
      <c r="AC16" t="s">
        <v>54</v>
      </c>
      <c r="AD16" t="s">
        <v>55</v>
      </c>
      <c r="AE16" t="s">
        <v>54</v>
      </c>
      <c r="AF16" t="s">
        <v>54</v>
      </c>
      <c r="AG16" t="s">
        <v>55</v>
      </c>
      <c r="AH16" t="s">
        <v>55</v>
      </c>
      <c r="AI16" t="s">
        <v>55</v>
      </c>
    </row>
    <row r="17" spans="1:35" x14ac:dyDescent="0.25">
      <c r="A17" t="s">
        <v>64</v>
      </c>
      <c r="B17" t="s">
        <v>59</v>
      </c>
      <c r="C17" t="s">
        <v>49</v>
      </c>
      <c r="D17" t="s">
        <v>50</v>
      </c>
      <c r="E17" t="s">
        <v>51</v>
      </c>
      <c r="F17" t="s">
        <v>52</v>
      </c>
      <c r="G17" t="s">
        <v>53</v>
      </c>
      <c r="H17" t="s">
        <v>53</v>
      </c>
      <c r="I17" t="s">
        <v>53</v>
      </c>
      <c r="J17">
        <v>35.148670196533203</v>
      </c>
      <c r="K17">
        <v>33.8087158203125</v>
      </c>
      <c r="L17">
        <v>4.6202507019042969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b">
        <v>1</v>
      </c>
      <c r="T17">
        <v>0.42663386637164613</v>
      </c>
      <c r="U17" t="b">
        <v>1</v>
      </c>
      <c r="V17">
        <v>3</v>
      </c>
      <c r="W17">
        <v>15</v>
      </c>
      <c r="X17">
        <v>1</v>
      </c>
      <c r="Y17">
        <v>83.626510620117188</v>
      </c>
      <c r="Z17" t="s">
        <v>53</v>
      </c>
      <c r="AA17" t="s">
        <v>53</v>
      </c>
      <c r="AB17" t="s">
        <v>53</v>
      </c>
      <c r="AC17" t="s">
        <v>54</v>
      </c>
      <c r="AD17" t="s">
        <v>55</v>
      </c>
      <c r="AE17" t="s">
        <v>54</v>
      </c>
      <c r="AF17" t="s">
        <v>55</v>
      </c>
      <c r="AG17" t="s">
        <v>55</v>
      </c>
      <c r="AH17" t="s">
        <v>55</v>
      </c>
      <c r="AI17" t="s">
        <v>55</v>
      </c>
    </row>
    <row r="18" spans="1:35" x14ac:dyDescent="0.25">
      <c r="A18" t="s">
        <v>65</v>
      </c>
      <c r="B18" t="s">
        <v>59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53</v>
      </c>
      <c r="I18" t="s">
        <v>53</v>
      </c>
      <c r="J18">
        <v>34.830009460449219</v>
      </c>
      <c r="K18">
        <v>33.8087158203125</v>
      </c>
      <c r="L18">
        <v>4.6202507019042969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b">
        <v>1</v>
      </c>
      <c r="T18">
        <v>0.42663386637164613</v>
      </c>
      <c r="U18" t="b">
        <v>1</v>
      </c>
      <c r="V18">
        <v>3</v>
      </c>
      <c r="W18">
        <v>12</v>
      </c>
      <c r="X18">
        <v>1</v>
      </c>
      <c r="Y18">
        <v>83.477363586425781</v>
      </c>
      <c r="Z18" t="s">
        <v>53</v>
      </c>
      <c r="AA18" t="s">
        <v>53</v>
      </c>
      <c r="AB18" t="s">
        <v>53</v>
      </c>
      <c r="AC18" t="s">
        <v>54</v>
      </c>
      <c r="AD18" t="s">
        <v>55</v>
      </c>
      <c r="AE18" t="s">
        <v>54</v>
      </c>
      <c r="AF18" t="s">
        <v>54</v>
      </c>
      <c r="AG18" t="s">
        <v>55</v>
      </c>
      <c r="AH18" t="s">
        <v>55</v>
      </c>
      <c r="AI18" t="s">
        <v>55</v>
      </c>
    </row>
    <row r="19" spans="1:35" x14ac:dyDescent="0.25">
      <c r="A19" t="s">
        <v>66</v>
      </c>
      <c r="B19" t="s">
        <v>59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53</v>
      </c>
      <c r="I19" t="s">
        <v>53</v>
      </c>
      <c r="J19">
        <v>34.329757690429688</v>
      </c>
      <c r="K19">
        <v>33.8087158203125</v>
      </c>
      <c r="L19">
        <v>4.6202507019042969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b">
        <v>1</v>
      </c>
      <c r="T19">
        <v>0.42663386637164613</v>
      </c>
      <c r="U19" t="b">
        <v>1</v>
      </c>
      <c r="V19">
        <v>3</v>
      </c>
      <c r="W19">
        <v>13</v>
      </c>
      <c r="X19">
        <v>1</v>
      </c>
      <c r="Y19">
        <v>83.925422668457031</v>
      </c>
      <c r="Z19" t="s">
        <v>53</v>
      </c>
      <c r="AA19" t="s">
        <v>53</v>
      </c>
      <c r="AB19" t="s">
        <v>53</v>
      </c>
      <c r="AC19" t="s">
        <v>54</v>
      </c>
      <c r="AD19" t="s">
        <v>55</v>
      </c>
      <c r="AE19" t="s">
        <v>54</v>
      </c>
      <c r="AF19" t="s">
        <v>54</v>
      </c>
      <c r="AG19" t="s">
        <v>55</v>
      </c>
      <c r="AH19" t="s">
        <v>55</v>
      </c>
      <c r="AI19" t="s">
        <v>55</v>
      </c>
    </row>
    <row r="20" spans="1:35" x14ac:dyDescent="0.25">
      <c r="A20" t="s">
        <v>67</v>
      </c>
      <c r="B20" t="s">
        <v>59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53</v>
      </c>
      <c r="I20" t="s">
        <v>53</v>
      </c>
      <c r="J20">
        <v>34.460617065429688</v>
      </c>
      <c r="K20">
        <v>33.8087158203125</v>
      </c>
      <c r="L20">
        <v>4.6202507019042969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b">
        <v>1</v>
      </c>
      <c r="T20">
        <v>0.42663386637164613</v>
      </c>
      <c r="U20" t="b">
        <v>1</v>
      </c>
      <c r="V20">
        <v>3</v>
      </c>
      <c r="W20">
        <v>15</v>
      </c>
      <c r="X20">
        <v>1</v>
      </c>
      <c r="Y20">
        <v>84.074577331542969</v>
      </c>
      <c r="Z20" t="s">
        <v>53</v>
      </c>
      <c r="AA20" t="s">
        <v>53</v>
      </c>
      <c r="AB20" t="s">
        <v>53</v>
      </c>
      <c r="AC20" t="s">
        <v>54</v>
      </c>
      <c r="AD20" t="s">
        <v>55</v>
      </c>
      <c r="AE20" t="s">
        <v>54</v>
      </c>
      <c r="AF20" t="s">
        <v>54</v>
      </c>
      <c r="AG20" t="s">
        <v>55</v>
      </c>
      <c r="AH20" t="s">
        <v>55</v>
      </c>
      <c r="AI20" t="s">
        <v>55</v>
      </c>
    </row>
    <row r="21" spans="1:35" x14ac:dyDescent="0.25">
      <c r="A21" t="s">
        <v>68</v>
      </c>
      <c r="B21" t="s">
        <v>69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53</v>
      </c>
      <c r="I21" t="s">
        <v>53</v>
      </c>
      <c r="J21">
        <v>15.163815498352051</v>
      </c>
      <c r="K21">
        <v>15.171463012695313</v>
      </c>
      <c r="L21">
        <v>0.15378962457180023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b">
        <v>1</v>
      </c>
      <c r="T21">
        <v>0.42663386637164613</v>
      </c>
      <c r="U21" t="b">
        <v>1</v>
      </c>
      <c r="V21">
        <v>3</v>
      </c>
      <c r="W21">
        <v>10</v>
      </c>
      <c r="X21">
        <v>1</v>
      </c>
      <c r="Y21">
        <v>84.520721435546875</v>
      </c>
      <c r="Z21" t="s">
        <v>53</v>
      </c>
      <c r="AA21" t="s">
        <v>53</v>
      </c>
      <c r="AB21" t="s">
        <v>53</v>
      </c>
      <c r="AC21" t="s">
        <v>54</v>
      </c>
      <c r="AD21" t="s">
        <v>54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</row>
    <row r="22" spans="1:35" x14ac:dyDescent="0.25">
      <c r="A22" t="s">
        <v>70</v>
      </c>
      <c r="B22" t="s">
        <v>69</v>
      </c>
      <c r="C22" t="s">
        <v>49</v>
      </c>
      <c r="D22" t="s">
        <v>50</v>
      </c>
      <c r="E22" t="s">
        <v>51</v>
      </c>
      <c r="F22" t="s">
        <v>52</v>
      </c>
      <c r="G22" t="s">
        <v>53</v>
      </c>
      <c r="H22" t="s">
        <v>53</v>
      </c>
      <c r="I22" t="s">
        <v>53</v>
      </c>
      <c r="J22">
        <v>15.328933715820313</v>
      </c>
      <c r="K22">
        <v>15.171463012695313</v>
      </c>
      <c r="L22">
        <v>0.15378962457180023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b">
        <v>1</v>
      </c>
      <c r="T22">
        <v>0.42663386637164613</v>
      </c>
      <c r="U22" t="b">
        <v>1</v>
      </c>
      <c r="V22">
        <v>3</v>
      </c>
      <c r="W22">
        <v>12</v>
      </c>
      <c r="X22">
        <v>1</v>
      </c>
      <c r="Y22">
        <v>84.371574401855469</v>
      </c>
      <c r="Z22" t="s">
        <v>53</v>
      </c>
      <c r="AA22" t="s">
        <v>53</v>
      </c>
      <c r="AB22" t="s">
        <v>53</v>
      </c>
      <c r="AC22" t="s">
        <v>54</v>
      </c>
      <c r="AD22" t="s">
        <v>54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</row>
    <row r="23" spans="1:35" x14ac:dyDescent="0.25">
      <c r="A23" t="s">
        <v>71</v>
      </c>
      <c r="B23" t="s">
        <v>69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  <c r="H23" t="s">
        <v>53</v>
      </c>
      <c r="I23" t="s">
        <v>53</v>
      </c>
      <c r="J23">
        <v>15.021639823913574</v>
      </c>
      <c r="K23">
        <v>15.171463012695313</v>
      </c>
      <c r="L23">
        <v>0.15378962457180023</v>
      </c>
      <c r="M23" t="s">
        <v>53</v>
      </c>
      <c r="N23" t="s">
        <v>53</v>
      </c>
      <c r="O23" t="s">
        <v>53</v>
      </c>
      <c r="P23" t="s">
        <v>53</v>
      </c>
      <c r="Q23" t="s">
        <v>53</v>
      </c>
      <c r="R23" t="s">
        <v>53</v>
      </c>
      <c r="S23" t="b">
        <v>1</v>
      </c>
      <c r="T23">
        <v>0.42663386637164613</v>
      </c>
      <c r="U23" t="b">
        <v>1</v>
      </c>
      <c r="V23">
        <v>3</v>
      </c>
      <c r="W23">
        <v>11</v>
      </c>
      <c r="X23">
        <v>1</v>
      </c>
      <c r="Y23">
        <v>84.671669006347656</v>
      </c>
      <c r="Z23" t="s">
        <v>53</v>
      </c>
      <c r="AA23" t="s">
        <v>53</v>
      </c>
      <c r="AB23" t="s">
        <v>53</v>
      </c>
      <c r="AC23" t="s">
        <v>54</v>
      </c>
      <c r="AD23" t="s">
        <v>54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</row>
    <row r="24" spans="1:35" x14ac:dyDescent="0.25">
      <c r="A24" t="s">
        <v>72</v>
      </c>
      <c r="B24" t="s">
        <v>59</v>
      </c>
      <c r="C24" t="s">
        <v>49</v>
      </c>
      <c r="D24" t="s">
        <v>50</v>
      </c>
      <c r="E24" t="s">
        <v>51</v>
      </c>
      <c r="F24" t="s">
        <v>52</v>
      </c>
      <c r="G24" t="s">
        <v>53</v>
      </c>
      <c r="H24" t="s">
        <v>53</v>
      </c>
      <c r="I24" t="s">
        <v>53</v>
      </c>
      <c r="J24">
        <v>35.330184936523438</v>
      </c>
      <c r="K24">
        <v>33.8087158203125</v>
      </c>
      <c r="L24">
        <v>4.6202507019042969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b">
        <v>1</v>
      </c>
      <c r="T24">
        <v>0.42663386637164613</v>
      </c>
      <c r="U24" t="b">
        <v>1</v>
      </c>
      <c r="V24">
        <v>3</v>
      </c>
      <c r="W24">
        <v>13</v>
      </c>
      <c r="X24">
        <v>1</v>
      </c>
      <c r="Y24">
        <v>84.373397827148438</v>
      </c>
      <c r="Z24" t="s">
        <v>53</v>
      </c>
      <c r="AA24" t="s">
        <v>53</v>
      </c>
      <c r="AB24" t="s">
        <v>53</v>
      </c>
      <c r="AC24" t="s">
        <v>54</v>
      </c>
      <c r="AD24" t="s">
        <v>54</v>
      </c>
      <c r="AE24" t="s">
        <v>54</v>
      </c>
      <c r="AF24" t="s">
        <v>54</v>
      </c>
      <c r="AG24" t="s">
        <v>55</v>
      </c>
      <c r="AH24" t="s">
        <v>55</v>
      </c>
      <c r="AI24" t="s">
        <v>55</v>
      </c>
    </row>
    <row r="25" spans="1:35" x14ac:dyDescent="0.25">
      <c r="A25" t="s">
        <v>73</v>
      </c>
      <c r="B25" t="s">
        <v>59</v>
      </c>
      <c r="C25" t="s">
        <v>49</v>
      </c>
      <c r="D25" t="s">
        <v>50</v>
      </c>
      <c r="E25" t="s">
        <v>51</v>
      </c>
      <c r="F25" t="s">
        <v>52</v>
      </c>
      <c r="G25" t="s">
        <v>53</v>
      </c>
      <c r="H25" t="s">
        <v>53</v>
      </c>
      <c r="I25" t="s">
        <v>53</v>
      </c>
      <c r="J25">
        <v>36.927341461181641</v>
      </c>
      <c r="K25">
        <v>33.8087158203125</v>
      </c>
      <c r="L25">
        <v>4.6202507019042969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b">
        <v>1</v>
      </c>
      <c r="T25">
        <v>0.42663386637164613</v>
      </c>
      <c r="U25" t="b">
        <v>1</v>
      </c>
      <c r="V25">
        <v>3</v>
      </c>
      <c r="W25">
        <v>15</v>
      </c>
      <c r="X25">
        <v>1</v>
      </c>
      <c r="Y25">
        <v>84.525039672851563</v>
      </c>
      <c r="Z25" t="s">
        <v>53</v>
      </c>
      <c r="AA25" t="s">
        <v>53</v>
      </c>
      <c r="AB25" t="s">
        <v>53</v>
      </c>
      <c r="AC25" t="s">
        <v>54</v>
      </c>
      <c r="AD25" t="s">
        <v>54</v>
      </c>
      <c r="AE25" t="s">
        <v>54</v>
      </c>
      <c r="AF25" t="s">
        <v>54</v>
      </c>
      <c r="AG25" t="s">
        <v>55</v>
      </c>
      <c r="AH25" t="s">
        <v>55</v>
      </c>
      <c r="AI25" t="s">
        <v>55</v>
      </c>
    </row>
    <row r="26" spans="1:35" x14ac:dyDescent="0.25">
      <c r="A26" t="s">
        <v>74</v>
      </c>
      <c r="B26" t="s">
        <v>59</v>
      </c>
      <c r="C26" t="s">
        <v>49</v>
      </c>
      <c r="D26" t="s">
        <v>50</v>
      </c>
      <c r="E26" t="s">
        <v>51</v>
      </c>
      <c r="F26" t="s">
        <v>52</v>
      </c>
      <c r="G26" t="s">
        <v>53</v>
      </c>
      <c r="H26" t="s">
        <v>53</v>
      </c>
      <c r="I26" t="s">
        <v>53</v>
      </c>
      <c r="J26">
        <v>37.716861724853516</v>
      </c>
      <c r="K26">
        <v>33.8087158203125</v>
      </c>
      <c r="L26">
        <v>4.6202507019042969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b">
        <v>1</v>
      </c>
      <c r="T26">
        <v>0.42663386637164613</v>
      </c>
      <c r="U26" t="b">
        <v>1</v>
      </c>
      <c r="V26">
        <v>3</v>
      </c>
      <c r="W26">
        <v>16</v>
      </c>
      <c r="X26">
        <v>1</v>
      </c>
      <c r="Y26">
        <v>83.63006591796875</v>
      </c>
      <c r="Z26" t="s">
        <v>53</v>
      </c>
      <c r="AA26" t="s">
        <v>53</v>
      </c>
      <c r="AB26" t="s">
        <v>53</v>
      </c>
      <c r="AC26" t="s">
        <v>54</v>
      </c>
      <c r="AD26" t="s">
        <v>54</v>
      </c>
      <c r="AE26" t="s">
        <v>54</v>
      </c>
      <c r="AF26" t="s">
        <v>54</v>
      </c>
      <c r="AG26" t="s">
        <v>55</v>
      </c>
      <c r="AH26" t="s">
        <v>55</v>
      </c>
      <c r="AI26" t="s">
        <v>55</v>
      </c>
    </row>
    <row r="27" spans="1:35" x14ac:dyDescent="0.25">
      <c r="A27" t="s">
        <v>75</v>
      </c>
      <c r="B27" t="s">
        <v>59</v>
      </c>
      <c r="C27" t="s">
        <v>49</v>
      </c>
      <c r="D27" t="s">
        <v>50</v>
      </c>
      <c r="E27" t="s">
        <v>51</v>
      </c>
      <c r="F27" t="s">
        <v>52</v>
      </c>
      <c r="G27" t="s">
        <v>53</v>
      </c>
      <c r="H27" t="s">
        <v>53</v>
      </c>
      <c r="I27" t="s">
        <v>53</v>
      </c>
      <c r="J27">
        <v>33.666946411132813</v>
      </c>
      <c r="K27">
        <v>33.8087158203125</v>
      </c>
      <c r="L27">
        <v>4.6202507019042969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b">
        <v>1</v>
      </c>
      <c r="T27">
        <v>0.42663386637164613</v>
      </c>
      <c r="U27" t="b">
        <v>1</v>
      </c>
      <c r="V27">
        <v>3</v>
      </c>
      <c r="W27">
        <v>14</v>
      </c>
      <c r="X27">
        <v>1</v>
      </c>
      <c r="Y27">
        <v>82.430801391601563</v>
      </c>
      <c r="Z27" t="s">
        <v>53</v>
      </c>
      <c r="AA27" t="s">
        <v>53</v>
      </c>
      <c r="AB27" t="s">
        <v>53</v>
      </c>
      <c r="AC27" t="s">
        <v>54</v>
      </c>
      <c r="AD27" t="s">
        <v>54</v>
      </c>
      <c r="AE27" t="s">
        <v>54</v>
      </c>
      <c r="AF27" t="s">
        <v>54</v>
      </c>
      <c r="AG27" t="s">
        <v>55</v>
      </c>
      <c r="AH27" t="s">
        <v>55</v>
      </c>
      <c r="AI27" t="s">
        <v>55</v>
      </c>
    </row>
    <row r="28" spans="1:35" x14ac:dyDescent="0.25">
      <c r="A28" t="s">
        <v>76</v>
      </c>
      <c r="B28" t="s">
        <v>59</v>
      </c>
      <c r="C28" t="s">
        <v>49</v>
      </c>
      <c r="D28" t="s">
        <v>50</v>
      </c>
      <c r="E28" t="s">
        <v>51</v>
      </c>
      <c r="F28" t="s">
        <v>52</v>
      </c>
      <c r="G28" t="s">
        <v>53</v>
      </c>
      <c r="H28" t="s">
        <v>53</v>
      </c>
      <c r="I28" t="s">
        <v>53</v>
      </c>
      <c r="J28">
        <v>36.560646057128906</v>
      </c>
      <c r="K28">
        <v>33.8087158203125</v>
      </c>
      <c r="L28">
        <v>4.6202507019042969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b">
        <v>1</v>
      </c>
      <c r="T28">
        <v>0.42663386637164613</v>
      </c>
      <c r="U28" t="b">
        <v>1</v>
      </c>
      <c r="V28">
        <v>3</v>
      </c>
      <c r="W28">
        <v>15</v>
      </c>
      <c r="X28">
        <v>1</v>
      </c>
      <c r="Y28">
        <v>83.922012329101563</v>
      </c>
      <c r="Z28" t="s">
        <v>53</v>
      </c>
      <c r="AA28" t="s">
        <v>53</v>
      </c>
      <c r="AB28" t="s">
        <v>53</v>
      </c>
      <c r="AC28" t="s">
        <v>54</v>
      </c>
      <c r="AD28" t="s">
        <v>55</v>
      </c>
      <c r="AE28" t="s">
        <v>54</v>
      </c>
      <c r="AF28" t="s">
        <v>54</v>
      </c>
      <c r="AG28" t="s">
        <v>55</v>
      </c>
      <c r="AH28" t="s">
        <v>55</v>
      </c>
      <c r="AI28" t="s">
        <v>55</v>
      </c>
    </row>
    <row r="29" spans="1:35" x14ac:dyDescent="0.25">
      <c r="A29" t="s">
        <v>77</v>
      </c>
      <c r="B29" t="s">
        <v>59</v>
      </c>
      <c r="C29" t="s">
        <v>49</v>
      </c>
      <c r="D29" t="s">
        <v>50</v>
      </c>
      <c r="E29" t="s">
        <v>51</v>
      </c>
      <c r="F29" t="s">
        <v>52</v>
      </c>
      <c r="G29" t="s">
        <v>53</v>
      </c>
      <c r="H29" t="s">
        <v>53</v>
      </c>
      <c r="I29" t="s">
        <v>53</v>
      </c>
      <c r="J29">
        <v>37.075290679931641</v>
      </c>
      <c r="K29">
        <v>33.8087158203125</v>
      </c>
      <c r="L29">
        <v>4.6202507019042969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b">
        <v>1</v>
      </c>
      <c r="T29">
        <v>0.42663386637164613</v>
      </c>
      <c r="U29" t="b">
        <v>1</v>
      </c>
      <c r="V29">
        <v>3</v>
      </c>
      <c r="W29">
        <v>16</v>
      </c>
      <c r="X29">
        <v>1</v>
      </c>
      <c r="Y29">
        <v>84.37225341796875</v>
      </c>
      <c r="Z29" t="s">
        <v>53</v>
      </c>
      <c r="AA29" t="s">
        <v>53</v>
      </c>
      <c r="AB29" t="s">
        <v>53</v>
      </c>
      <c r="AC29" t="s">
        <v>54</v>
      </c>
      <c r="AD29" t="s">
        <v>55</v>
      </c>
      <c r="AE29" t="s">
        <v>54</v>
      </c>
      <c r="AF29" t="s">
        <v>55</v>
      </c>
      <c r="AG29" t="s">
        <v>55</v>
      </c>
      <c r="AH29" t="s">
        <v>55</v>
      </c>
      <c r="AI29" t="s">
        <v>55</v>
      </c>
    </row>
    <row r="30" spans="1:35" x14ac:dyDescent="0.25">
      <c r="A30" t="s">
        <v>78</v>
      </c>
      <c r="B30" t="s">
        <v>59</v>
      </c>
      <c r="C30" t="s">
        <v>49</v>
      </c>
      <c r="D30" t="s">
        <v>50</v>
      </c>
      <c r="E30" t="s">
        <v>51</v>
      </c>
      <c r="F30" t="s">
        <v>52</v>
      </c>
      <c r="G30" t="s">
        <v>53</v>
      </c>
      <c r="H30" t="s">
        <v>53</v>
      </c>
      <c r="I30" t="s">
        <v>53</v>
      </c>
      <c r="J30">
        <v>35.496585845947266</v>
      </c>
      <c r="K30">
        <v>33.8087158203125</v>
      </c>
      <c r="L30">
        <v>4.6202507019042969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b">
        <v>1</v>
      </c>
      <c r="T30">
        <v>0.42663386637164613</v>
      </c>
      <c r="U30" t="b">
        <v>1</v>
      </c>
      <c r="V30">
        <v>3</v>
      </c>
      <c r="W30">
        <v>14</v>
      </c>
      <c r="X30">
        <v>1</v>
      </c>
      <c r="Y30">
        <v>84.073959350585938</v>
      </c>
      <c r="Z30" t="s">
        <v>53</v>
      </c>
      <c r="AA30" t="s">
        <v>53</v>
      </c>
      <c r="AB30" t="s">
        <v>53</v>
      </c>
      <c r="AC30" t="s">
        <v>54</v>
      </c>
      <c r="AD30" t="s">
        <v>55</v>
      </c>
      <c r="AE30" t="s">
        <v>54</v>
      </c>
      <c r="AF30" t="s">
        <v>54</v>
      </c>
      <c r="AG30" t="s">
        <v>55</v>
      </c>
      <c r="AH30" t="s">
        <v>55</v>
      </c>
      <c r="AI30" t="s">
        <v>55</v>
      </c>
    </row>
    <row r="31" spans="1:35" x14ac:dyDescent="0.25">
      <c r="A31" t="s">
        <v>79</v>
      </c>
      <c r="B31" t="s">
        <v>59</v>
      </c>
      <c r="C31" t="s">
        <v>49</v>
      </c>
      <c r="D31" t="s">
        <v>50</v>
      </c>
      <c r="E31" t="s">
        <v>51</v>
      </c>
      <c r="F31" t="s">
        <v>52</v>
      </c>
      <c r="G31" t="s">
        <v>53</v>
      </c>
      <c r="H31" t="s">
        <v>53</v>
      </c>
      <c r="I31" t="s">
        <v>53</v>
      </c>
      <c r="J31">
        <v>35.577827453613281</v>
      </c>
      <c r="K31">
        <v>33.8087158203125</v>
      </c>
      <c r="L31">
        <v>4.6202507019042969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b">
        <v>1</v>
      </c>
      <c r="T31">
        <v>0.42663386637164613</v>
      </c>
      <c r="U31" t="b">
        <v>1</v>
      </c>
      <c r="V31">
        <v>3</v>
      </c>
      <c r="W31">
        <v>16</v>
      </c>
      <c r="X31">
        <v>1</v>
      </c>
      <c r="Y31">
        <v>84.372879028320313</v>
      </c>
      <c r="Z31" t="s">
        <v>53</v>
      </c>
      <c r="AA31" t="s">
        <v>53</v>
      </c>
      <c r="AB31" t="s">
        <v>53</v>
      </c>
      <c r="AC31" t="s">
        <v>54</v>
      </c>
      <c r="AD31" t="s">
        <v>55</v>
      </c>
      <c r="AE31" t="s">
        <v>54</v>
      </c>
      <c r="AF31" t="s">
        <v>54</v>
      </c>
      <c r="AG31" t="s">
        <v>55</v>
      </c>
      <c r="AH31" t="s">
        <v>55</v>
      </c>
      <c r="AI31" t="s">
        <v>55</v>
      </c>
    </row>
    <row r="32" spans="1:35" x14ac:dyDescent="0.25">
      <c r="A32" t="s">
        <v>80</v>
      </c>
      <c r="B32" t="s">
        <v>59</v>
      </c>
      <c r="C32" t="s">
        <v>49</v>
      </c>
      <c r="D32" t="s">
        <v>50</v>
      </c>
      <c r="E32" t="s">
        <v>51</v>
      </c>
      <c r="F32" t="s">
        <v>52</v>
      </c>
      <c r="G32" t="s">
        <v>53</v>
      </c>
      <c r="H32" t="s">
        <v>53</v>
      </c>
      <c r="I32" t="s">
        <v>53</v>
      </c>
      <c r="J32">
        <v>20.150539398193359</v>
      </c>
      <c r="K32">
        <v>33.8087158203125</v>
      </c>
      <c r="L32">
        <v>4.6202507019042969</v>
      </c>
      <c r="M32" t="s">
        <v>53</v>
      </c>
      <c r="N32" t="s">
        <v>53</v>
      </c>
      <c r="O32" t="s">
        <v>53</v>
      </c>
      <c r="P32" t="s">
        <v>53</v>
      </c>
      <c r="Q32" t="s">
        <v>53</v>
      </c>
      <c r="R32" t="s">
        <v>53</v>
      </c>
      <c r="S32" t="b">
        <v>1</v>
      </c>
      <c r="T32">
        <v>0.42663386637164613</v>
      </c>
      <c r="U32" t="b">
        <v>1</v>
      </c>
      <c r="V32">
        <v>3</v>
      </c>
      <c r="W32">
        <v>14</v>
      </c>
      <c r="X32">
        <v>1</v>
      </c>
      <c r="Y32">
        <v>84.074577331542969</v>
      </c>
      <c r="Z32" t="s">
        <v>53</v>
      </c>
      <c r="AA32" t="s">
        <v>53</v>
      </c>
      <c r="AB32" t="s">
        <v>53</v>
      </c>
      <c r="AC32" t="s">
        <v>54</v>
      </c>
      <c r="AD32" t="s">
        <v>55</v>
      </c>
      <c r="AE32" t="s">
        <v>54</v>
      </c>
      <c r="AF32" t="s">
        <v>54</v>
      </c>
      <c r="AG32" t="s">
        <v>55</v>
      </c>
      <c r="AH32" t="s">
        <v>55</v>
      </c>
      <c r="AI32" t="s">
        <v>55</v>
      </c>
    </row>
    <row r="33" spans="1:35" x14ac:dyDescent="0.25">
      <c r="A33" t="s">
        <v>81</v>
      </c>
      <c r="B33" t="s">
        <v>82</v>
      </c>
      <c r="C33" t="s">
        <v>49</v>
      </c>
      <c r="D33" t="s">
        <v>50</v>
      </c>
      <c r="E33" t="s">
        <v>51</v>
      </c>
      <c r="F33" t="s">
        <v>52</v>
      </c>
      <c r="G33" t="s">
        <v>53</v>
      </c>
      <c r="H33" t="s">
        <v>53</v>
      </c>
      <c r="I33" t="s">
        <v>53</v>
      </c>
      <c r="J33">
        <v>18.504825592041016</v>
      </c>
      <c r="K33">
        <v>18.292819976806641</v>
      </c>
      <c r="L33">
        <v>0.19397580623626709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b">
        <v>1</v>
      </c>
      <c r="T33">
        <v>0.42663386637164613</v>
      </c>
      <c r="U33" t="b">
        <v>1</v>
      </c>
      <c r="V33">
        <v>3</v>
      </c>
      <c r="W33">
        <v>13</v>
      </c>
      <c r="X33">
        <v>1</v>
      </c>
      <c r="Y33">
        <v>84.520721435546875</v>
      </c>
      <c r="Z33" t="s">
        <v>53</v>
      </c>
      <c r="AA33" t="s">
        <v>53</v>
      </c>
      <c r="AB33" t="s">
        <v>53</v>
      </c>
      <c r="AC33" t="s">
        <v>54</v>
      </c>
      <c r="AD33" t="s">
        <v>54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</row>
    <row r="34" spans="1:35" x14ac:dyDescent="0.25">
      <c r="A34" t="s">
        <v>83</v>
      </c>
      <c r="B34" t="s">
        <v>82</v>
      </c>
      <c r="C34" t="s">
        <v>49</v>
      </c>
      <c r="D34" t="s">
        <v>50</v>
      </c>
      <c r="E34" t="s">
        <v>51</v>
      </c>
      <c r="F34" t="s">
        <v>52</v>
      </c>
      <c r="G34" t="s">
        <v>53</v>
      </c>
      <c r="H34" t="s">
        <v>53</v>
      </c>
      <c r="I34" t="s">
        <v>53</v>
      </c>
      <c r="J34">
        <v>18.249399185180664</v>
      </c>
      <c r="K34">
        <v>18.292819976806641</v>
      </c>
      <c r="L34">
        <v>0.19397580623626709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b">
        <v>1</v>
      </c>
      <c r="T34">
        <v>0.42663386637164613</v>
      </c>
      <c r="U34" t="b">
        <v>1</v>
      </c>
      <c r="V34">
        <v>3</v>
      </c>
      <c r="W34">
        <v>12</v>
      </c>
      <c r="X34">
        <v>1</v>
      </c>
      <c r="Y34">
        <v>84.520721435546875</v>
      </c>
      <c r="Z34" t="s">
        <v>53</v>
      </c>
      <c r="AA34" t="s">
        <v>53</v>
      </c>
      <c r="AB34" t="s">
        <v>53</v>
      </c>
      <c r="AC34" t="s">
        <v>54</v>
      </c>
      <c r="AD34" t="s">
        <v>54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</row>
    <row r="35" spans="1:35" x14ac:dyDescent="0.25">
      <c r="A35" t="s">
        <v>84</v>
      </c>
      <c r="B35" t="s">
        <v>82</v>
      </c>
      <c r="C35" t="s">
        <v>49</v>
      </c>
      <c r="D35" t="s">
        <v>50</v>
      </c>
      <c r="E35" t="s">
        <v>51</v>
      </c>
      <c r="F35" t="s">
        <v>52</v>
      </c>
      <c r="G35" t="s">
        <v>53</v>
      </c>
      <c r="H35" t="s">
        <v>53</v>
      </c>
      <c r="I35" t="s">
        <v>53</v>
      </c>
      <c r="J35">
        <v>18.124233245849609</v>
      </c>
      <c r="K35">
        <v>18.292819976806641</v>
      </c>
      <c r="L35">
        <v>0.19397580623626709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b">
        <v>1</v>
      </c>
      <c r="T35">
        <v>0.42663386637164613</v>
      </c>
      <c r="U35" t="b">
        <v>1</v>
      </c>
      <c r="V35">
        <v>3</v>
      </c>
      <c r="W35">
        <v>13</v>
      </c>
      <c r="X35">
        <v>1</v>
      </c>
      <c r="Y35">
        <v>84.671669006347656</v>
      </c>
      <c r="Z35" t="s">
        <v>53</v>
      </c>
      <c r="AA35" t="s">
        <v>53</v>
      </c>
      <c r="AB35" t="s">
        <v>53</v>
      </c>
      <c r="AC35" t="s">
        <v>54</v>
      </c>
      <c r="AD35" t="s">
        <v>54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</row>
    <row r="36" spans="1:35" x14ac:dyDescent="0.25">
      <c r="A36" t="s">
        <v>85</v>
      </c>
      <c r="B36" t="s">
        <v>59</v>
      </c>
      <c r="C36" t="s">
        <v>49</v>
      </c>
      <c r="D36" t="s">
        <v>50</v>
      </c>
      <c r="E36" t="s">
        <v>51</v>
      </c>
      <c r="F36" t="s">
        <v>52</v>
      </c>
      <c r="G36" t="s">
        <v>53</v>
      </c>
      <c r="H36" t="s">
        <v>53</v>
      </c>
      <c r="I36" t="s">
        <v>53</v>
      </c>
      <c r="J36">
        <v>36.541507720947266</v>
      </c>
      <c r="K36">
        <v>33.8087158203125</v>
      </c>
      <c r="L36">
        <v>4.6202507019042969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b">
        <v>1</v>
      </c>
      <c r="T36">
        <v>0.42663386637164613</v>
      </c>
      <c r="U36" t="b">
        <v>1</v>
      </c>
      <c r="V36">
        <v>3</v>
      </c>
      <c r="W36">
        <v>14</v>
      </c>
      <c r="X36">
        <v>1</v>
      </c>
      <c r="Y36">
        <v>82.882049560546875</v>
      </c>
      <c r="Z36" t="s">
        <v>53</v>
      </c>
      <c r="AA36" t="s">
        <v>53</v>
      </c>
      <c r="AB36" t="s">
        <v>53</v>
      </c>
      <c r="AC36" t="s">
        <v>54</v>
      </c>
      <c r="AD36" t="s">
        <v>54</v>
      </c>
      <c r="AE36" t="s">
        <v>54</v>
      </c>
      <c r="AF36" t="s">
        <v>54</v>
      </c>
      <c r="AG36" t="s">
        <v>55</v>
      </c>
      <c r="AH36" t="s">
        <v>55</v>
      </c>
      <c r="AI36" t="s">
        <v>55</v>
      </c>
    </row>
    <row r="37" spans="1:35" x14ac:dyDescent="0.25">
      <c r="A37" t="s">
        <v>86</v>
      </c>
      <c r="B37" t="s">
        <v>59</v>
      </c>
      <c r="C37" t="s">
        <v>49</v>
      </c>
      <c r="D37" t="s">
        <v>50</v>
      </c>
      <c r="E37" t="s">
        <v>51</v>
      </c>
      <c r="F37" t="s">
        <v>52</v>
      </c>
      <c r="G37" t="s">
        <v>53</v>
      </c>
      <c r="H37" t="s">
        <v>53</v>
      </c>
      <c r="I37" t="s">
        <v>53</v>
      </c>
      <c r="J37">
        <v>33.911125183105469</v>
      </c>
      <c r="K37">
        <v>33.8087158203125</v>
      </c>
      <c r="L37">
        <v>4.6202507019042969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b">
        <v>1</v>
      </c>
      <c r="T37">
        <v>0.42663386637164613</v>
      </c>
      <c r="U37" t="b">
        <v>1</v>
      </c>
      <c r="V37">
        <v>3</v>
      </c>
      <c r="W37">
        <v>13</v>
      </c>
      <c r="X37">
        <v>1</v>
      </c>
      <c r="Y37">
        <v>84.226715087890625</v>
      </c>
      <c r="Z37" t="s">
        <v>53</v>
      </c>
      <c r="AA37" t="s">
        <v>53</v>
      </c>
      <c r="AB37" t="s">
        <v>53</v>
      </c>
      <c r="AC37" t="s">
        <v>54</v>
      </c>
      <c r="AD37" t="s">
        <v>55</v>
      </c>
      <c r="AE37" t="s">
        <v>54</v>
      </c>
      <c r="AF37" t="s">
        <v>54</v>
      </c>
      <c r="AG37" t="s">
        <v>55</v>
      </c>
      <c r="AH37" t="s">
        <v>55</v>
      </c>
      <c r="AI37" t="s">
        <v>55</v>
      </c>
    </row>
    <row r="38" spans="1:35" x14ac:dyDescent="0.25">
      <c r="A38" t="s">
        <v>87</v>
      </c>
      <c r="B38" t="s">
        <v>59</v>
      </c>
      <c r="C38" t="s">
        <v>49</v>
      </c>
      <c r="D38" t="s">
        <v>50</v>
      </c>
      <c r="E38" t="s">
        <v>51</v>
      </c>
      <c r="F38" t="s">
        <v>52</v>
      </c>
      <c r="G38" t="s">
        <v>53</v>
      </c>
      <c r="H38" t="s">
        <v>53</v>
      </c>
      <c r="I38" t="s">
        <v>53</v>
      </c>
      <c r="J38">
        <v>32.646488189697266</v>
      </c>
      <c r="K38">
        <v>33.8087158203125</v>
      </c>
      <c r="L38">
        <v>4.6202507019042969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b">
        <v>1</v>
      </c>
      <c r="T38">
        <v>0.42663386637164613</v>
      </c>
      <c r="U38" t="b">
        <v>1</v>
      </c>
      <c r="V38">
        <v>3</v>
      </c>
      <c r="W38">
        <v>13</v>
      </c>
      <c r="X38">
        <v>1</v>
      </c>
      <c r="Y38">
        <v>83.928390502929688</v>
      </c>
      <c r="Z38" t="s">
        <v>53</v>
      </c>
      <c r="AA38" t="s">
        <v>53</v>
      </c>
      <c r="AB38" t="s">
        <v>53</v>
      </c>
      <c r="AC38" t="s">
        <v>54</v>
      </c>
      <c r="AD38" t="s">
        <v>55</v>
      </c>
      <c r="AE38" t="s">
        <v>54</v>
      </c>
      <c r="AF38" t="s">
        <v>54</v>
      </c>
      <c r="AG38" t="s">
        <v>55</v>
      </c>
      <c r="AH38" t="s">
        <v>55</v>
      </c>
      <c r="AI38" t="s">
        <v>55</v>
      </c>
    </row>
    <row r="39" spans="1:35" x14ac:dyDescent="0.25">
      <c r="A39" t="s">
        <v>88</v>
      </c>
      <c r="B39" t="s">
        <v>59</v>
      </c>
      <c r="C39" t="s">
        <v>49</v>
      </c>
      <c r="D39" t="s">
        <v>50</v>
      </c>
      <c r="E39" t="s">
        <v>51</v>
      </c>
      <c r="F39" t="s">
        <v>52</v>
      </c>
      <c r="G39" t="s">
        <v>53</v>
      </c>
      <c r="H39" t="s">
        <v>53</v>
      </c>
      <c r="I39" t="s">
        <v>53</v>
      </c>
      <c r="J39">
        <v>35.732162475585938</v>
      </c>
      <c r="K39">
        <v>33.8087158203125</v>
      </c>
      <c r="L39">
        <v>4.6202507019042969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b">
        <v>1</v>
      </c>
      <c r="T39">
        <v>0.42663386637164613</v>
      </c>
      <c r="U39" t="b">
        <v>1</v>
      </c>
      <c r="V39">
        <v>3</v>
      </c>
      <c r="W39">
        <v>15</v>
      </c>
      <c r="X39">
        <v>1</v>
      </c>
      <c r="Y39">
        <v>82.579917907714844</v>
      </c>
      <c r="Z39" t="s">
        <v>53</v>
      </c>
      <c r="AA39" t="s">
        <v>53</v>
      </c>
      <c r="AB39" t="s">
        <v>53</v>
      </c>
      <c r="AC39" t="s">
        <v>54</v>
      </c>
      <c r="AD39" t="s">
        <v>54</v>
      </c>
      <c r="AE39" t="s">
        <v>54</v>
      </c>
      <c r="AF39" t="s">
        <v>54</v>
      </c>
      <c r="AG39" t="s">
        <v>55</v>
      </c>
      <c r="AH39" t="s">
        <v>55</v>
      </c>
      <c r="AI39" t="s">
        <v>55</v>
      </c>
    </row>
    <row r="40" spans="1:35" x14ac:dyDescent="0.25">
      <c r="A40" t="s">
        <v>89</v>
      </c>
      <c r="B40" t="s">
        <v>59</v>
      </c>
      <c r="C40" t="s">
        <v>49</v>
      </c>
      <c r="D40" t="s">
        <v>50</v>
      </c>
      <c r="E40" t="s">
        <v>51</v>
      </c>
      <c r="F40" t="s">
        <v>52</v>
      </c>
      <c r="G40" t="s">
        <v>53</v>
      </c>
      <c r="H40" t="s">
        <v>53</v>
      </c>
      <c r="I40" t="s">
        <v>53</v>
      </c>
      <c r="J40">
        <v>35.726413726806641</v>
      </c>
      <c r="K40">
        <v>33.8087158203125</v>
      </c>
      <c r="L40">
        <v>4.6202507019042969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b">
        <v>1</v>
      </c>
      <c r="T40">
        <v>0.42663386637164613</v>
      </c>
      <c r="U40" t="b">
        <v>1</v>
      </c>
      <c r="V40">
        <v>3</v>
      </c>
      <c r="W40">
        <v>14</v>
      </c>
      <c r="X40">
        <v>1</v>
      </c>
      <c r="Y40">
        <v>83.922012329101563</v>
      </c>
      <c r="Z40" t="s">
        <v>53</v>
      </c>
      <c r="AA40" t="s">
        <v>53</v>
      </c>
      <c r="AB40" t="s">
        <v>53</v>
      </c>
      <c r="AC40" t="s">
        <v>54</v>
      </c>
      <c r="AD40" t="s">
        <v>54</v>
      </c>
      <c r="AE40" t="s">
        <v>54</v>
      </c>
      <c r="AF40" t="s">
        <v>54</v>
      </c>
      <c r="AG40" t="s">
        <v>55</v>
      </c>
      <c r="AH40" t="s">
        <v>55</v>
      </c>
      <c r="AI40" t="s">
        <v>55</v>
      </c>
    </row>
    <row r="41" spans="1:35" x14ac:dyDescent="0.25">
      <c r="A41" t="s">
        <v>90</v>
      </c>
      <c r="B41" t="s">
        <v>59</v>
      </c>
      <c r="C41" t="s">
        <v>49</v>
      </c>
      <c r="D41" t="s">
        <v>50</v>
      </c>
      <c r="E41" t="s">
        <v>51</v>
      </c>
      <c r="F41" t="s">
        <v>52</v>
      </c>
      <c r="G41" t="s">
        <v>53</v>
      </c>
      <c r="H41" t="s">
        <v>53</v>
      </c>
      <c r="I41" t="s">
        <v>53</v>
      </c>
      <c r="J41">
        <v>34.597347259521484</v>
      </c>
      <c r="K41">
        <v>33.8087158203125</v>
      </c>
      <c r="L41">
        <v>4.6202507019042969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b">
        <v>1</v>
      </c>
      <c r="T41">
        <v>0.42663386637164613</v>
      </c>
      <c r="U41" t="b">
        <v>1</v>
      </c>
      <c r="V41">
        <v>3</v>
      </c>
      <c r="W41">
        <v>16</v>
      </c>
      <c r="X41">
        <v>1</v>
      </c>
      <c r="Y41">
        <v>84.223098754882813</v>
      </c>
      <c r="Z41" t="s">
        <v>53</v>
      </c>
      <c r="AA41" t="s">
        <v>53</v>
      </c>
      <c r="AB41" t="s">
        <v>53</v>
      </c>
      <c r="AC41" t="s">
        <v>54</v>
      </c>
      <c r="AD41" t="s">
        <v>55</v>
      </c>
      <c r="AE41" t="s">
        <v>54</v>
      </c>
      <c r="AF41" t="s">
        <v>54</v>
      </c>
      <c r="AG41" t="s">
        <v>55</v>
      </c>
      <c r="AH41" t="s">
        <v>55</v>
      </c>
      <c r="AI41" t="s">
        <v>55</v>
      </c>
    </row>
    <row r="42" spans="1:35" x14ac:dyDescent="0.25">
      <c r="A42" t="s">
        <v>91</v>
      </c>
      <c r="B42" t="s">
        <v>59</v>
      </c>
      <c r="C42" t="s">
        <v>49</v>
      </c>
      <c r="D42" t="s">
        <v>50</v>
      </c>
      <c r="E42" t="s">
        <v>51</v>
      </c>
      <c r="F42" t="s">
        <v>52</v>
      </c>
      <c r="G42" t="s">
        <v>53</v>
      </c>
      <c r="H42" t="s">
        <v>53</v>
      </c>
      <c r="I42" t="s">
        <v>53</v>
      </c>
      <c r="J42">
        <v>36.778209686279297</v>
      </c>
      <c r="K42">
        <v>33.8087158203125</v>
      </c>
      <c r="L42">
        <v>4.6202507019042969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b">
        <v>1</v>
      </c>
      <c r="T42">
        <v>0.42663386637164613</v>
      </c>
      <c r="U42" t="b">
        <v>1</v>
      </c>
      <c r="V42">
        <v>3</v>
      </c>
      <c r="W42">
        <v>13</v>
      </c>
      <c r="X42">
        <v>1</v>
      </c>
      <c r="Y42">
        <v>84.223098754882813</v>
      </c>
      <c r="Z42" t="s">
        <v>53</v>
      </c>
      <c r="AA42" t="s">
        <v>53</v>
      </c>
      <c r="AB42" t="s">
        <v>53</v>
      </c>
      <c r="AC42" t="s">
        <v>54</v>
      </c>
      <c r="AD42" t="s">
        <v>55</v>
      </c>
      <c r="AE42" t="s">
        <v>54</v>
      </c>
      <c r="AF42" t="s">
        <v>54</v>
      </c>
      <c r="AG42" t="s">
        <v>55</v>
      </c>
      <c r="AH42" t="s">
        <v>55</v>
      </c>
      <c r="AI42" t="s">
        <v>55</v>
      </c>
    </row>
    <row r="43" spans="1:35" x14ac:dyDescent="0.25">
      <c r="A43" t="s">
        <v>92</v>
      </c>
      <c r="B43" t="s">
        <v>59</v>
      </c>
      <c r="C43" t="s">
        <v>49</v>
      </c>
      <c r="D43" t="s">
        <v>50</v>
      </c>
      <c r="E43" t="s">
        <v>51</v>
      </c>
      <c r="F43" t="s">
        <v>52</v>
      </c>
      <c r="G43" t="s">
        <v>53</v>
      </c>
      <c r="H43" t="s">
        <v>53</v>
      </c>
      <c r="I43" t="s">
        <v>53</v>
      </c>
      <c r="J43">
        <v>36.102863311767578</v>
      </c>
      <c r="K43">
        <v>33.8087158203125</v>
      </c>
      <c r="L43">
        <v>4.6202507019042969</v>
      </c>
      <c r="M43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b">
        <v>1</v>
      </c>
      <c r="T43">
        <v>0.42663386637164613</v>
      </c>
      <c r="U43" t="b">
        <v>1</v>
      </c>
      <c r="V43">
        <v>3</v>
      </c>
      <c r="W43">
        <v>18</v>
      </c>
      <c r="X43">
        <v>1</v>
      </c>
      <c r="Y43">
        <v>83.179664611816406</v>
      </c>
      <c r="Z43">
        <v>64.237312316894531</v>
      </c>
      <c r="AA43" t="s">
        <v>53</v>
      </c>
      <c r="AB43" t="s">
        <v>53</v>
      </c>
      <c r="AC43" t="s">
        <v>54</v>
      </c>
      <c r="AD43" t="s">
        <v>55</v>
      </c>
      <c r="AE43" t="s">
        <v>54</v>
      </c>
      <c r="AF43" t="s">
        <v>54</v>
      </c>
      <c r="AG43" t="s">
        <v>55</v>
      </c>
      <c r="AH43" t="s">
        <v>55</v>
      </c>
      <c r="AI43" t="s">
        <v>54</v>
      </c>
    </row>
    <row r="44" spans="1:35" x14ac:dyDescent="0.25">
      <c r="A44" t="s">
        <v>93</v>
      </c>
      <c r="B44" t="s">
        <v>59</v>
      </c>
      <c r="C44" t="s">
        <v>49</v>
      </c>
      <c r="D44" t="s">
        <v>50</v>
      </c>
      <c r="E44" t="s">
        <v>51</v>
      </c>
      <c r="F44" t="s">
        <v>52</v>
      </c>
      <c r="G44" t="s">
        <v>53</v>
      </c>
      <c r="H44" t="s">
        <v>53</v>
      </c>
      <c r="I44" t="s">
        <v>53</v>
      </c>
      <c r="J44">
        <v>33.530227661132813</v>
      </c>
      <c r="K44">
        <v>33.8087158203125</v>
      </c>
      <c r="L44">
        <v>4.6202507019042969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b">
        <v>1</v>
      </c>
      <c r="T44">
        <v>0.42663386637164613</v>
      </c>
      <c r="U44" t="b">
        <v>1</v>
      </c>
      <c r="V44">
        <v>3</v>
      </c>
      <c r="W44">
        <v>13</v>
      </c>
      <c r="X44">
        <v>1</v>
      </c>
      <c r="Y44">
        <v>84.223731994628906</v>
      </c>
      <c r="Z44" t="s">
        <v>53</v>
      </c>
      <c r="AA44" t="s">
        <v>53</v>
      </c>
      <c r="AB44" t="s">
        <v>53</v>
      </c>
      <c r="AC44" t="s">
        <v>54</v>
      </c>
      <c r="AD44" t="s">
        <v>55</v>
      </c>
      <c r="AE44" t="s">
        <v>54</v>
      </c>
      <c r="AF44" t="s">
        <v>55</v>
      </c>
      <c r="AG44" t="s">
        <v>55</v>
      </c>
      <c r="AH44" t="s">
        <v>55</v>
      </c>
      <c r="AI44" t="s">
        <v>55</v>
      </c>
    </row>
    <row r="45" spans="1:35" x14ac:dyDescent="0.25">
      <c r="A45" t="s">
        <v>94</v>
      </c>
      <c r="B45" t="s">
        <v>95</v>
      </c>
      <c r="C45" t="s">
        <v>49</v>
      </c>
      <c r="D45" t="s">
        <v>50</v>
      </c>
      <c r="E45" t="s">
        <v>51</v>
      </c>
      <c r="F45" t="s">
        <v>52</v>
      </c>
      <c r="G45" t="s">
        <v>53</v>
      </c>
      <c r="H45" t="s">
        <v>53</v>
      </c>
      <c r="I45" t="s">
        <v>53</v>
      </c>
      <c r="J45">
        <v>19.901008605957031</v>
      </c>
      <c r="K45">
        <v>21.270467758178711</v>
      </c>
      <c r="L45">
        <v>1.1860159635543823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b">
        <v>1</v>
      </c>
      <c r="T45">
        <v>0.42663386637164613</v>
      </c>
      <c r="U45" t="b">
        <v>1</v>
      </c>
      <c r="V45">
        <v>3</v>
      </c>
      <c r="W45">
        <v>16</v>
      </c>
      <c r="X45">
        <v>1</v>
      </c>
      <c r="Y45">
        <v>84.669876098632813</v>
      </c>
      <c r="Z45" t="s">
        <v>53</v>
      </c>
      <c r="AA45" t="s">
        <v>53</v>
      </c>
      <c r="AB45" t="s">
        <v>53</v>
      </c>
      <c r="AC45" t="s">
        <v>54</v>
      </c>
      <c r="AD45" t="s">
        <v>54</v>
      </c>
      <c r="AE45" t="s">
        <v>54</v>
      </c>
      <c r="AF45" t="s">
        <v>55</v>
      </c>
      <c r="AG45" t="s">
        <v>54</v>
      </c>
      <c r="AH45" t="s">
        <v>55</v>
      </c>
      <c r="AI45" t="s">
        <v>55</v>
      </c>
    </row>
    <row r="46" spans="1:35" x14ac:dyDescent="0.25">
      <c r="A46" t="s">
        <v>96</v>
      </c>
      <c r="B46" t="s">
        <v>95</v>
      </c>
      <c r="C46" t="s">
        <v>49</v>
      </c>
      <c r="D46" t="s">
        <v>50</v>
      </c>
      <c r="E46" t="s">
        <v>51</v>
      </c>
      <c r="F46" t="s">
        <v>52</v>
      </c>
      <c r="G46" t="s">
        <v>53</v>
      </c>
      <c r="H46" t="s">
        <v>53</v>
      </c>
      <c r="I46" t="s">
        <v>53</v>
      </c>
      <c r="J46">
        <v>21.963489532470703</v>
      </c>
      <c r="K46">
        <v>21.270467758178711</v>
      </c>
      <c r="L46">
        <v>1.1860159635543823</v>
      </c>
      <c r="M46" t="s">
        <v>53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b">
        <v>1</v>
      </c>
      <c r="T46">
        <v>0.42663386637164613</v>
      </c>
      <c r="U46" t="b">
        <v>1</v>
      </c>
      <c r="V46">
        <v>3</v>
      </c>
      <c r="W46">
        <v>16</v>
      </c>
      <c r="X46">
        <v>1</v>
      </c>
      <c r="Y46">
        <v>84.669876098632813</v>
      </c>
      <c r="Z46" t="s">
        <v>53</v>
      </c>
      <c r="AA46" t="s">
        <v>53</v>
      </c>
      <c r="AB46" t="s">
        <v>53</v>
      </c>
      <c r="AC46" t="s">
        <v>54</v>
      </c>
      <c r="AD46" t="s">
        <v>54</v>
      </c>
      <c r="AE46" t="s">
        <v>54</v>
      </c>
      <c r="AF46" t="s">
        <v>55</v>
      </c>
      <c r="AG46" t="s">
        <v>55</v>
      </c>
      <c r="AH46" t="s">
        <v>55</v>
      </c>
      <c r="AI46" t="s">
        <v>55</v>
      </c>
    </row>
    <row r="47" spans="1:35" x14ac:dyDescent="0.25">
      <c r="A47" t="s">
        <v>97</v>
      </c>
      <c r="B47" t="s">
        <v>95</v>
      </c>
      <c r="C47" t="s">
        <v>49</v>
      </c>
      <c r="D47" t="s">
        <v>50</v>
      </c>
      <c r="E47" t="s">
        <v>51</v>
      </c>
      <c r="F47" t="s">
        <v>52</v>
      </c>
      <c r="G47" t="s">
        <v>53</v>
      </c>
      <c r="H47" t="s">
        <v>53</v>
      </c>
      <c r="I47" t="s">
        <v>53</v>
      </c>
      <c r="J47">
        <v>21.946907043457031</v>
      </c>
      <c r="K47">
        <v>21.270467758178711</v>
      </c>
      <c r="L47">
        <v>1.1860159635543823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b">
        <v>1</v>
      </c>
      <c r="T47">
        <v>0.42663386637164613</v>
      </c>
      <c r="U47" t="b">
        <v>1</v>
      </c>
      <c r="V47">
        <v>3</v>
      </c>
      <c r="W47">
        <v>17</v>
      </c>
      <c r="X47">
        <v>1</v>
      </c>
      <c r="Y47">
        <v>84.820808410644531</v>
      </c>
      <c r="Z47" t="s">
        <v>53</v>
      </c>
      <c r="AA47" t="s">
        <v>53</v>
      </c>
      <c r="AB47" t="s">
        <v>53</v>
      </c>
      <c r="AC47" t="s">
        <v>54</v>
      </c>
      <c r="AD47" t="s">
        <v>54</v>
      </c>
      <c r="AE47" t="s">
        <v>54</v>
      </c>
      <c r="AF47" t="s">
        <v>55</v>
      </c>
      <c r="AG47" t="s">
        <v>55</v>
      </c>
      <c r="AH47" t="s">
        <v>55</v>
      </c>
      <c r="AI47" t="s">
        <v>55</v>
      </c>
    </row>
    <row r="48" spans="1:35" x14ac:dyDescent="0.25">
      <c r="A48" t="s">
        <v>98</v>
      </c>
      <c r="B48" t="s">
        <v>59</v>
      </c>
      <c r="C48" t="s">
        <v>49</v>
      </c>
      <c r="D48" t="s">
        <v>50</v>
      </c>
      <c r="E48" t="s">
        <v>51</v>
      </c>
      <c r="F48" t="s">
        <v>52</v>
      </c>
      <c r="G48" t="s">
        <v>53</v>
      </c>
      <c r="H48" t="s">
        <v>53</v>
      </c>
      <c r="I48" t="s">
        <v>53</v>
      </c>
      <c r="J48">
        <v>34.752445220947266</v>
      </c>
      <c r="K48">
        <v>33.8087158203125</v>
      </c>
      <c r="L48">
        <v>4.6202507019042969</v>
      </c>
      <c r="M48" t="s">
        <v>53</v>
      </c>
      <c r="N48" t="s">
        <v>53</v>
      </c>
      <c r="O48" t="s">
        <v>53</v>
      </c>
      <c r="P48" t="s">
        <v>53</v>
      </c>
      <c r="Q48" t="s">
        <v>53</v>
      </c>
      <c r="R48" t="s">
        <v>53</v>
      </c>
      <c r="S48" t="b">
        <v>1</v>
      </c>
      <c r="T48">
        <v>0.42663386637164613</v>
      </c>
      <c r="U48" t="b">
        <v>1</v>
      </c>
      <c r="V48">
        <v>3</v>
      </c>
      <c r="W48">
        <v>14</v>
      </c>
      <c r="X48">
        <v>1</v>
      </c>
      <c r="Y48">
        <v>84.224266052246094</v>
      </c>
      <c r="Z48" t="s">
        <v>53</v>
      </c>
      <c r="AA48" t="s">
        <v>53</v>
      </c>
      <c r="AB48" t="s">
        <v>53</v>
      </c>
      <c r="AC48" t="s">
        <v>54</v>
      </c>
      <c r="AD48" t="s">
        <v>54</v>
      </c>
      <c r="AE48" t="s">
        <v>54</v>
      </c>
      <c r="AF48" t="s">
        <v>55</v>
      </c>
      <c r="AG48" t="s">
        <v>55</v>
      </c>
      <c r="AH48" t="s">
        <v>55</v>
      </c>
      <c r="AI48" t="s">
        <v>55</v>
      </c>
    </row>
    <row r="49" spans="1:35" x14ac:dyDescent="0.25">
      <c r="A49" t="s">
        <v>99</v>
      </c>
      <c r="B49" t="s">
        <v>59</v>
      </c>
      <c r="C49" t="s">
        <v>49</v>
      </c>
      <c r="D49" t="s">
        <v>50</v>
      </c>
      <c r="E49" t="s">
        <v>51</v>
      </c>
      <c r="F49" t="s">
        <v>52</v>
      </c>
      <c r="G49" t="s">
        <v>53</v>
      </c>
      <c r="H49" t="s">
        <v>53</v>
      </c>
      <c r="I49" t="s">
        <v>53</v>
      </c>
      <c r="J49">
        <v>19.790676116943359</v>
      </c>
      <c r="K49">
        <v>33.8087158203125</v>
      </c>
      <c r="L49">
        <v>4.6202507019042969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b">
        <v>1</v>
      </c>
      <c r="T49">
        <v>0.42663386637164613</v>
      </c>
      <c r="U49" t="b">
        <v>1</v>
      </c>
      <c r="V49">
        <v>3</v>
      </c>
      <c r="W49">
        <v>16</v>
      </c>
      <c r="X49">
        <v>1</v>
      </c>
      <c r="Y49">
        <v>83.77923583984375</v>
      </c>
      <c r="Z49" t="s">
        <v>53</v>
      </c>
      <c r="AA49" t="s">
        <v>53</v>
      </c>
      <c r="AB49" t="s">
        <v>53</v>
      </c>
      <c r="AC49" t="s">
        <v>54</v>
      </c>
      <c r="AD49" t="s">
        <v>54</v>
      </c>
      <c r="AE49" t="s">
        <v>54</v>
      </c>
      <c r="AF49" t="s">
        <v>55</v>
      </c>
      <c r="AG49" t="s">
        <v>55</v>
      </c>
      <c r="AH49" t="s">
        <v>55</v>
      </c>
      <c r="AI49" t="s">
        <v>55</v>
      </c>
    </row>
    <row r="50" spans="1:35" x14ac:dyDescent="0.25">
      <c r="A50" t="s">
        <v>100</v>
      </c>
      <c r="B50" t="s">
        <v>59</v>
      </c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53</v>
      </c>
      <c r="I50" t="s">
        <v>53</v>
      </c>
      <c r="J50">
        <v>37.872379302978516</v>
      </c>
      <c r="K50">
        <v>33.8087158203125</v>
      </c>
      <c r="L50">
        <v>4.6202507019042969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b">
        <v>1</v>
      </c>
      <c r="T50">
        <v>0.42663386637164613</v>
      </c>
      <c r="U50" t="b">
        <v>1</v>
      </c>
      <c r="V50">
        <v>3</v>
      </c>
      <c r="W50">
        <v>15</v>
      </c>
      <c r="X50">
        <v>1</v>
      </c>
      <c r="Y50">
        <v>84.226715087890625</v>
      </c>
      <c r="Z50" t="s">
        <v>53</v>
      </c>
      <c r="AA50" t="s">
        <v>53</v>
      </c>
      <c r="AB50" t="s">
        <v>53</v>
      </c>
      <c r="AC50" t="s">
        <v>54</v>
      </c>
      <c r="AD50" t="s">
        <v>54</v>
      </c>
      <c r="AE50" t="s">
        <v>54</v>
      </c>
      <c r="AF50" t="s">
        <v>55</v>
      </c>
      <c r="AG50" t="s">
        <v>55</v>
      </c>
      <c r="AH50" t="s">
        <v>55</v>
      </c>
      <c r="AI50" t="s">
        <v>55</v>
      </c>
    </row>
    <row r="51" spans="1:35" x14ac:dyDescent="0.25">
      <c r="A51" t="s">
        <v>101</v>
      </c>
      <c r="B51" t="s">
        <v>59</v>
      </c>
      <c r="C51" t="s">
        <v>49</v>
      </c>
      <c r="D51" t="s">
        <v>50</v>
      </c>
      <c r="E51" t="s">
        <v>51</v>
      </c>
      <c r="F51" t="s">
        <v>52</v>
      </c>
      <c r="G51" t="s">
        <v>53</v>
      </c>
      <c r="H51" t="s">
        <v>53</v>
      </c>
      <c r="I51" t="s">
        <v>53</v>
      </c>
      <c r="J51">
        <v>19.343650817871094</v>
      </c>
      <c r="K51">
        <v>33.8087158203125</v>
      </c>
      <c r="L51">
        <v>4.6202507019042969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b">
        <v>1</v>
      </c>
      <c r="T51">
        <v>0.42663386637164613</v>
      </c>
      <c r="U51" t="b">
        <v>1</v>
      </c>
      <c r="V51">
        <v>3</v>
      </c>
      <c r="W51">
        <v>13</v>
      </c>
      <c r="X51">
        <v>1</v>
      </c>
      <c r="Y51">
        <v>83.77288818359375</v>
      </c>
      <c r="Z51" t="s">
        <v>53</v>
      </c>
      <c r="AA51" t="s">
        <v>53</v>
      </c>
      <c r="AB51" t="s">
        <v>53</v>
      </c>
      <c r="AC51" t="s">
        <v>54</v>
      </c>
      <c r="AD51" t="s">
        <v>54</v>
      </c>
      <c r="AE51" t="s">
        <v>54</v>
      </c>
      <c r="AF51" t="s">
        <v>54</v>
      </c>
      <c r="AG51" t="s">
        <v>55</v>
      </c>
      <c r="AH51" t="s">
        <v>55</v>
      </c>
      <c r="AI51" t="s">
        <v>55</v>
      </c>
    </row>
    <row r="52" spans="1:35" x14ac:dyDescent="0.25">
      <c r="A52" t="s">
        <v>102</v>
      </c>
      <c r="B52" t="s">
        <v>59</v>
      </c>
      <c r="C52" t="s">
        <v>49</v>
      </c>
      <c r="D52" t="s">
        <v>50</v>
      </c>
      <c r="E52" t="s">
        <v>51</v>
      </c>
      <c r="F52" t="s">
        <v>52</v>
      </c>
      <c r="G52" t="s">
        <v>53</v>
      </c>
      <c r="H52" t="s">
        <v>53</v>
      </c>
      <c r="I52" t="s">
        <v>53</v>
      </c>
      <c r="J52">
        <v>35.673564910888672</v>
      </c>
      <c r="K52">
        <v>33.8087158203125</v>
      </c>
      <c r="L52">
        <v>4.6202507019042969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b">
        <v>1</v>
      </c>
      <c r="T52">
        <v>0.42663386637164613</v>
      </c>
      <c r="U52" t="b">
        <v>1</v>
      </c>
      <c r="V52">
        <v>3</v>
      </c>
      <c r="W52">
        <v>13</v>
      </c>
      <c r="X52">
        <v>1</v>
      </c>
      <c r="Y52">
        <v>84.071136474609375</v>
      </c>
      <c r="Z52" t="s">
        <v>53</v>
      </c>
      <c r="AA52" t="s">
        <v>53</v>
      </c>
      <c r="AB52" t="s">
        <v>53</v>
      </c>
      <c r="AC52" t="s">
        <v>54</v>
      </c>
      <c r="AD52" t="s">
        <v>54</v>
      </c>
      <c r="AE52" t="s">
        <v>54</v>
      </c>
      <c r="AF52" t="s">
        <v>54</v>
      </c>
      <c r="AG52" t="s">
        <v>55</v>
      </c>
      <c r="AH52" t="s">
        <v>55</v>
      </c>
      <c r="AI52" t="s">
        <v>55</v>
      </c>
    </row>
    <row r="53" spans="1:35" x14ac:dyDescent="0.25">
      <c r="A53" t="s">
        <v>103</v>
      </c>
      <c r="B53" t="s">
        <v>59</v>
      </c>
      <c r="C53" t="s">
        <v>49</v>
      </c>
      <c r="D53" t="s">
        <v>50</v>
      </c>
      <c r="E53" t="s">
        <v>51</v>
      </c>
      <c r="F53" t="s">
        <v>52</v>
      </c>
      <c r="G53" t="s">
        <v>53</v>
      </c>
      <c r="H53" t="s">
        <v>53</v>
      </c>
      <c r="I53" t="s">
        <v>53</v>
      </c>
      <c r="J53">
        <v>36.809295654296875</v>
      </c>
      <c r="K53">
        <v>33.8087158203125</v>
      </c>
      <c r="L53">
        <v>4.6202507019042969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b">
        <v>1</v>
      </c>
      <c r="T53">
        <v>0.42663386637164613</v>
      </c>
      <c r="U53" t="b">
        <v>1</v>
      </c>
      <c r="V53">
        <v>3</v>
      </c>
      <c r="W53">
        <v>14</v>
      </c>
      <c r="X53">
        <v>1</v>
      </c>
      <c r="Y53">
        <v>84.223098754882813</v>
      </c>
      <c r="Z53" t="s">
        <v>53</v>
      </c>
      <c r="AA53" t="s">
        <v>53</v>
      </c>
      <c r="AB53" t="s">
        <v>53</v>
      </c>
      <c r="AC53" t="s">
        <v>54</v>
      </c>
      <c r="AD53" t="s">
        <v>55</v>
      </c>
      <c r="AE53" t="s">
        <v>54</v>
      </c>
      <c r="AF53" t="s">
        <v>54</v>
      </c>
      <c r="AG53" t="s">
        <v>55</v>
      </c>
      <c r="AH53" t="s">
        <v>55</v>
      </c>
      <c r="AI53" t="s">
        <v>55</v>
      </c>
    </row>
    <row r="54" spans="1:35" x14ac:dyDescent="0.25">
      <c r="A54" t="s">
        <v>104</v>
      </c>
      <c r="B54" t="s">
        <v>59</v>
      </c>
      <c r="C54" t="s">
        <v>49</v>
      </c>
      <c r="D54" t="s">
        <v>50</v>
      </c>
      <c r="E54" t="s">
        <v>51</v>
      </c>
      <c r="F54" t="s">
        <v>52</v>
      </c>
      <c r="G54" t="s">
        <v>53</v>
      </c>
      <c r="H54" t="s">
        <v>53</v>
      </c>
      <c r="I54" t="s">
        <v>53</v>
      </c>
      <c r="J54">
        <v>35.521553039550781</v>
      </c>
      <c r="K54">
        <v>33.8087158203125</v>
      </c>
      <c r="L54">
        <v>4.6202507019042969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b">
        <v>1</v>
      </c>
      <c r="T54">
        <v>0.42663386637164613</v>
      </c>
      <c r="U54" t="b">
        <v>1</v>
      </c>
      <c r="V54">
        <v>3</v>
      </c>
      <c r="W54">
        <v>15</v>
      </c>
      <c r="X54">
        <v>1</v>
      </c>
      <c r="Y54">
        <v>83.9248046875</v>
      </c>
      <c r="Z54" t="s">
        <v>53</v>
      </c>
      <c r="AA54" t="s">
        <v>53</v>
      </c>
      <c r="AB54" t="s">
        <v>53</v>
      </c>
      <c r="AC54" t="s">
        <v>54</v>
      </c>
      <c r="AD54" t="s">
        <v>54</v>
      </c>
      <c r="AE54" t="s">
        <v>54</v>
      </c>
      <c r="AF54" t="s">
        <v>54</v>
      </c>
      <c r="AG54" t="s">
        <v>55</v>
      </c>
      <c r="AH54" t="s">
        <v>55</v>
      </c>
      <c r="AI54" t="s">
        <v>55</v>
      </c>
    </row>
    <row r="55" spans="1:35" x14ac:dyDescent="0.25">
      <c r="A55" t="s">
        <v>105</v>
      </c>
      <c r="B55" t="s">
        <v>59</v>
      </c>
      <c r="C55" t="s">
        <v>49</v>
      </c>
      <c r="D55" t="s">
        <v>50</v>
      </c>
      <c r="E55" t="s">
        <v>51</v>
      </c>
      <c r="F55" t="s">
        <v>52</v>
      </c>
      <c r="G55" t="s">
        <v>53</v>
      </c>
      <c r="H55" t="s">
        <v>53</v>
      </c>
      <c r="I55" t="s">
        <v>53</v>
      </c>
      <c r="J55">
        <v>31.974246978759766</v>
      </c>
      <c r="K55">
        <v>33.8087158203125</v>
      </c>
      <c r="L55">
        <v>4.6202507019042969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b">
        <v>1</v>
      </c>
      <c r="T55">
        <v>0.42663386637164613</v>
      </c>
      <c r="U55" t="b">
        <v>1</v>
      </c>
      <c r="V55">
        <v>3</v>
      </c>
      <c r="W55">
        <v>13</v>
      </c>
      <c r="X55">
        <v>1</v>
      </c>
      <c r="Y55">
        <v>83.47796630859375</v>
      </c>
      <c r="Z55" t="s">
        <v>53</v>
      </c>
      <c r="AA55" t="s">
        <v>53</v>
      </c>
      <c r="AB55" t="s">
        <v>53</v>
      </c>
      <c r="AC55" t="s">
        <v>54</v>
      </c>
      <c r="AD55" t="s">
        <v>54</v>
      </c>
      <c r="AE55" t="s">
        <v>54</v>
      </c>
      <c r="AF55" t="s">
        <v>54</v>
      </c>
      <c r="AG55" t="s">
        <v>55</v>
      </c>
      <c r="AH55" t="s">
        <v>55</v>
      </c>
      <c r="AI55" t="s">
        <v>55</v>
      </c>
    </row>
    <row r="56" spans="1:35" x14ac:dyDescent="0.25">
      <c r="A56" t="s">
        <v>106</v>
      </c>
      <c r="B56" t="s">
        <v>107</v>
      </c>
      <c r="C56" t="s">
        <v>49</v>
      </c>
      <c r="D56" t="s">
        <v>50</v>
      </c>
      <c r="E56" t="s">
        <v>51</v>
      </c>
      <c r="F56" t="s">
        <v>52</v>
      </c>
      <c r="G56" t="s">
        <v>53</v>
      </c>
      <c r="H56" t="s">
        <v>53</v>
      </c>
      <c r="I56" t="s">
        <v>53</v>
      </c>
      <c r="J56">
        <v>33.058177947998047</v>
      </c>
      <c r="K56">
        <v>35.676059722900391</v>
      </c>
      <c r="L56">
        <v>2.2690010070800781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b">
        <v>1</v>
      </c>
      <c r="T56">
        <v>0.42663386637164613</v>
      </c>
      <c r="U56" t="b">
        <v>1</v>
      </c>
      <c r="V56">
        <v>3</v>
      </c>
      <c r="W56">
        <v>28</v>
      </c>
      <c r="X56">
        <v>1</v>
      </c>
      <c r="Y56">
        <v>85.118644714355469</v>
      </c>
      <c r="Z56" t="s">
        <v>53</v>
      </c>
      <c r="AA56" t="s">
        <v>53</v>
      </c>
      <c r="AB56" t="s">
        <v>53</v>
      </c>
      <c r="AC56" t="s">
        <v>54</v>
      </c>
      <c r="AD56" t="s">
        <v>55</v>
      </c>
      <c r="AE56" t="s">
        <v>54</v>
      </c>
      <c r="AF56" t="s">
        <v>55</v>
      </c>
      <c r="AG56" t="s">
        <v>55</v>
      </c>
      <c r="AH56" t="s">
        <v>55</v>
      </c>
      <c r="AI56" t="s">
        <v>55</v>
      </c>
    </row>
    <row r="57" spans="1:35" x14ac:dyDescent="0.25">
      <c r="A57" t="s">
        <v>108</v>
      </c>
      <c r="B57" t="s">
        <v>109</v>
      </c>
      <c r="C57" t="s">
        <v>49</v>
      </c>
      <c r="D57" t="s">
        <v>50</v>
      </c>
      <c r="E57" t="s">
        <v>51</v>
      </c>
      <c r="F57" t="s">
        <v>52</v>
      </c>
      <c r="G57" t="s">
        <v>53</v>
      </c>
      <c r="H57" t="s">
        <v>53</v>
      </c>
      <c r="I57" t="s">
        <v>53</v>
      </c>
      <c r="J57">
        <v>25.256803512573242</v>
      </c>
      <c r="K57">
        <v>25.180862426757813</v>
      </c>
      <c r="L57">
        <v>7.2928383946418762E-2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b">
        <v>1</v>
      </c>
      <c r="T57">
        <v>0.42663386637164613</v>
      </c>
      <c r="U57" t="b">
        <v>1</v>
      </c>
      <c r="V57">
        <v>3</v>
      </c>
      <c r="W57">
        <v>20</v>
      </c>
      <c r="X57">
        <v>1</v>
      </c>
      <c r="Y57">
        <v>84.81903076171875</v>
      </c>
      <c r="Z57" t="s">
        <v>53</v>
      </c>
      <c r="AA57" t="s">
        <v>53</v>
      </c>
      <c r="AB57" t="s">
        <v>53</v>
      </c>
      <c r="AC57" t="s">
        <v>54</v>
      </c>
      <c r="AD57" t="s">
        <v>54</v>
      </c>
      <c r="AE57" t="s">
        <v>55</v>
      </c>
      <c r="AF57" t="s">
        <v>55</v>
      </c>
      <c r="AG57" t="s">
        <v>55</v>
      </c>
      <c r="AH57" t="s">
        <v>55</v>
      </c>
      <c r="AI57" t="s">
        <v>55</v>
      </c>
    </row>
    <row r="58" spans="1:35" x14ac:dyDescent="0.25">
      <c r="A58" t="s">
        <v>110</v>
      </c>
      <c r="B58" t="s">
        <v>109</v>
      </c>
      <c r="C58" t="s">
        <v>49</v>
      </c>
      <c r="D58" t="s">
        <v>50</v>
      </c>
      <c r="E58" t="s">
        <v>51</v>
      </c>
      <c r="F58" t="s">
        <v>52</v>
      </c>
      <c r="G58" t="s">
        <v>53</v>
      </c>
      <c r="H58" t="s">
        <v>53</v>
      </c>
      <c r="I58" t="s">
        <v>53</v>
      </c>
      <c r="J58">
        <v>25.174407958984375</v>
      </c>
      <c r="K58">
        <v>25.180862426757813</v>
      </c>
      <c r="L58">
        <v>7.2928383946418762E-2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b">
        <v>1</v>
      </c>
      <c r="T58">
        <v>0.42663386637164613</v>
      </c>
      <c r="U58" t="b">
        <v>1</v>
      </c>
      <c r="V58">
        <v>3</v>
      </c>
      <c r="W58">
        <v>21</v>
      </c>
      <c r="X58">
        <v>1</v>
      </c>
      <c r="Y58">
        <v>84.669876098632813</v>
      </c>
      <c r="Z58" t="s">
        <v>53</v>
      </c>
      <c r="AA58" t="s">
        <v>53</v>
      </c>
      <c r="AB58" t="s">
        <v>53</v>
      </c>
      <c r="AC58" t="s">
        <v>54</v>
      </c>
      <c r="AD58" t="s">
        <v>54</v>
      </c>
      <c r="AE58" t="s">
        <v>55</v>
      </c>
      <c r="AF58" t="s">
        <v>55</v>
      </c>
      <c r="AG58" t="s">
        <v>55</v>
      </c>
      <c r="AH58" t="s">
        <v>55</v>
      </c>
      <c r="AI58" t="s">
        <v>55</v>
      </c>
    </row>
    <row r="59" spans="1:35" x14ac:dyDescent="0.25">
      <c r="A59" t="s">
        <v>111</v>
      </c>
      <c r="B59" t="s">
        <v>109</v>
      </c>
      <c r="C59" t="s">
        <v>49</v>
      </c>
      <c r="D59" t="s">
        <v>50</v>
      </c>
      <c r="E59" t="s">
        <v>51</v>
      </c>
      <c r="F59" t="s">
        <v>52</v>
      </c>
      <c r="G59" t="s">
        <v>53</v>
      </c>
      <c r="H59" t="s">
        <v>53</v>
      </c>
      <c r="I59" t="s">
        <v>53</v>
      </c>
      <c r="J59">
        <v>25.11137580871582</v>
      </c>
      <c r="K59">
        <v>25.180862426757813</v>
      </c>
      <c r="L59">
        <v>7.2928383946418762E-2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b">
        <v>1</v>
      </c>
      <c r="T59">
        <v>0.42663386637164613</v>
      </c>
      <c r="U59" t="b">
        <v>1</v>
      </c>
      <c r="V59">
        <v>3</v>
      </c>
      <c r="W59">
        <v>21</v>
      </c>
      <c r="X59">
        <v>1</v>
      </c>
      <c r="Y59">
        <v>84.820808410644531</v>
      </c>
      <c r="Z59" t="s">
        <v>53</v>
      </c>
      <c r="AA59" t="s">
        <v>53</v>
      </c>
      <c r="AB59" t="s">
        <v>53</v>
      </c>
      <c r="AC59" t="s">
        <v>54</v>
      </c>
      <c r="AD59" t="s">
        <v>54</v>
      </c>
      <c r="AE59" t="s">
        <v>55</v>
      </c>
      <c r="AF59" t="s">
        <v>55</v>
      </c>
      <c r="AG59" t="s">
        <v>55</v>
      </c>
      <c r="AH59" t="s">
        <v>55</v>
      </c>
      <c r="AI59" t="s">
        <v>55</v>
      </c>
    </row>
    <row r="60" spans="1:35" x14ac:dyDescent="0.25">
      <c r="A60" t="s">
        <v>112</v>
      </c>
      <c r="B60" t="s">
        <v>59</v>
      </c>
      <c r="C60" t="s">
        <v>49</v>
      </c>
      <c r="D60" t="s">
        <v>50</v>
      </c>
      <c r="E60" t="s">
        <v>51</v>
      </c>
      <c r="F60" t="s">
        <v>52</v>
      </c>
      <c r="G60" t="s">
        <v>53</v>
      </c>
      <c r="H60" t="s">
        <v>53</v>
      </c>
      <c r="I60" t="s">
        <v>53</v>
      </c>
      <c r="J60">
        <v>35.127143859863281</v>
      </c>
      <c r="K60">
        <v>33.8087158203125</v>
      </c>
      <c r="L60">
        <v>4.6202507019042969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b">
        <v>1</v>
      </c>
      <c r="T60">
        <v>0.42663386637164613</v>
      </c>
      <c r="U60" t="b">
        <v>1</v>
      </c>
      <c r="V60">
        <v>3</v>
      </c>
      <c r="W60">
        <v>15</v>
      </c>
      <c r="X60">
        <v>1</v>
      </c>
      <c r="Y60">
        <v>84.224266052246094</v>
      </c>
      <c r="Z60" t="s">
        <v>53</v>
      </c>
      <c r="AA60" t="s">
        <v>53</v>
      </c>
      <c r="AB60" t="s">
        <v>53</v>
      </c>
      <c r="AC60" t="s">
        <v>54</v>
      </c>
      <c r="AD60" t="s">
        <v>54</v>
      </c>
      <c r="AE60" t="s">
        <v>54</v>
      </c>
      <c r="AF60" t="s">
        <v>54</v>
      </c>
      <c r="AG60" t="s">
        <v>55</v>
      </c>
      <c r="AH60" t="s">
        <v>55</v>
      </c>
      <c r="AI60" t="s">
        <v>55</v>
      </c>
    </row>
    <row r="61" spans="1:35" x14ac:dyDescent="0.25">
      <c r="A61" t="s">
        <v>113</v>
      </c>
      <c r="B61" t="s">
        <v>59</v>
      </c>
      <c r="C61" t="s">
        <v>49</v>
      </c>
      <c r="D61" t="s">
        <v>50</v>
      </c>
      <c r="E61" t="s">
        <v>51</v>
      </c>
      <c r="F61" t="s">
        <v>52</v>
      </c>
      <c r="G61" t="s">
        <v>53</v>
      </c>
      <c r="H61" t="s">
        <v>53</v>
      </c>
      <c r="I61" t="s">
        <v>53</v>
      </c>
      <c r="J61">
        <v>34.801017761230469</v>
      </c>
      <c r="K61">
        <v>33.8087158203125</v>
      </c>
      <c r="L61">
        <v>4.6202507019042969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b">
        <v>1</v>
      </c>
      <c r="T61">
        <v>0.42663386637164613</v>
      </c>
      <c r="U61" t="b">
        <v>1</v>
      </c>
      <c r="V61">
        <v>3</v>
      </c>
      <c r="W61">
        <v>16</v>
      </c>
      <c r="X61">
        <v>1</v>
      </c>
      <c r="Y61">
        <v>84.226715087890625</v>
      </c>
      <c r="Z61" t="s">
        <v>53</v>
      </c>
      <c r="AA61" t="s">
        <v>53</v>
      </c>
      <c r="AB61" t="s">
        <v>53</v>
      </c>
      <c r="AC61" t="s">
        <v>54</v>
      </c>
      <c r="AD61" t="s">
        <v>54</v>
      </c>
      <c r="AE61" t="s">
        <v>54</v>
      </c>
      <c r="AF61" t="s">
        <v>54</v>
      </c>
      <c r="AG61" t="s">
        <v>55</v>
      </c>
      <c r="AH61" t="s">
        <v>55</v>
      </c>
      <c r="AI61" t="s">
        <v>55</v>
      </c>
    </row>
    <row r="62" spans="1:35" x14ac:dyDescent="0.25">
      <c r="A62" t="s">
        <v>114</v>
      </c>
      <c r="B62" t="s">
        <v>59</v>
      </c>
      <c r="C62" t="s">
        <v>49</v>
      </c>
      <c r="D62" t="s">
        <v>50</v>
      </c>
      <c r="E62" t="s">
        <v>51</v>
      </c>
      <c r="F62" t="s">
        <v>52</v>
      </c>
      <c r="G62" t="s">
        <v>53</v>
      </c>
      <c r="H62" t="s">
        <v>53</v>
      </c>
      <c r="I62" t="s">
        <v>53</v>
      </c>
      <c r="J62">
        <v>33.862117767333984</v>
      </c>
      <c r="K62">
        <v>33.8087158203125</v>
      </c>
      <c r="L62">
        <v>4.6202507019042969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b">
        <v>1</v>
      </c>
      <c r="T62">
        <v>0.42663386637164613</v>
      </c>
      <c r="U62" t="b">
        <v>1</v>
      </c>
      <c r="V62">
        <v>3</v>
      </c>
      <c r="W62">
        <v>15</v>
      </c>
      <c r="X62">
        <v>1</v>
      </c>
      <c r="Y62">
        <v>83.928390502929688</v>
      </c>
      <c r="Z62" t="s">
        <v>53</v>
      </c>
      <c r="AA62" t="s">
        <v>53</v>
      </c>
      <c r="AB62" t="s">
        <v>53</v>
      </c>
      <c r="AC62" t="s">
        <v>54</v>
      </c>
      <c r="AD62" t="s">
        <v>54</v>
      </c>
      <c r="AE62" t="s">
        <v>54</v>
      </c>
      <c r="AF62" t="s">
        <v>54</v>
      </c>
      <c r="AG62" t="s">
        <v>55</v>
      </c>
      <c r="AH62" t="s">
        <v>55</v>
      </c>
      <c r="AI62" t="s">
        <v>55</v>
      </c>
    </row>
    <row r="63" spans="1:35" x14ac:dyDescent="0.25">
      <c r="A63" t="s">
        <v>115</v>
      </c>
      <c r="B63" t="s">
        <v>59</v>
      </c>
      <c r="C63" t="s">
        <v>49</v>
      </c>
      <c r="D63" t="s">
        <v>50</v>
      </c>
      <c r="E63" t="s">
        <v>51</v>
      </c>
      <c r="F63" t="s">
        <v>52</v>
      </c>
      <c r="G63" t="s">
        <v>53</v>
      </c>
      <c r="H63" t="s">
        <v>53</v>
      </c>
      <c r="I63" t="s">
        <v>53</v>
      </c>
      <c r="J63">
        <v>33.497417449951172</v>
      </c>
      <c r="K63">
        <v>33.8087158203125</v>
      </c>
      <c r="L63">
        <v>4.6202507019042969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b">
        <v>1</v>
      </c>
      <c r="T63">
        <v>0.42663386637164613</v>
      </c>
      <c r="U63" t="b">
        <v>1</v>
      </c>
      <c r="V63">
        <v>3</v>
      </c>
      <c r="W63">
        <v>13</v>
      </c>
      <c r="X63">
        <v>1</v>
      </c>
      <c r="Y63">
        <v>83.922012329101563</v>
      </c>
      <c r="Z63" t="s">
        <v>53</v>
      </c>
      <c r="AA63" t="s">
        <v>53</v>
      </c>
      <c r="AB63" t="s">
        <v>53</v>
      </c>
      <c r="AC63" t="s">
        <v>54</v>
      </c>
      <c r="AD63" t="s">
        <v>54</v>
      </c>
      <c r="AE63" t="s">
        <v>54</v>
      </c>
      <c r="AF63" t="s">
        <v>54</v>
      </c>
      <c r="AG63" t="s">
        <v>55</v>
      </c>
      <c r="AH63" t="s">
        <v>55</v>
      </c>
      <c r="AI63" t="s">
        <v>55</v>
      </c>
    </row>
    <row r="64" spans="1:35" x14ac:dyDescent="0.25">
      <c r="A64" t="s">
        <v>116</v>
      </c>
      <c r="B64" t="s">
        <v>59</v>
      </c>
      <c r="C64" t="s">
        <v>49</v>
      </c>
      <c r="D64" t="s">
        <v>50</v>
      </c>
      <c r="E64" t="s">
        <v>51</v>
      </c>
      <c r="F64" t="s">
        <v>52</v>
      </c>
      <c r="G64" t="s">
        <v>53</v>
      </c>
      <c r="H64" t="s">
        <v>53</v>
      </c>
      <c r="I64" t="s">
        <v>53</v>
      </c>
      <c r="J64">
        <v>34.565898895263672</v>
      </c>
      <c r="K64">
        <v>33.8087158203125</v>
      </c>
      <c r="L64">
        <v>4.6202507019042969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b">
        <v>1</v>
      </c>
      <c r="T64">
        <v>0.42663386637164613</v>
      </c>
      <c r="U64" t="b">
        <v>1</v>
      </c>
      <c r="V64">
        <v>3</v>
      </c>
      <c r="W64">
        <v>12</v>
      </c>
      <c r="X64">
        <v>1</v>
      </c>
      <c r="Y64">
        <v>84.220252990722656</v>
      </c>
      <c r="Z64" t="s">
        <v>53</v>
      </c>
      <c r="AA64" t="s">
        <v>53</v>
      </c>
      <c r="AB64" t="s">
        <v>53</v>
      </c>
      <c r="AC64" t="s">
        <v>54</v>
      </c>
      <c r="AD64" t="s">
        <v>54</v>
      </c>
      <c r="AE64" t="s">
        <v>54</v>
      </c>
      <c r="AF64" t="s">
        <v>54</v>
      </c>
      <c r="AG64" t="s">
        <v>55</v>
      </c>
      <c r="AH64" t="s">
        <v>55</v>
      </c>
      <c r="AI64" t="s">
        <v>55</v>
      </c>
    </row>
    <row r="65" spans="1:35" x14ac:dyDescent="0.25">
      <c r="A65" t="s">
        <v>117</v>
      </c>
      <c r="B65" t="s">
        <v>59</v>
      </c>
      <c r="C65" t="s">
        <v>49</v>
      </c>
      <c r="D65" t="s">
        <v>50</v>
      </c>
      <c r="E65" t="s">
        <v>51</v>
      </c>
      <c r="F65" t="s">
        <v>52</v>
      </c>
      <c r="G65" t="s">
        <v>53</v>
      </c>
      <c r="H65" t="s">
        <v>53</v>
      </c>
      <c r="I65" t="s">
        <v>53</v>
      </c>
      <c r="J65">
        <v>37.576908111572266</v>
      </c>
      <c r="K65">
        <v>33.8087158203125</v>
      </c>
      <c r="L65">
        <v>4.6202507019042969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b">
        <v>1</v>
      </c>
      <c r="T65">
        <v>0.42663386637164613</v>
      </c>
      <c r="U65" t="b">
        <v>1</v>
      </c>
      <c r="V65">
        <v>3</v>
      </c>
      <c r="W65">
        <v>15</v>
      </c>
      <c r="X65">
        <v>1</v>
      </c>
      <c r="Y65">
        <v>84.223098754882813</v>
      </c>
      <c r="Z65" t="s">
        <v>53</v>
      </c>
      <c r="AA65" t="s">
        <v>53</v>
      </c>
      <c r="AB65" t="s">
        <v>53</v>
      </c>
      <c r="AC65" t="s">
        <v>54</v>
      </c>
      <c r="AD65" t="s">
        <v>55</v>
      </c>
      <c r="AE65" t="s">
        <v>54</v>
      </c>
      <c r="AF65" t="s">
        <v>54</v>
      </c>
      <c r="AG65" t="s">
        <v>55</v>
      </c>
      <c r="AH65" t="s">
        <v>55</v>
      </c>
      <c r="AI65" t="s">
        <v>55</v>
      </c>
    </row>
    <row r="66" spans="1:35" x14ac:dyDescent="0.25">
      <c r="A66" t="s">
        <v>118</v>
      </c>
      <c r="B66" t="s">
        <v>59</v>
      </c>
      <c r="C66" t="s">
        <v>49</v>
      </c>
      <c r="D66" t="s">
        <v>50</v>
      </c>
      <c r="E66" t="s">
        <v>51</v>
      </c>
      <c r="F66" t="s">
        <v>52</v>
      </c>
      <c r="G66" t="s">
        <v>53</v>
      </c>
      <c r="H66" t="s">
        <v>53</v>
      </c>
      <c r="I66" t="s">
        <v>53</v>
      </c>
      <c r="J66">
        <v>30.328327178955078</v>
      </c>
      <c r="K66">
        <v>33.8087158203125</v>
      </c>
      <c r="L66">
        <v>4.6202507019042969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b">
        <v>1</v>
      </c>
      <c r="T66">
        <v>0.42663386637164613</v>
      </c>
      <c r="U66" t="b">
        <v>1</v>
      </c>
      <c r="V66">
        <v>3</v>
      </c>
      <c r="W66">
        <v>13</v>
      </c>
      <c r="X66">
        <v>1</v>
      </c>
      <c r="Y66">
        <v>84.073959350585938</v>
      </c>
      <c r="Z66" t="s">
        <v>53</v>
      </c>
      <c r="AA66" t="s">
        <v>53</v>
      </c>
      <c r="AB66" t="s">
        <v>53</v>
      </c>
      <c r="AC66" t="s">
        <v>54</v>
      </c>
      <c r="AD66" t="s">
        <v>54</v>
      </c>
      <c r="AE66" t="s">
        <v>54</v>
      </c>
      <c r="AF66" t="s">
        <v>54</v>
      </c>
      <c r="AG66" t="s">
        <v>55</v>
      </c>
      <c r="AH66" t="s">
        <v>55</v>
      </c>
      <c r="AI66" t="s">
        <v>55</v>
      </c>
    </row>
    <row r="67" spans="1:35" x14ac:dyDescent="0.25">
      <c r="A67" t="s">
        <v>119</v>
      </c>
      <c r="B67" t="s">
        <v>59</v>
      </c>
      <c r="C67" t="s">
        <v>49</v>
      </c>
      <c r="D67" t="s">
        <v>50</v>
      </c>
      <c r="E67" t="s">
        <v>51</v>
      </c>
      <c r="F67" t="s">
        <v>52</v>
      </c>
      <c r="G67" t="s">
        <v>53</v>
      </c>
      <c r="H67" t="s">
        <v>53</v>
      </c>
      <c r="I67" t="s">
        <v>53</v>
      </c>
      <c r="J67">
        <v>32.981708526611328</v>
      </c>
      <c r="K67">
        <v>33.8087158203125</v>
      </c>
      <c r="L67">
        <v>4.6202507019042969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b">
        <v>1</v>
      </c>
      <c r="T67">
        <v>0.42663386637164613</v>
      </c>
      <c r="U67" t="b">
        <v>1</v>
      </c>
      <c r="V67">
        <v>3</v>
      </c>
      <c r="W67">
        <v>15</v>
      </c>
      <c r="X67">
        <v>1</v>
      </c>
      <c r="Y67">
        <v>84.074577331542969</v>
      </c>
      <c r="Z67" t="s">
        <v>53</v>
      </c>
      <c r="AA67" t="s">
        <v>53</v>
      </c>
      <c r="AB67" t="s">
        <v>53</v>
      </c>
      <c r="AC67" t="s">
        <v>54</v>
      </c>
      <c r="AD67" t="s">
        <v>55</v>
      </c>
      <c r="AE67" t="s">
        <v>54</v>
      </c>
      <c r="AF67" t="s">
        <v>54</v>
      </c>
      <c r="AG67" t="s">
        <v>55</v>
      </c>
      <c r="AH67" t="s">
        <v>55</v>
      </c>
      <c r="AI67" t="s">
        <v>55</v>
      </c>
    </row>
    <row r="68" spans="1:35" x14ac:dyDescent="0.25">
      <c r="A68" t="s">
        <v>120</v>
      </c>
      <c r="B68" t="s">
        <v>59</v>
      </c>
      <c r="C68" t="s">
        <v>49</v>
      </c>
      <c r="D68" t="s">
        <v>50</v>
      </c>
      <c r="E68" t="s">
        <v>51</v>
      </c>
      <c r="F68" t="s">
        <v>52</v>
      </c>
      <c r="G68" t="s">
        <v>53</v>
      </c>
      <c r="H68" t="s">
        <v>53</v>
      </c>
      <c r="I68" t="s">
        <v>53</v>
      </c>
      <c r="J68">
        <v>18.834634780883789</v>
      </c>
      <c r="K68">
        <v>33.8087158203125</v>
      </c>
      <c r="L68">
        <v>4.6202507019042969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t="b">
        <v>1</v>
      </c>
      <c r="T68">
        <v>0.42663386637164613</v>
      </c>
      <c r="U68" t="b">
        <v>1</v>
      </c>
      <c r="V68">
        <v>3</v>
      </c>
      <c r="W68">
        <v>14</v>
      </c>
      <c r="X68">
        <v>1</v>
      </c>
      <c r="Y68">
        <v>83.925422668457031</v>
      </c>
      <c r="Z68" t="s">
        <v>53</v>
      </c>
      <c r="AA68" t="s">
        <v>53</v>
      </c>
      <c r="AB68" t="s">
        <v>53</v>
      </c>
      <c r="AC68" t="s">
        <v>54</v>
      </c>
      <c r="AD68" t="s">
        <v>55</v>
      </c>
      <c r="AE68" t="s">
        <v>54</v>
      </c>
      <c r="AF68" t="s">
        <v>54</v>
      </c>
      <c r="AG68" t="s">
        <v>55</v>
      </c>
      <c r="AH68" t="s">
        <v>55</v>
      </c>
      <c r="AI68" t="s">
        <v>55</v>
      </c>
    </row>
    <row r="69" spans="1:35" x14ac:dyDescent="0.25">
      <c r="A69" t="s">
        <v>121</v>
      </c>
      <c r="B69" t="s">
        <v>122</v>
      </c>
      <c r="C69" t="s">
        <v>49</v>
      </c>
      <c r="D69" t="s">
        <v>50</v>
      </c>
      <c r="E69" t="s">
        <v>51</v>
      </c>
      <c r="F69" t="s">
        <v>52</v>
      </c>
      <c r="G69" t="s">
        <v>53</v>
      </c>
      <c r="H69" t="s">
        <v>53</v>
      </c>
      <c r="I69" t="s">
        <v>53</v>
      </c>
      <c r="J69">
        <v>29.027240753173828</v>
      </c>
      <c r="K69">
        <v>28.863134384155273</v>
      </c>
      <c r="L69">
        <v>0.14449246227741241</v>
      </c>
      <c r="M69" t="s">
        <v>53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b">
        <v>1</v>
      </c>
      <c r="T69">
        <v>0.42663386637164613</v>
      </c>
      <c r="U69" t="b">
        <v>1</v>
      </c>
      <c r="V69">
        <v>3</v>
      </c>
      <c r="W69">
        <v>25</v>
      </c>
      <c r="X69">
        <v>1</v>
      </c>
      <c r="Y69">
        <v>84.81903076171875</v>
      </c>
      <c r="Z69" t="s">
        <v>53</v>
      </c>
      <c r="AA69" t="s">
        <v>53</v>
      </c>
      <c r="AB69" t="s">
        <v>53</v>
      </c>
      <c r="AC69" t="s">
        <v>54</v>
      </c>
      <c r="AD69" t="s">
        <v>55</v>
      </c>
      <c r="AE69" t="s">
        <v>55</v>
      </c>
      <c r="AF69" t="s">
        <v>55</v>
      </c>
      <c r="AG69" t="s">
        <v>55</v>
      </c>
      <c r="AH69" t="s">
        <v>55</v>
      </c>
      <c r="AI69" t="s">
        <v>55</v>
      </c>
    </row>
    <row r="70" spans="1:35" x14ac:dyDescent="0.25">
      <c r="A70" t="s">
        <v>123</v>
      </c>
      <c r="B70" t="s">
        <v>122</v>
      </c>
      <c r="C70" t="s">
        <v>49</v>
      </c>
      <c r="D70" t="s">
        <v>50</v>
      </c>
      <c r="E70" t="s">
        <v>51</v>
      </c>
      <c r="F70" t="s">
        <v>52</v>
      </c>
      <c r="G70" t="s">
        <v>53</v>
      </c>
      <c r="H70" t="s">
        <v>53</v>
      </c>
      <c r="I70" t="s">
        <v>53</v>
      </c>
      <c r="J70">
        <v>28.755012512207031</v>
      </c>
      <c r="K70">
        <v>28.863134384155273</v>
      </c>
      <c r="L70">
        <v>0.14449246227741241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b">
        <v>1</v>
      </c>
      <c r="T70">
        <v>0.42663386637164613</v>
      </c>
      <c r="U70" t="b">
        <v>1</v>
      </c>
      <c r="V70">
        <v>3</v>
      </c>
      <c r="W70">
        <v>25</v>
      </c>
      <c r="X70">
        <v>1</v>
      </c>
      <c r="Y70">
        <v>84.81903076171875</v>
      </c>
      <c r="Z70" t="s">
        <v>53</v>
      </c>
      <c r="AA70" t="s">
        <v>53</v>
      </c>
      <c r="AB70" t="s">
        <v>53</v>
      </c>
      <c r="AC70" t="s">
        <v>54</v>
      </c>
      <c r="AD70" t="s">
        <v>54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</row>
    <row r="71" spans="1:35" x14ac:dyDescent="0.25">
      <c r="A71" t="s">
        <v>124</v>
      </c>
      <c r="B71" t="s">
        <v>122</v>
      </c>
      <c r="C71" t="s">
        <v>49</v>
      </c>
      <c r="D71" t="s">
        <v>50</v>
      </c>
      <c r="E71" t="s">
        <v>51</v>
      </c>
      <c r="F71" t="s">
        <v>52</v>
      </c>
      <c r="G71" t="s">
        <v>53</v>
      </c>
      <c r="H71" t="s">
        <v>53</v>
      </c>
      <c r="I71" t="s">
        <v>53</v>
      </c>
      <c r="J71">
        <v>28.807144165039063</v>
      </c>
      <c r="K71">
        <v>28.863134384155273</v>
      </c>
      <c r="L71">
        <v>0.14449246227741241</v>
      </c>
      <c r="M71" t="s">
        <v>53</v>
      </c>
      <c r="N71" t="s">
        <v>53</v>
      </c>
      <c r="O71" t="s">
        <v>53</v>
      </c>
      <c r="P71" t="s">
        <v>53</v>
      </c>
      <c r="Q71" t="s">
        <v>53</v>
      </c>
      <c r="R71" t="s">
        <v>53</v>
      </c>
      <c r="S71" t="b">
        <v>1</v>
      </c>
      <c r="T71">
        <v>0.42663386637164613</v>
      </c>
      <c r="U71" t="b">
        <v>1</v>
      </c>
      <c r="V71">
        <v>3</v>
      </c>
      <c r="W71">
        <v>23</v>
      </c>
      <c r="X71">
        <v>1</v>
      </c>
      <c r="Y71">
        <v>84.969940185546875</v>
      </c>
      <c r="Z71" t="s">
        <v>53</v>
      </c>
      <c r="AA71" t="s">
        <v>53</v>
      </c>
      <c r="AB71" t="s">
        <v>53</v>
      </c>
      <c r="AC71" t="s">
        <v>54</v>
      </c>
      <c r="AD71" t="s">
        <v>54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</row>
    <row r="72" spans="1:35" x14ac:dyDescent="0.25">
      <c r="A72" t="s">
        <v>125</v>
      </c>
      <c r="B72" t="s">
        <v>59</v>
      </c>
      <c r="C72" t="s">
        <v>49</v>
      </c>
      <c r="D72" t="s">
        <v>50</v>
      </c>
      <c r="E72" t="s">
        <v>51</v>
      </c>
      <c r="F72" t="s">
        <v>52</v>
      </c>
      <c r="G72" t="s">
        <v>53</v>
      </c>
      <c r="H72" t="s">
        <v>53</v>
      </c>
      <c r="I72" t="s">
        <v>53</v>
      </c>
      <c r="J72" t="s">
        <v>126</v>
      </c>
      <c r="K72">
        <v>33.8087158203125</v>
      </c>
      <c r="L72">
        <v>4.6202507019042969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b">
        <v>1</v>
      </c>
      <c r="T72">
        <v>0.42663386637164613</v>
      </c>
      <c r="U72" t="b">
        <v>1</v>
      </c>
      <c r="V72">
        <v>3</v>
      </c>
      <c r="W72">
        <v>15</v>
      </c>
      <c r="X72">
        <v>1</v>
      </c>
      <c r="Y72">
        <v>84.224266052246094</v>
      </c>
      <c r="Z72" t="s">
        <v>53</v>
      </c>
      <c r="AA72" t="s">
        <v>53</v>
      </c>
      <c r="AB72" t="s">
        <v>53</v>
      </c>
      <c r="AC72" t="s">
        <v>54</v>
      </c>
      <c r="AD72" t="s">
        <v>54</v>
      </c>
      <c r="AE72" t="s">
        <v>55</v>
      </c>
      <c r="AF72" t="s">
        <v>54</v>
      </c>
      <c r="AG72" t="s">
        <v>55</v>
      </c>
      <c r="AH72" t="s">
        <v>54</v>
      </c>
      <c r="AI72" t="s">
        <v>55</v>
      </c>
    </row>
    <row r="73" spans="1:35" x14ac:dyDescent="0.25">
      <c r="A73" t="s">
        <v>127</v>
      </c>
      <c r="B73" t="s">
        <v>59</v>
      </c>
      <c r="C73" t="s">
        <v>49</v>
      </c>
      <c r="D73" t="s">
        <v>50</v>
      </c>
      <c r="E73" t="s">
        <v>51</v>
      </c>
      <c r="F73" t="s">
        <v>52</v>
      </c>
      <c r="G73" t="s">
        <v>53</v>
      </c>
      <c r="H73" t="s">
        <v>53</v>
      </c>
      <c r="I73" t="s">
        <v>53</v>
      </c>
      <c r="J73">
        <v>36.282268524169922</v>
      </c>
      <c r="K73">
        <v>33.8087158203125</v>
      </c>
      <c r="L73">
        <v>4.6202507019042969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b">
        <v>1</v>
      </c>
      <c r="T73">
        <v>0.42663386637164613</v>
      </c>
      <c r="U73" t="b">
        <v>1</v>
      </c>
      <c r="V73">
        <v>3</v>
      </c>
      <c r="W73">
        <v>17</v>
      </c>
      <c r="X73">
        <v>1</v>
      </c>
      <c r="Y73">
        <v>82.884262084960938</v>
      </c>
      <c r="Z73" t="s">
        <v>53</v>
      </c>
      <c r="AA73" t="s">
        <v>53</v>
      </c>
      <c r="AB73" t="s">
        <v>53</v>
      </c>
      <c r="AC73" t="s">
        <v>54</v>
      </c>
      <c r="AD73" t="s">
        <v>54</v>
      </c>
      <c r="AE73" t="s">
        <v>54</v>
      </c>
      <c r="AF73" t="s">
        <v>54</v>
      </c>
      <c r="AG73" t="s">
        <v>55</v>
      </c>
      <c r="AH73" t="s">
        <v>55</v>
      </c>
      <c r="AI73" t="s">
        <v>55</v>
      </c>
    </row>
    <row r="74" spans="1:35" x14ac:dyDescent="0.25">
      <c r="A74" t="s">
        <v>128</v>
      </c>
      <c r="B74" t="s">
        <v>59</v>
      </c>
      <c r="C74" t="s">
        <v>49</v>
      </c>
      <c r="D74" t="s">
        <v>50</v>
      </c>
      <c r="E74" t="s">
        <v>51</v>
      </c>
      <c r="F74" t="s">
        <v>52</v>
      </c>
      <c r="G74" t="s">
        <v>53</v>
      </c>
      <c r="H74" t="s">
        <v>53</v>
      </c>
      <c r="I74" t="s">
        <v>53</v>
      </c>
      <c r="J74">
        <v>34.805248260498047</v>
      </c>
      <c r="K74">
        <v>33.8087158203125</v>
      </c>
      <c r="L74">
        <v>4.6202507019042969</v>
      </c>
      <c r="M74" t="s">
        <v>53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b">
        <v>1</v>
      </c>
      <c r="T74">
        <v>0.42663386637164613</v>
      </c>
      <c r="U74" t="b">
        <v>1</v>
      </c>
      <c r="V74">
        <v>3</v>
      </c>
      <c r="W74">
        <v>15</v>
      </c>
      <c r="X74">
        <v>1</v>
      </c>
      <c r="Y74">
        <v>84.226715087890625</v>
      </c>
      <c r="Z74" t="s">
        <v>53</v>
      </c>
      <c r="AA74" t="s">
        <v>53</v>
      </c>
      <c r="AB74" t="s">
        <v>53</v>
      </c>
      <c r="AC74" t="s">
        <v>54</v>
      </c>
      <c r="AD74" t="s">
        <v>54</v>
      </c>
      <c r="AE74" t="s">
        <v>54</v>
      </c>
      <c r="AF74" t="s">
        <v>54</v>
      </c>
      <c r="AG74" t="s">
        <v>55</v>
      </c>
      <c r="AH74" t="s">
        <v>55</v>
      </c>
      <c r="AI74" t="s">
        <v>55</v>
      </c>
    </row>
    <row r="75" spans="1:35" x14ac:dyDescent="0.25">
      <c r="A75" t="s">
        <v>129</v>
      </c>
      <c r="B75" t="s">
        <v>59</v>
      </c>
      <c r="C75" t="s">
        <v>49</v>
      </c>
      <c r="D75" t="s">
        <v>50</v>
      </c>
      <c r="E75" t="s">
        <v>51</v>
      </c>
      <c r="F75" t="s">
        <v>52</v>
      </c>
      <c r="G75" t="s">
        <v>53</v>
      </c>
      <c r="H75" t="s">
        <v>53</v>
      </c>
      <c r="I75" t="s">
        <v>53</v>
      </c>
      <c r="J75">
        <v>21.369052886962891</v>
      </c>
      <c r="K75">
        <v>33.8087158203125</v>
      </c>
      <c r="L75">
        <v>4.6202507019042969</v>
      </c>
      <c r="M75" t="s">
        <v>53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b">
        <v>1</v>
      </c>
      <c r="T75">
        <v>0.42663386637164613</v>
      </c>
      <c r="U75" t="b">
        <v>1</v>
      </c>
      <c r="V75">
        <v>3</v>
      </c>
      <c r="W75">
        <v>17</v>
      </c>
      <c r="X75">
        <v>1</v>
      </c>
      <c r="Y75">
        <v>84.071136474609375</v>
      </c>
      <c r="Z75" t="s">
        <v>53</v>
      </c>
      <c r="AA75" t="s">
        <v>53</v>
      </c>
      <c r="AB75" t="s">
        <v>53</v>
      </c>
      <c r="AC75" t="s">
        <v>54</v>
      </c>
      <c r="AD75" t="s">
        <v>54</v>
      </c>
      <c r="AE75" t="s">
        <v>54</v>
      </c>
      <c r="AF75" t="s">
        <v>54</v>
      </c>
      <c r="AG75" t="s">
        <v>55</v>
      </c>
      <c r="AH75" t="s">
        <v>55</v>
      </c>
      <c r="AI75" t="s">
        <v>55</v>
      </c>
    </row>
    <row r="76" spans="1:35" x14ac:dyDescent="0.25">
      <c r="A76" t="s">
        <v>130</v>
      </c>
      <c r="B76" t="s">
        <v>59</v>
      </c>
      <c r="C76" t="s">
        <v>49</v>
      </c>
      <c r="D76" t="s">
        <v>50</v>
      </c>
      <c r="E76" t="s">
        <v>51</v>
      </c>
      <c r="F76" t="s">
        <v>52</v>
      </c>
      <c r="G76" t="s">
        <v>53</v>
      </c>
      <c r="H76" t="s">
        <v>53</v>
      </c>
      <c r="I76" t="s">
        <v>53</v>
      </c>
      <c r="J76">
        <v>35.456214904785156</v>
      </c>
      <c r="K76">
        <v>33.8087158203125</v>
      </c>
      <c r="L76">
        <v>4.6202507019042969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b">
        <v>1</v>
      </c>
      <c r="T76">
        <v>0.42663386637164613</v>
      </c>
      <c r="U76" t="b">
        <v>1</v>
      </c>
      <c r="V76">
        <v>3</v>
      </c>
      <c r="W76">
        <v>12</v>
      </c>
      <c r="X76">
        <v>1</v>
      </c>
      <c r="Y76">
        <v>84.220252990722656</v>
      </c>
      <c r="Z76" t="s">
        <v>53</v>
      </c>
      <c r="AA76" t="s">
        <v>53</v>
      </c>
      <c r="AB76" t="s">
        <v>53</v>
      </c>
      <c r="AC76" t="s">
        <v>54</v>
      </c>
      <c r="AD76" t="s">
        <v>54</v>
      </c>
      <c r="AE76" t="s">
        <v>54</v>
      </c>
      <c r="AF76" t="s">
        <v>54</v>
      </c>
      <c r="AG76" t="s">
        <v>55</v>
      </c>
      <c r="AH76" t="s">
        <v>55</v>
      </c>
      <c r="AI76" t="s">
        <v>55</v>
      </c>
    </row>
    <row r="77" spans="1:35" x14ac:dyDescent="0.25">
      <c r="A77" t="s">
        <v>131</v>
      </c>
      <c r="B77" t="s">
        <v>59</v>
      </c>
      <c r="C77" t="s">
        <v>49</v>
      </c>
      <c r="D77" t="s">
        <v>50</v>
      </c>
      <c r="E77" t="s">
        <v>51</v>
      </c>
      <c r="F77" t="s">
        <v>52</v>
      </c>
      <c r="G77" t="s">
        <v>53</v>
      </c>
      <c r="H77" t="s">
        <v>53</v>
      </c>
      <c r="I77" t="s">
        <v>53</v>
      </c>
      <c r="J77">
        <v>33.871696472167969</v>
      </c>
      <c r="K77">
        <v>33.8087158203125</v>
      </c>
      <c r="L77">
        <v>4.6202507019042969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b">
        <v>1</v>
      </c>
      <c r="T77">
        <v>0.42663386637164613</v>
      </c>
      <c r="U77" t="b">
        <v>1</v>
      </c>
      <c r="V77">
        <v>3</v>
      </c>
      <c r="W77">
        <v>15</v>
      </c>
      <c r="X77">
        <v>1</v>
      </c>
      <c r="Y77">
        <v>84.223098754882813</v>
      </c>
      <c r="Z77" t="s">
        <v>53</v>
      </c>
      <c r="AA77" t="s">
        <v>53</v>
      </c>
      <c r="AB77" t="s">
        <v>53</v>
      </c>
      <c r="AC77" t="s">
        <v>54</v>
      </c>
      <c r="AD77" t="s">
        <v>54</v>
      </c>
      <c r="AE77" t="s">
        <v>54</v>
      </c>
      <c r="AF77" t="s">
        <v>54</v>
      </c>
      <c r="AG77" t="s">
        <v>55</v>
      </c>
      <c r="AH77" t="s">
        <v>55</v>
      </c>
      <c r="AI77" t="s">
        <v>55</v>
      </c>
    </row>
    <row r="78" spans="1:35" x14ac:dyDescent="0.25">
      <c r="A78" t="s">
        <v>132</v>
      </c>
      <c r="B78" t="s">
        <v>59</v>
      </c>
      <c r="C78" t="s">
        <v>49</v>
      </c>
      <c r="D78" t="s">
        <v>50</v>
      </c>
      <c r="E78" t="s">
        <v>51</v>
      </c>
      <c r="F78" t="s">
        <v>52</v>
      </c>
      <c r="G78" t="s">
        <v>53</v>
      </c>
      <c r="H78" t="s">
        <v>53</v>
      </c>
      <c r="I78" t="s">
        <v>53</v>
      </c>
      <c r="J78">
        <v>17.859226226806641</v>
      </c>
      <c r="K78">
        <v>33.8087158203125</v>
      </c>
      <c r="L78">
        <v>4.6202507019042969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b">
        <v>1</v>
      </c>
      <c r="T78">
        <v>0.42663386637164613</v>
      </c>
      <c r="U78" t="b">
        <v>1</v>
      </c>
      <c r="V78">
        <v>3</v>
      </c>
      <c r="W78">
        <v>16</v>
      </c>
      <c r="X78">
        <v>1</v>
      </c>
      <c r="Y78">
        <v>84.073959350585938</v>
      </c>
      <c r="Z78" t="s">
        <v>53</v>
      </c>
      <c r="AA78" t="s">
        <v>53</v>
      </c>
      <c r="AB78" t="s">
        <v>53</v>
      </c>
      <c r="AC78" t="s">
        <v>54</v>
      </c>
      <c r="AD78" t="s">
        <v>55</v>
      </c>
      <c r="AE78" t="s">
        <v>54</v>
      </c>
      <c r="AF78" t="s">
        <v>54</v>
      </c>
      <c r="AG78" t="s">
        <v>55</v>
      </c>
      <c r="AH78" t="s">
        <v>55</v>
      </c>
      <c r="AI78" t="s">
        <v>55</v>
      </c>
    </row>
    <row r="79" spans="1:35" x14ac:dyDescent="0.25">
      <c r="A79" t="s">
        <v>133</v>
      </c>
      <c r="B79" t="s">
        <v>59</v>
      </c>
      <c r="C79" t="s">
        <v>49</v>
      </c>
      <c r="D79" t="s">
        <v>50</v>
      </c>
      <c r="E79" t="s">
        <v>51</v>
      </c>
      <c r="F79" t="s">
        <v>52</v>
      </c>
      <c r="G79" t="s">
        <v>53</v>
      </c>
      <c r="H79" t="s">
        <v>53</v>
      </c>
      <c r="I79" t="s">
        <v>53</v>
      </c>
      <c r="J79">
        <v>35.497817993164063</v>
      </c>
      <c r="K79">
        <v>33.8087158203125</v>
      </c>
      <c r="L79">
        <v>4.6202507019042969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b">
        <v>1</v>
      </c>
      <c r="T79">
        <v>0.42663386637164613</v>
      </c>
      <c r="U79" t="b">
        <v>1</v>
      </c>
      <c r="V79">
        <v>3</v>
      </c>
      <c r="W79">
        <v>13</v>
      </c>
      <c r="X79">
        <v>1</v>
      </c>
      <c r="Y79">
        <v>84.074577331542969</v>
      </c>
      <c r="Z79" t="s">
        <v>53</v>
      </c>
      <c r="AA79" t="s">
        <v>53</v>
      </c>
      <c r="AB79" t="s">
        <v>53</v>
      </c>
      <c r="AC79" t="s">
        <v>54</v>
      </c>
      <c r="AD79" t="s">
        <v>55</v>
      </c>
      <c r="AE79" t="s">
        <v>54</v>
      </c>
      <c r="AF79" t="s">
        <v>54</v>
      </c>
      <c r="AG79" t="s">
        <v>55</v>
      </c>
      <c r="AH79" t="s">
        <v>55</v>
      </c>
      <c r="AI79" t="s">
        <v>55</v>
      </c>
    </row>
    <row r="80" spans="1:35" x14ac:dyDescent="0.25">
      <c r="A80" t="s">
        <v>134</v>
      </c>
      <c r="B80" t="s">
        <v>59</v>
      </c>
      <c r="C80" t="s">
        <v>49</v>
      </c>
      <c r="D80" t="s">
        <v>50</v>
      </c>
      <c r="E80" t="s">
        <v>51</v>
      </c>
      <c r="F80" t="s">
        <v>52</v>
      </c>
      <c r="G80" t="s">
        <v>53</v>
      </c>
      <c r="H80" t="s">
        <v>53</v>
      </c>
      <c r="I80" t="s">
        <v>53</v>
      </c>
      <c r="J80">
        <v>34.113861083984375</v>
      </c>
      <c r="K80">
        <v>33.8087158203125</v>
      </c>
      <c r="L80">
        <v>4.6202507019042969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b">
        <v>1</v>
      </c>
      <c r="T80">
        <v>0.42663386637164613</v>
      </c>
      <c r="U80" t="b">
        <v>1</v>
      </c>
      <c r="V80">
        <v>3</v>
      </c>
      <c r="W80">
        <v>16</v>
      </c>
      <c r="X80">
        <v>1</v>
      </c>
      <c r="Y80">
        <v>82.583053588867188</v>
      </c>
      <c r="Z80" t="s">
        <v>53</v>
      </c>
      <c r="AA80" t="s">
        <v>53</v>
      </c>
      <c r="AB80" t="s">
        <v>53</v>
      </c>
      <c r="AC80" t="s">
        <v>54</v>
      </c>
      <c r="AD80" t="s">
        <v>55</v>
      </c>
      <c r="AE80" t="s">
        <v>54</v>
      </c>
      <c r="AF80" t="s">
        <v>54</v>
      </c>
      <c r="AG80" t="s">
        <v>55</v>
      </c>
      <c r="AH80" t="s">
        <v>55</v>
      </c>
      <c r="AI80" t="s">
        <v>55</v>
      </c>
    </row>
    <row r="81" spans="1:35" x14ac:dyDescent="0.25">
      <c r="A81" t="s">
        <v>135</v>
      </c>
      <c r="B81" t="s">
        <v>136</v>
      </c>
      <c r="C81" t="s">
        <v>49</v>
      </c>
      <c r="D81" t="s">
        <v>50</v>
      </c>
      <c r="E81" t="s">
        <v>51</v>
      </c>
      <c r="F81" t="s">
        <v>52</v>
      </c>
      <c r="G81" t="s">
        <v>53</v>
      </c>
      <c r="H81" t="s">
        <v>53</v>
      </c>
      <c r="I81" t="s">
        <v>53</v>
      </c>
      <c r="J81">
        <v>32.014080047607422</v>
      </c>
      <c r="K81">
        <v>31.985940933227539</v>
      </c>
      <c r="L81">
        <v>4.4251345098018646E-2</v>
      </c>
      <c r="M81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b">
        <v>1</v>
      </c>
      <c r="T81">
        <v>0.42663386637164613</v>
      </c>
      <c r="U81" t="b">
        <v>1</v>
      </c>
      <c r="V81">
        <v>3</v>
      </c>
      <c r="W81">
        <v>27</v>
      </c>
      <c r="X81">
        <v>1</v>
      </c>
      <c r="Y81">
        <v>85.117332458496094</v>
      </c>
      <c r="Z81" t="s">
        <v>53</v>
      </c>
      <c r="AA81" t="s">
        <v>53</v>
      </c>
      <c r="AB81" t="s">
        <v>53</v>
      </c>
      <c r="AC81" t="s">
        <v>54</v>
      </c>
      <c r="AD81" t="s">
        <v>55</v>
      </c>
      <c r="AE81" t="s">
        <v>55</v>
      </c>
      <c r="AF81" t="s">
        <v>55</v>
      </c>
      <c r="AG81" t="s">
        <v>55</v>
      </c>
      <c r="AH81" t="s">
        <v>55</v>
      </c>
      <c r="AI81" t="s">
        <v>55</v>
      </c>
    </row>
    <row r="82" spans="1:35" x14ac:dyDescent="0.25">
      <c r="A82" t="s">
        <v>137</v>
      </c>
      <c r="B82" t="s">
        <v>136</v>
      </c>
      <c r="C82" t="s">
        <v>49</v>
      </c>
      <c r="D82" t="s">
        <v>50</v>
      </c>
      <c r="E82" t="s">
        <v>51</v>
      </c>
      <c r="F82" t="s">
        <v>52</v>
      </c>
      <c r="G82" t="s">
        <v>53</v>
      </c>
      <c r="H82" t="s">
        <v>53</v>
      </c>
      <c r="I82" t="s">
        <v>53</v>
      </c>
      <c r="J82">
        <v>31.934934616088867</v>
      </c>
      <c r="K82">
        <v>31.985940933227539</v>
      </c>
      <c r="L82">
        <v>4.4251345098018646E-2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b">
        <v>1</v>
      </c>
      <c r="T82">
        <v>0.42663386637164613</v>
      </c>
      <c r="U82" t="b">
        <v>1</v>
      </c>
      <c r="V82">
        <v>3</v>
      </c>
      <c r="W82">
        <v>27</v>
      </c>
      <c r="X82">
        <v>1</v>
      </c>
      <c r="Y82">
        <v>85.117332458496094</v>
      </c>
      <c r="Z82" t="s">
        <v>53</v>
      </c>
      <c r="AA82" t="s">
        <v>53</v>
      </c>
      <c r="AB82" t="s">
        <v>53</v>
      </c>
      <c r="AC82" t="s">
        <v>54</v>
      </c>
      <c r="AD82" t="s">
        <v>55</v>
      </c>
      <c r="AE82" t="s">
        <v>55</v>
      </c>
      <c r="AF82" t="s">
        <v>55</v>
      </c>
      <c r="AG82" t="s">
        <v>55</v>
      </c>
      <c r="AH82" t="s">
        <v>55</v>
      </c>
      <c r="AI82" t="s">
        <v>55</v>
      </c>
    </row>
    <row r="83" spans="1:35" x14ac:dyDescent="0.25">
      <c r="A83" t="s">
        <v>138</v>
      </c>
      <c r="B83" t="s">
        <v>136</v>
      </c>
      <c r="C83" t="s">
        <v>49</v>
      </c>
      <c r="D83" t="s">
        <v>50</v>
      </c>
      <c r="E83" t="s">
        <v>51</v>
      </c>
      <c r="F83" t="s">
        <v>52</v>
      </c>
      <c r="G83" t="s">
        <v>53</v>
      </c>
      <c r="H83" t="s">
        <v>53</v>
      </c>
      <c r="I83" t="s">
        <v>53</v>
      </c>
      <c r="J83">
        <v>32.008808135986328</v>
      </c>
      <c r="K83">
        <v>31.985940933227539</v>
      </c>
      <c r="L83">
        <v>4.4251345098018646E-2</v>
      </c>
      <c r="M83" t="s">
        <v>53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b">
        <v>1</v>
      </c>
      <c r="T83">
        <v>0.42663386637164613</v>
      </c>
      <c r="U83" t="b">
        <v>1</v>
      </c>
      <c r="V83">
        <v>3</v>
      </c>
      <c r="W83">
        <v>27</v>
      </c>
      <c r="X83">
        <v>1</v>
      </c>
      <c r="Y83">
        <v>85.11907958984375</v>
      </c>
      <c r="Z83" t="s">
        <v>53</v>
      </c>
      <c r="AA83" t="s">
        <v>53</v>
      </c>
      <c r="AB83" t="s">
        <v>53</v>
      </c>
      <c r="AC83" t="s">
        <v>54</v>
      </c>
      <c r="AD83" t="s">
        <v>55</v>
      </c>
      <c r="AE83" t="s">
        <v>55</v>
      </c>
      <c r="AF83" t="s">
        <v>55</v>
      </c>
      <c r="AG83" t="s">
        <v>55</v>
      </c>
      <c r="AH83" t="s">
        <v>55</v>
      </c>
      <c r="AI83" t="s">
        <v>55</v>
      </c>
    </row>
    <row r="84" spans="1:35" x14ac:dyDescent="0.25">
      <c r="A84" t="s">
        <v>139</v>
      </c>
      <c r="B84" t="s">
        <v>59</v>
      </c>
      <c r="C84" t="s">
        <v>49</v>
      </c>
      <c r="D84" t="s">
        <v>50</v>
      </c>
      <c r="E84" t="s">
        <v>51</v>
      </c>
      <c r="F84" t="s">
        <v>52</v>
      </c>
      <c r="G84" t="s">
        <v>53</v>
      </c>
      <c r="H84" t="s">
        <v>53</v>
      </c>
      <c r="I84" t="s">
        <v>53</v>
      </c>
      <c r="J84">
        <v>35.656326293945313</v>
      </c>
      <c r="K84">
        <v>33.8087158203125</v>
      </c>
      <c r="L84">
        <v>4.6202507019042969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b">
        <v>1</v>
      </c>
      <c r="T84">
        <v>0.42663386637164613</v>
      </c>
      <c r="U84" t="b">
        <v>1</v>
      </c>
      <c r="V84">
        <v>3</v>
      </c>
      <c r="W84">
        <v>12</v>
      </c>
      <c r="X84">
        <v>1</v>
      </c>
      <c r="Y84">
        <v>84.373397827148438</v>
      </c>
      <c r="Z84" t="s">
        <v>53</v>
      </c>
      <c r="AA84" t="s">
        <v>53</v>
      </c>
      <c r="AB84" t="s">
        <v>53</v>
      </c>
      <c r="AC84" t="s">
        <v>54</v>
      </c>
      <c r="AD84" t="s">
        <v>54</v>
      </c>
      <c r="AE84" t="s">
        <v>54</v>
      </c>
      <c r="AF84" t="s">
        <v>55</v>
      </c>
      <c r="AG84" t="s">
        <v>55</v>
      </c>
      <c r="AH84" t="s">
        <v>55</v>
      </c>
      <c r="AI84" t="s">
        <v>55</v>
      </c>
    </row>
    <row r="85" spans="1:35" x14ac:dyDescent="0.25">
      <c r="A85" t="s">
        <v>140</v>
      </c>
      <c r="B85" t="s">
        <v>59</v>
      </c>
      <c r="C85" t="s">
        <v>49</v>
      </c>
      <c r="D85" t="s">
        <v>50</v>
      </c>
      <c r="E85" t="s">
        <v>51</v>
      </c>
      <c r="F85" t="s">
        <v>52</v>
      </c>
      <c r="G85" t="s">
        <v>53</v>
      </c>
      <c r="H85" t="s">
        <v>53</v>
      </c>
      <c r="I85" t="s">
        <v>53</v>
      </c>
      <c r="J85">
        <v>35.178409576416016</v>
      </c>
      <c r="K85">
        <v>33.8087158203125</v>
      </c>
      <c r="L85">
        <v>4.6202507019042969</v>
      </c>
      <c r="M85" t="s">
        <v>53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b">
        <v>1</v>
      </c>
      <c r="T85">
        <v>0.42663386637164613</v>
      </c>
      <c r="U85" t="b">
        <v>1</v>
      </c>
      <c r="V85">
        <v>3</v>
      </c>
      <c r="W85">
        <v>13</v>
      </c>
      <c r="X85">
        <v>1</v>
      </c>
      <c r="Y85">
        <v>84.375885009765625</v>
      </c>
      <c r="Z85" t="s">
        <v>53</v>
      </c>
      <c r="AA85" t="s">
        <v>53</v>
      </c>
      <c r="AB85" t="s">
        <v>53</v>
      </c>
      <c r="AC85" t="s">
        <v>54</v>
      </c>
      <c r="AD85" t="s">
        <v>55</v>
      </c>
      <c r="AE85" t="s">
        <v>54</v>
      </c>
      <c r="AF85" t="s">
        <v>54</v>
      </c>
      <c r="AG85" t="s">
        <v>55</v>
      </c>
      <c r="AH85" t="s">
        <v>55</v>
      </c>
      <c r="AI85" t="s">
        <v>55</v>
      </c>
    </row>
    <row r="86" spans="1:35" x14ac:dyDescent="0.25">
      <c r="A86" t="s">
        <v>141</v>
      </c>
      <c r="B86" t="s">
        <v>59</v>
      </c>
      <c r="C86" t="s">
        <v>49</v>
      </c>
      <c r="D86" t="s">
        <v>50</v>
      </c>
      <c r="E86" t="s">
        <v>51</v>
      </c>
      <c r="F86" t="s">
        <v>52</v>
      </c>
      <c r="G86" t="s">
        <v>53</v>
      </c>
      <c r="H86" t="s">
        <v>53</v>
      </c>
      <c r="I86" t="s">
        <v>53</v>
      </c>
      <c r="J86">
        <v>33.547409057617188</v>
      </c>
      <c r="K86">
        <v>33.8087158203125</v>
      </c>
      <c r="L86">
        <v>4.6202507019042969</v>
      </c>
      <c r="M86" t="s">
        <v>53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b">
        <v>1</v>
      </c>
      <c r="T86">
        <v>0.42663386637164613</v>
      </c>
      <c r="U86" t="b">
        <v>1</v>
      </c>
      <c r="V86">
        <v>3</v>
      </c>
      <c r="W86">
        <v>16</v>
      </c>
      <c r="X86">
        <v>1</v>
      </c>
      <c r="Y86">
        <v>84.077560424804688</v>
      </c>
      <c r="Z86" t="s">
        <v>53</v>
      </c>
      <c r="AA86" t="s">
        <v>53</v>
      </c>
      <c r="AB86" t="s">
        <v>53</v>
      </c>
      <c r="AC86" t="s">
        <v>54</v>
      </c>
      <c r="AD86" t="s">
        <v>54</v>
      </c>
      <c r="AE86" t="s">
        <v>54</v>
      </c>
      <c r="AF86" t="s">
        <v>55</v>
      </c>
      <c r="AG86" t="s">
        <v>55</v>
      </c>
      <c r="AH86" t="s">
        <v>55</v>
      </c>
      <c r="AI86" t="s">
        <v>55</v>
      </c>
    </row>
    <row r="87" spans="1:35" x14ac:dyDescent="0.25">
      <c r="A87" t="s">
        <v>142</v>
      </c>
      <c r="B87" t="s">
        <v>59</v>
      </c>
      <c r="C87" t="s">
        <v>49</v>
      </c>
      <c r="D87" t="s">
        <v>50</v>
      </c>
      <c r="E87" t="s">
        <v>51</v>
      </c>
      <c r="F87" t="s">
        <v>52</v>
      </c>
      <c r="G87" t="s">
        <v>53</v>
      </c>
      <c r="H87" t="s">
        <v>53</v>
      </c>
      <c r="I87" t="s">
        <v>53</v>
      </c>
      <c r="J87">
        <v>36.350963592529297</v>
      </c>
      <c r="K87">
        <v>33.8087158203125</v>
      </c>
      <c r="L87">
        <v>4.6202507019042969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b">
        <v>1</v>
      </c>
      <c r="T87">
        <v>0.42663386637164613</v>
      </c>
      <c r="U87" t="b">
        <v>1</v>
      </c>
      <c r="V87">
        <v>3</v>
      </c>
      <c r="W87">
        <v>14</v>
      </c>
      <c r="X87">
        <v>1</v>
      </c>
      <c r="Y87">
        <v>83.77288818359375</v>
      </c>
      <c r="Z87" t="s">
        <v>53</v>
      </c>
      <c r="AA87" t="s">
        <v>53</v>
      </c>
      <c r="AB87" t="s">
        <v>53</v>
      </c>
      <c r="AC87" t="s">
        <v>54</v>
      </c>
      <c r="AD87" t="s">
        <v>54</v>
      </c>
      <c r="AE87" t="s">
        <v>54</v>
      </c>
      <c r="AF87" t="s">
        <v>54</v>
      </c>
      <c r="AG87" t="s">
        <v>55</v>
      </c>
      <c r="AH87" t="s">
        <v>55</v>
      </c>
      <c r="AI87" t="s">
        <v>55</v>
      </c>
    </row>
    <row r="88" spans="1:35" x14ac:dyDescent="0.25">
      <c r="A88" t="s">
        <v>143</v>
      </c>
      <c r="B88" t="s">
        <v>59</v>
      </c>
      <c r="C88" t="s">
        <v>49</v>
      </c>
      <c r="D88" t="s">
        <v>50</v>
      </c>
      <c r="E88" t="s">
        <v>51</v>
      </c>
      <c r="F88" t="s">
        <v>52</v>
      </c>
      <c r="G88" t="s">
        <v>53</v>
      </c>
      <c r="H88" t="s">
        <v>53</v>
      </c>
      <c r="I88" t="s">
        <v>53</v>
      </c>
      <c r="J88">
        <v>33.984409332275391</v>
      </c>
      <c r="K88">
        <v>33.8087158203125</v>
      </c>
      <c r="L88">
        <v>4.6202507019042969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b">
        <v>1</v>
      </c>
      <c r="T88">
        <v>0.42663386637164613</v>
      </c>
      <c r="U88" t="b">
        <v>1</v>
      </c>
      <c r="V88">
        <v>3</v>
      </c>
      <c r="W88">
        <v>14</v>
      </c>
      <c r="X88">
        <v>1</v>
      </c>
      <c r="Y88">
        <v>83.77288818359375</v>
      </c>
      <c r="Z88" t="s">
        <v>53</v>
      </c>
      <c r="AA88" t="s">
        <v>53</v>
      </c>
      <c r="AB88" t="s">
        <v>53</v>
      </c>
      <c r="AC88" t="s">
        <v>54</v>
      </c>
      <c r="AD88" t="s">
        <v>54</v>
      </c>
      <c r="AE88" t="s">
        <v>54</v>
      </c>
      <c r="AF88" t="s">
        <v>55</v>
      </c>
      <c r="AG88" t="s">
        <v>55</v>
      </c>
      <c r="AH88" t="s">
        <v>55</v>
      </c>
      <c r="AI88" t="s">
        <v>55</v>
      </c>
    </row>
    <row r="89" spans="1:35" x14ac:dyDescent="0.25">
      <c r="A89" t="s">
        <v>144</v>
      </c>
      <c r="B89" t="s">
        <v>59</v>
      </c>
      <c r="C89" t="s">
        <v>49</v>
      </c>
      <c r="D89" t="s">
        <v>50</v>
      </c>
      <c r="E89" t="s">
        <v>51</v>
      </c>
      <c r="F89" t="s">
        <v>52</v>
      </c>
      <c r="G89" t="s">
        <v>53</v>
      </c>
      <c r="H89" t="s">
        <v>53</v>
      </c>
      <c r="I89" t="s">
        <v>53</v>
      </c>
      <c r="J89">
        <v>32.288703918457031</v>
      </c>
      <c r="K89">
        <v>33.8087158203125</v>
      </c>
      <c r="L89">
        <v>4.6202507019042969</v>
      </c>
      <c r="M89" t="s">
        <v>53</v>
      </c>
      <c r="N89" t="s">
        <v>53</v>
      </c>
      <c r="O89" t="s">
        <v>53</v>
      </c>
      <c r="P89" t="s">
        <v>53</v>
      </c>
      <c r="Q89" t="s">
        <v>53</v>
      </c>
      <c r="R89" t="s">
        <v>53</v>
      </c>
      <c r="S89" t="b">
        <v>1</v>
      </c>
      <c r="T89">
        <v>0.42663386637164613</v>
      </c>
      <c r="U89" t="b">
        <v>1</v>
      </c>
      <c r="V89">
        <v>3</v>
      </c>
      <c r="W89">
        <v>12</v>
      </c>
      <c r="X89">
        <v>1</v>
      </c>
      <c r="Y89">
        <v>83.775665283203125</v>
      </c>
      <c r="Z89" t="s">
        <v>53</v>
      </c>
      <c r="AA89" t="s">
        <v>53</v>
      </c>
      <c r="AB89" t="s">
        <v>53</v>
      </c>
      <c r="AC89" t="s">
        <v>54</v>
      </c>
      <c r="AD89" t="s">
        <v>55</v>
      </c>
      <c r="AE89" t="s">
        <v>54</v>
      </c>
      <c r="AF89" t="s">
        <v>54</v>
      </c>
      <c r="AG89" t="s">
        <v>55</v>
      </c>
      <c r="AH89" t="s">
        <v>55</v>
      </c>
      <c r="AI89" t="s">
        <v>55</v>
      </c>
    </row>
    <row r="90" spans="1:35" x14ac:dyDescent="0.25">
      <c r="A90" t="s">
        <v>145</v>
      </c>
      <c r="B90" t="s">
        <v>59</v>
      </c>
      <c r="C90" t="s">
        <v>49</v>
      </c>
      <c r="D90" t="s">
        <v>50</v>
      </c>
      <c r="E90" t="s">
        <v>51</v>
      </c>
      <c r="F90" t="s">
        <v>52</v>
      </c>
      <c r="G90" t="s">
        <v>53</v>
      </c>
      <c r="H90" t="s">
        <v>53</v>
      </c>
      <c r="I90" t="s">
        <v>53</v>
      </c>
      <c r="J90">
        <v>34.971035003662109</v>
      </c>
      <c r="K90">
        <v>33.8087158203125</v>
      </c>
      <c r="L90">
        <v>4.6202507019042969</v>
      </c>
      <c r="M90" t="s">
        <v>53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b">
        <v>1</v>
      </c>
      <c r="T90">
        <v>0.42663386637164613</v>
      </c>
      <c r="U90" t="b">
        <v>1</v>
      </c>
      <c r="V90">
        <v>3</v>
      </c>
      <c r="W90">
        <v>17</v>
      </c>
      <c r="X90">
        <v>1</v>
      </c>
      <c r="Y90">
        <v>84.521392822265625</v>
      </c>
      <c r="Z90" t="s">
        <v>53</v>
      </c>
      <c r="AA90" t="s">
        <v>53</v>
      </c>
      <c r="AB90" t="s">
        <v>53</v>
      </c>
      <c r="AC90" t="s">
        <v>54</v>
      </c>
      <c r="AD90" t="s">
        <v>55</v>
      </c>
      <c r="AE90" t="s">
        <v>54</v>
      </c>
      <c r="AF90" t="s">
        <v>54</v>
      </c>
      <c r="AG90" t="s">
        <v>55</v>
      </c>
      <c r="AH90" t="s">
        <v>55</v>
      </c>
      <c r="AI90" t="s">
        <v>55</v>
      </c>
    </row>
    <row r="91" spans="1:35" x14ac:dyDescent="0.25">
      <c r="A91" t="s">
        <v>146</v>
      </c>
      <c r="B91" t="s">
        <v>59</v>
      </c>
      <c r="C91" t="s">
        <v>49</v>
      </c>
      <c r="D91" t="s">
        <v>50</v>
      </c>
      <c r="E91" t="s">
        <v>51</v>
      </c>
      <c r="F91" t="s">
        <v>52</v>
      </c>
      <c r="G91" t="s">
        <v>53</v>
      </c>
      <c r="H91" t="s">
        <v>53</v>
      </c>
      <c r="I91" t="s">
        <v>53</v>
      </c>
      <c r="J91">
        <v>35.238677978515625</v>
      </c>
      <c r="K91">
        <v>33.8087158203125</v>
      </c>
      <c r="L91">
        <v>4.6202507019042969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b">
        <v>1</v>
      </c>
      <c r="T91">
        <v>0.42663386637164613</v>
      </c>
      <c r="U91" t="b">
        <v>1</v>
      </c>
      <c r="V91">
        <v>3</v>
      </c>
      <c r="W91">
        <v>14</v>
      </c>
      <c r="X91">
        <v>1</v>
      </c>
      <c r="Y91">
        <v>81.986442565917969</v>
      </c>
      <c r="Z91" t="s">
        <v>53</v>
      </c>
      <c r="AA91" t="s">
        <v>53</v>
      </c>
      <c r="AB91" t="s">
        <v>53</v>
      </c>
      <c r="AC91" t="s">
        <v>54</v>
      </c>
      <c r="AD91" t="s">
        <v>55</v>
      </c>
      <c r="AE91" t="s">
        <v>54</v>
      </c>
      <c r="AF91" t="s">
        <v>54</v>
      </c>
      <c r="AG91" t="s">
        <v>55</v>
      </c>
      <c r="AH91" t="s">
        <v>55</v>
      </c>
      <c r="AI91" t="s">
        <v>55</v>
      </c>
    </row>
    <row r="92" spans="1:35" x14ac:dyDescent="0.25">
      <c r="A92" t="s">
        <v>147</v>
      </c>
      <c r="B92" t="s">
        <v>59</v>
      </c>
      <c r="C92" t="s">
        <v>49</v>
      </c>
      <c r="D92" t="s">
        <v>50</v>
      </c>
      <c r="E92" t="s">
        <v>51</v>
      </c>
      <c r="F92" t="s">
        <v>52</v>
      </c>
      <c r="G92" t="s">
        <v>53</v>
      </c>
      <c r="H92" t="s">
        <v>53</v>
      </c>
      <c r="I92" t="s">
        <v>53</v>
      </c>
      <c r="J92">
        <v>34.920238494873047</v>
      </c>
      <c r="K92">
        <v>33.8087158203125</v>
      </c>
      <c r="L92">
        <v>4.6202507019042969</v>
      </c>
      <c r="M92" t="s">
        <v>53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b">
        <v>1</v>
      </c>
      <c r="T92">
        <v>0.42663386637164613</v>
      </c>
      <c r="U92" t="b">
        <v>1</v>
      </c>
      <c r="V92">
        <v>3</v>
      </c>
      <c r="W92">
        <v>15</v>
      </c>
      <c r="X92">
        <v>1</v>
      </c>
      <c r="Y92">
        <v>84.074577331542969</v>
      </c>
      <c r="Z92" t="s">
        <v>53</v>
      </c>
      <c r="AA92" t="s">
        <v>53</v>
      </c>
      <c r="AB92" t="s">
        <v>53</v>
      </c>
      <c r="AC92" t="s">
        <v>54</v>
      </c>
      <c r="AD92" t="s">
        <v>55</v>
      </c>
      <c r="AE92" t="s">
        <v>54</v>
      </c>
      <c r="AF92" t="s">
        <v>54</v>
      </c>
      <c r="AG92" t="s">
        <v>55</v>
      </c>
      <c r="AH92" t="s">
        <v>55</v>
      </c>
      <c r="AI92" t="s">
        <v>55</v>
      </c>
    </row>
    <row r="93" spans="1:35" x14ac:dyDescent="0.25">
      <c r="A93" t="s">
        <v>148</v>
      </c>
      <c r="B93" t="s">
        <v>107</v>
      </c>
      <c r="C93" t="s">
        <v>49</v>
      </c>
      <c r="D93" t="s">
        <v>50</v>
      </c>
      <c r="E93" t="s">
        <v>51</v>
      </c>
      <c r="F93" t="s">
        <v>52</v>
      </c>
      <c r="G93" t="s">
        <v>53</v>
      </c>
      <c r="H93" t="s">
        <v>53</v>
      </c>
      <c r="I93" t="s">
        <v>53</v>
      </c>
      <c r="J93" t="s">
        <v>126</v>
      </c>
      <c r="K93">
        <v>35.676059722900391</v>
      </c>
      <c r="L93">
        <v>2.2690010070800781</v>
      </c>
      <c r="M93" t="s">
        <v>53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b">
        <v>1</v>
      </c>
      <c r="T93">
        <v>0.42663386637164613</v>
      </c>
      <c r="U93" t="b">
        <v>1</v>
      </c>
      <c r="V93">
        <v>3</v>
      </c>
      <c r="W93">
        <v>15</v>
      </c>
      <c r="X93">
        <v>1</v>
      </c>
      <c r="Y93">
        <v>61.551460266113281</v>
      </c>
      <c r="Z93" t="s">
        <v>53</v>
      </c>
      <c r="AA93" t="s">
        <v>53</v>
      </c>
      <c r="AB93" t="s">
        <v>53</v>
      </c>
      <c r="AC93" t="s">
        <v>54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</row>
    <row r="94" spans="1:35" x14ac:dyDescent="0.25">
      <c r="A94" t="s">
        <v>149</v>
      </c>
      <c r="B94" t="s">
        <v>107</v>
      </c>
      <c r="C94" t="s">
        <v>49</v>
      </c>
      <c r="D94" t="s">
        <v>50</v>
      </c>
      <c r="E94" t="s">
        <v>51</v>
      </c>
      <c r="F94" t="s">
        <v>52</v>
      </c>
      <c r="G94" t="s">
        <v>53</v>
      </c>
      <c r="H94" t="s">
        <v>53</v>
      </c>
      <c r="I94" t="s">
        <v>53</v>
      </c>
      <c r="J94">
        <v>36.893482208251953</v>
      </c>
      <c r="K94">
        <v>35.676059722900391</v>
      </c>
      <c r="L94">
        <v>2.2690010070800781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b">
        <v>1</v>
      </c>
      <c r="T94">
        <v>0.42663386637164613</v>
      </c>
      <c r="U94" t="b">
        <v>1</v>
      </c>
      <c r="V94">
        <v>3</v>
      </c>
      <c r="W94">
        <v>32</v>
      </c>
      <c r="X94">
        <v>1</v>
      </c>
      <c r="Y94">
        <v>85.2664794921875</v>
      </c>
      <c r="Z94" t="s">
        <v>53</v>
      </c>
      <c r="AA94" t="s">
        <v>53</v>
      </c>
      <c r="AB94" t="s">
        <v>53</v>
      </c>
      <c r="AC94" t="s">
        <v>54</v>
      </c>
      <c r="AD94" t="s">
        <v>55</v>
      </c>
      <c r="AE94" t="s">
        <v>54</v>
      </c>
      <c r="AF94" t="s">
        <v>55</v>
      </c>
      <c r="AG94" t="s">
        <v>55</v>
      </c>
      <c r="AH94" t="s">
        <v>55</v>
      </c>
      <c r="AI94" t="s">
        <v>55</v>
      </c>
    </row>
    <row r="95" spans="1:35" x14ac:dyDescent="0.25">
      <c r="A95" t="s">
        <v>150</v>
      </c>
      <c r="B95" t="s">
        <v>107</v>
      </c>
      <c r="C95" t="s">
        <v>49</v>
      </c>
      <c r="D95" t="s">
        <v>50</v>
      </c>
      <c r="E95" t="s">
        <v>51</v>
      </c>
      <c r="F95" t="s">
        <v>52</v>
      </c>
      <c r="G95" t="s">
        <v>53</v>
      </c>
      <c r="H95" t="s">
        <v>53</v>
      </c>
      <c r="I95" t="s">
        <v>53</v>
      </c>
      <c r="J95">
        <v>37.076526641845703</v>
      </c>
      <c r="K95">
        <v>35.676059722900391</v>
      </c>
      <c r="L95">
        <v>2.2690010070800781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53</v>
      </c>
      <c r="S95" t="b">
        <v>1</v>
      </c>
      <c r="T95">
        <v>0.42663386637164613</v>
      </c>
      <c r="U95" t="b">
        <v>1</v>
      </c>
      <c r="V95">
        <v>3</v>
      </c>
      <c r="W95">
        <v>33</v>
      </c>
      <c r="X95">
        <v>1</v>
      </c>
      <c r="Y95">
        <v>85.715621948242188</v>
      </c>
      <c r="Z95" t="s">
        <v>53</v>
      </c>
      <c r="AA95" t="s">
        <v>53</v>
      </c>
      <c r="AB95" t="s">
        <v>53</v>
      </c>
      <c r="AC95" t="s">
        <v>54</v>
      </c>
      <c r="AD95" t="s">
        <v>55</v>
      </c>
      <c r="AE95" t="s">
        <v>54</v>
      </c>
      <c r="AF95" t="s">
        <v>55</v>
      </c>
      <c r="AG95" t="s">
        <v>55</v>
      </c>
      <c r="AH95" t="s">
        <v>55</v>
      </c>
      <c r="AI95" t="s">
        <v>55</v>
      </c>
    </row>
    <row r="96" spans="1:35" x14ac:dyDescent="0.25">
      <c r="A96" t="s">
        <v>151</v>
      </c>
      <c r="B96" t="s">
        <v>59</v>
      </c>
      <c r="C96" t="s">
        <v>49</v>
      </c>
      <c r="D96" t="s">
        <v>50</v>
      </c>
      <c r="E96" t="s">
        <v>51</v>
      </c>
      <c r="F96" t="s">
        <v>52</v>
      </c>
      <c r="G96" t="s">
        <v>53</v>
      </c>
      <c r="H96" t="s">
        <v>53</v>
      </c>
      <c r="I96" t="s">
        <v>53</v>
      </c>
      <c r="J96">
        <v>34.726692199707031</v>
      </c>
      <c r="K96">
        <v>33.8087158203125</v>
      </c>
      <c r="L96">
        <v>4.6202507019042969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b">
        <v>1</v>
      </c>
      <c r="T96">
        <v>0.42663386637164613</v>
      </c>
      <c r="U96" t="b">
        <v>1</v>
      </c>
      <c r="V96">
        <v>3</v>
      </c>
      <c r="W96">
        <v>16</v>
      </c>
      <c r="X96">
        <v>1</v>
      </c>
      <c r="Y96">
        <v>83.031181335449219</v>
      </c>
      <c r="Z96" t="s">
        <v>53</v>
      </c>
      <c r="AA96" t="s">
        <v>53</v>
      </c>
      <c r="AB96" t="s">
        <v>53</v>
      </c>
      <c r="AC96" t="s">
        <v>54</v>
      </c>
      <c r="AD96" t="s">
        <v>55</v>
      </c>
      <c r="AE96" t="s">
        <v>54</v>
      </c>
      <c r="AF96" t="s">
        <v>54</v>
      </c>
      <c r="AG96" t="s">
        <v>55</v>
      </c>
      <c r="AH96" t="s">
        <v>55</v>
      </c>
      <c r="AI96" t="s">
        <v>55</v>
      </c>
    </row>
    <row r="97" spans="1:35" x14ac:dyDescent="0.25">
      <c r="A97" t="s">
        <v>152</v>
      </c>
      <c r="B97" t="s">
        <v>59</v>
      </c>
      <c r="C97" t="s">
        <v>49</v>
      </c>
      <c r="D97" t="s">
        <v>50</v>
      </c>
      <c r="E97" t="s">
        <v>51</v>
      </c>
      <c r="F97" t="s">
        <v>52</v>
      </c>
      <c r="G97" t="s">
        <v>53</v>
      </c>
      <c r="H97" t="s">
        <v>53</v>
      </c>
      <c r="I97" t="s">
        <v>53</v>
      </c>
      <c r="J97">
        <v>36.495891571044922</v>
      </c>
      <c r="K97">
        <v>33.8087158203125</v>
      </c>
      <c r="L97">
        <v>4.6202507019042969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b">
        <v>1</v>
      </c>
      <c r="T97">
        <v>0.42663386637164613</v>
      </c>
      <c r="U97" t="b">
        <v>1</v>
      </c>
      <c r="V97">
        <v>3</v>
      </c>
      <c r="W97">
        <v>13</v>
      </c>
      <c r="X97">
        <v>1</v>
      </c>
      <c r="Y97">
        <v>83.63006591796875</v>
      </c>
      <c r="Z97" t="s">
        <v>53</v>
      </c>
      <c r="AA97" t="s">
        <v>53</v>
      </c>
      <c r="AB97" t="s">
        <v>53</v>
      </c>
      <c r="AC97" t="s">
        <v>54</v>
      </c>
      <c r="AD97" t="s">
        <v>55</v>
      </c>
      <c r="AE97" t="s">
        <v>54</v>
      </c>
      <c r="AF97" t="s">
        <v>54</v>
      </c>
      <c r="AG97" t="s">
        <v>55</v>
      </c>
      <c r="AH97" t="s">
        <v>55</v>
      </c>
      <c r="AI97" t="s">
        <v>55</v>
      </c>
    </row>
    <row r="98" spans="1:35" x14ac:dyDescent="0.25">
      <c r="A98" t="s">
        <v>153</v>
      </c>
      <c r="B98" t="s">
        <v>59</v>
      </c>
      <c r="C98" t="s">
        <v>49</v>
      </c>
      <c r="D98" t="s">
        <v>50</v>
      </c>
      <c r="E98" t="s">
        <v>51</v>
      </c>
      <c r="F98" t="s">
        <v>52</v>
      </c>
      <c r="G98" t="s">
        <v>53</v>
      </c>
      <c r="H98" t="s">
        <v>53</v>
      </c>
      <c r="I98" t="s">
        <v>53</v>
      </c>
      <c r="J98">
        <v>34.480552673339844</v>
      </c>
      <c r="K98">
        <v>33.8087158203125</v>
      </c>
      <c r="L98">
        <v>4.6202507019042969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b">
        <v>1</v>
      </c>
      <c r="T98">
        <v>0.42663386637164613</v>
      </c>
      <c r="U98" t="b">
        <v>1</v>
      </c>
      <c r="V98">
        <v>3</v>
      </c>
      <c r="W98">
        <v>14</v>
      </c>
      <c r="X98">
        <v>1</v>
      </c>
      <c r="Y98">
        <v>84.077560424804688</v>
      </c>
      <c r="Z98" t="s">
        <v>53</v>
      </c>
      <c r="AA98" t="s">
        <v>53</v>
      </c>
      <c r="AB98" t="s">
        <v>53</v>
      </c>
      <c r="AC98" t="s">
        <v>54</v>
      </c>
      <c r="AD98" t="s">
        <v>55</v>
      </c>
      <c r="AE98" t="s">
        <v>54</v>
      </c>
      <c r="AF98" t="s">
        <v>55</v>
      </c>
      <c r="AG98" t="s">
        <v>55</v>
      </c>
      <c r="AH98" t="s">
        <v>55</v>
      </c>
      <c r="AI98" t="s">
        <v>55</v>
      </c>
    </row>
    <row r="99" spans="1:35" x14ac:dyDescent="0.25">
      <c r="A99" t="s">
        <v>154</v>
      </c>
      <c r="B99" t="s">
        <v>59</v>
      </c>
      <c r="C99" t="s">
        <v>49</v>
      </c>
      <c r="D99" t="s">
        <v>50</v>
      </c>
      <c r="E99" t="s">
        <v>51</v>
      </c>
      <c r="F99" t="s">
        <v>52</v>
      </c>
      <c r="G99" t="s">
        <v>53</v>
      </c>
      <c r="H99" t="s">
        <v>53</v>
      </c>
      <c r="I99" t="s">
        <v>53</v>
      </c>
      <c r="J99">
        <v>36.036453247070313</v>
      </c>
      <c r="K99">
        <v>33.8087158203125</v>
      </c>
      <c r="L99">
        <v>4.6202507019042969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b">
        <v>1</v>
      </c>
      <c r="T99">
        <v>0.42663386637164613</v>
      </c>
      <c r="U99" t="b">
        <v>1</v>
      </c>
      <c r="V99">
        <v>3</v>
      </c>
      <c r="W99">
        <v>16</v>
      </c>
      <c r="X99">
        <v>1</v>
      </c>
      <c r="Y99">
        <v>83.623771667480469</v>
      </c>
      <c r="Z99" t="s">
        <v>53</v>
      </c>
      <c r="AA99" t="s">
        <v>53</v>
      </c>
      <c r="AB99" t="s">
        <v>53</v>
      </c>
      <c r="AC99" t="s">
        <v>54</v>
      </c>
      <c r="AD99" t="s">
        <v>55</v>
      </c>
      <c r="AE99" t="s">
        <v>54</v>
      </c>
      <c r="AF99" t="s">
        <v>54</v>
      </c>
      <c r="AG99" t="s">
        <v>55</v>
      </c>
      <c r="AH99" t="s">
        <v>55</v>
      </c>
      <c r="AI99" t="s">
        <v>55</v>
      </c>
    </row>
    <row r="100" spans="1:35" x14ac:dyDescent="0.25">
      <c r="A100" t="s">
        <v>155</v>
      </c>
      <c r="B100" t="s">
        <v>59</v>
      </c>
      <c r="C100" t="s">
        <v>49</v>
      </c>
      <c r="D100" t="s">
        <v>50</v>
      </c>
      <c r="E100" t="s">
        <v>51</v>
      </c>
      <c r="F100" t="s">
        <v>52</v>
      </c>
      <c r="G100" t="s">
        <v>53</v>
      </c>
      <c r="H100" t="s">
        <v>53</v>
      </c>
      <c r="I100" t="s">
        <v>53</v>
      </c>
      <c r="J100">
        <v>35.106845855712891</v>
      </c>
      <c r="K100">
        <v>33.8087158203125</v>
      </c>
      <c r="L100">
        <v>4.6202507019042969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b">
        <v>1</v>
      </c>
      <c r="T100">
        <v>0.42663386637164613</v>
      </c>
      <c r="U100" t="b">
        <v>1</v>
      </c>
      <c r="V100">
        <v>3</v>
      </c>
      <c r="W100">
        <v>15</v>
      </c>
      <c r="X100">
        <v>1</v>
      </c>
      <c r="Y100">
        <v>83.922012329101563</v>
      </c>
      <c r="Z100" t="s">
        <v>53</v>
      </c>
      <c r="AA100" t="s">
        <v>53</v>
      </c>
      <c r="AB100" t="s">
        <v>53</v>
      </c>
      <c r="AC100" t="s">
        <v>54</v>
      </c>
      <c r="AD100" t="s">
        <v>55</v>
      </c>
      <c r="AE100" t="s">
        <v>54</v>
      </c>
      <c r="AF100" t="s">
        <v>54</v>
      </c>
      <c r="AG100" t="s">
        <v>55</v>
      </c>
      <c r="AH100" t="s">
        <v>55</v>
      </c>
      <c r="AI100" t="s">
        <v>55</v>
      </c>
    </row>
    <row r="101" spans="1:35" x14ac:dyDescent="0.25">
      <c r="A101" t="s">
        <v>156</v>
      </c>
      <c r="B101" t="s">
        <v>59</v>
      </c>
      <c r="C101" t="s">
        <v>49</v>
      </c>
      <c r="D101" t="s">
        <v>50</v>
      </c>
      <c r="E101" t="s">
        <v>51</v>
      </c>
      <c r="F101" t="s">
        <v>52</v>
      </c>
      <c r="G101" t="s">
        <v>53</v>
      </c>
      <c r="H101" t="s">
        <v>53</v>
      </c>
      <c r="I101" t="s">
        <v>53</v>
      </c>
      <c r="J101">
        <v>33.454582214355469</v>
      </c>
      <c r="K101">
        <v>33.8087158203125</v>
      </c>
      <c r="L101">
        <v>4.6202507019042969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b">
        <v>1</v>
      </c>
      <c r="T101">
        <v>0.42663386637164613</v>
      </c>
      <c r="U101" t="b">
        <v>1</v>
      </c>
      <c r="V101">
        <v>3</v>
      </c>
      <c r="W101">
        <v>12</v>
      </c>
      <c r="X101">
        <v>1</v>
      </c>
      <c r="Y101">
        <v>84.223098754882813</v>
      </c>
      <c r="Z101" t="s">
        <v>53</v>
      </c>
      <c r="AA101" t="s">
        <v>53</v>
      </c>
      <c r="AB101" t="s">
        <v>53</v>
      </c>
      <c r="AC101" t="s">
        <v>54</v>
      </c>
      <c r="AD101" t="s">
        <v>55</v>
      </c>
      <c r="AE101" t="s">
        <v>54</v>
      </c>
      <c r="AF101" t="s">
        <v>54</v>
      </c>
      <c r="AG101" t="s">
        <v>55</v>
      </c>
      <c r="AH101" t="s">
        <v>55</v>
      </c>
      <c r="AI101" t="s">
        <v>55</v>
      </c>
    </row>
    <row r="102" spans="1:35" x14ac:dyDescent="0.25">
      <c r="A102" t="s">
        <v>157</v>
      </c>
      <c r="B102" t="s">
        <v>59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53</v>
      </c>
      <c r="I102" t="s">
        <v>53</v>
      </c>
      <c r="J102">
        <v>34.947120666503906</v>
      </c>
      <c r="K102">
        <v>33.8087158203125</v>
      </c>
      <c r="L102">
        <v>4.6202507019042969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b">
        <v>1</v>
      </c>
      <c r="T102">
        <v>0.42663386637164613</v>
      </c>
      <c r="U102" t="b">
        <v>1</v>
      </c>
      <c r="V102">
        <v>3</v>
      </c>
      <c r="W102">
        <v>13</v>
      </c>
      <c r="X102">
        <v>1</v>
      </c>
      <c r="Y102">
        <v>84.073959350585938</v>
      </c>
      <c r="Z102" t="s">
        <v>53</v>
      </c>
      <c r="AA102" t="s">
        <v>53</v>
      </c>
      <c r="AB102" t="s">
        <v>53</v>
      </c>
      <c r="AC102" t="s">
        <v>54</v>
      </c>
      <c r="AD102" t="s">
        <v>55</v>
      </c>
      <c r="AE102" t="s">
        <v>54</v>
      </c>
      <c r="AF102" t="s">
        <v>54</v>
      </c>
      <c r="AG102" t="s">
        <v>55</v>
      </c>
      <c r="AH102" t="s">
        <v>55</v>
      </c>
      <c r="AI102" t="s">
        <v>55</v>
      </c>
    </row>
    <row r="103" spans="1:35" x14ac:dyDescent="0.25">
      <c r="A103" t="s">
        <v>158</v>
      </c>
      <c r="B103" t="s">
        <v>59</v>
      </c>
      <c r="C103" t="s">
        <v>49</v>
      </c>
      <c r="D103" t="s">
        <v>50</v>
      </c>
      <c r="E103" t="s">
        <v>51</v>
      </c>
      <c r="F103" t="s">
        <v>52</v>
      </c>
      <c r="G103" t="s">
        <v>53</v>
      </c>
      <c r="H103" t="s">
        <v>53</v>
      </c>
      <c r="I103" t="s">
        <v>53</v>
      </c>
      <c r="J103">
        <v>36.439033508300781</v>
      </c>
      <c r="K103">
        <v>33.8087158203125</v>
      </c>
      <c r="L103">
        <v>4.6202507019042969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b">
        <v>1</v>
      </c>
      <c r="T103">
        <v>0.42663386637164613</v>
      </c>
      <c r="U103" t="b">
        <v>1</v>
      </c>
      <c r="V103">
        <v>3</v>
      </c>
      <c r="W103">
        <v>14</v>
      </c>
      <c r="X103">
        <v>1</v>
      </c>
      <c r="Y103">
        <v>83.925422668457031</v>
      </c>
      <c r="Z103" t="s">
        <v>53</v>
      </c>
      <c r="AA103" t="s">
        <v>53</v>
      </c>
      <c r="AB103" t="s">
        <v>53</v>
      </c>
      <c r="AC103" t="s">
        <v>54</v>
      </c>
      <c r="AD103" t="s">
        <v>55</v>
      </c>
      <c r="AE103" t="s">
        <v>54</v>
      </c>
      <c r="AF103" t="s">
        <v>54</v>
      </c>
      <c r="AG103" t="s">
        <v>55</v>
      </c>
      <c r="AH103" t="s">
        <v>55</v>
      </c>
      <c r="AI103" t="s">
        <v>55</v>
      </c>
    </row>
    <row r="104" spans="1:35" x14ac:dyDescent="0.25">
      <c r="A104" t="s">
        <v>159</v>
      </c>
      <c r="B104" t="s">
        <v>59</v>
      </c>
      <c r="C104" t="s">
        <v>49</v>
      </c>
      <c r="D104" t="s">
        <v>50</v>
      </c>
      <c r="E104" t="s">
        <v>51</v>
      </c>
      <c r="F104" t="s">
        <v>52</v>
      </c>
      <c r="G104" t="s">
        <v>53</v>
      </c>
      <c r="H104" t="s">
        <v>53</v>
      </c>
      <c r="I104" t="s">
        <v>53</v>
      </c>
      <c r="J104">
        <v>36.171440124511719</v>
      </c>
      <c r="K104">
        <v>33.8087158203125</v>
      </c>
      <c r="L104">
        <v>4.6202507019042969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b">
        <v>1</v>
      </c>
      <c r="T104">
        <v>0.42663386637164613</v>
      </c>
      <c r="U104" t="b">
        <v>1</v>
      </c>
      <c r="V104">
        <v>3</v>
      </c>
      <c r="W104">
        <v>10</v>
      </c>
      <c r="X104">
        <v>1</v>
      </c>
      <c r="Y104">
        <v>84.372879028320313</v>
      </c>
      <c r="Z104" t="s">
        <v>53</v>
      </c>
      <c r="AA104" t="s">
        <v>53</v>
      </c>
      <c r="AB104" t="s">
        <v>53</v>
      </c>
      <c r="AC104" t="s">
        <v>54</v>
      </c>
      <c r="AD104" t="s">
        <v>55</v>
      </c>
      <c r="AE104" t="s">
        <v>54</v>
      </c>
      <c r="AF104" t="s">
        <v>55</v>
      </c>
      <c r="AG104" t="s">
        <v>55</v>
      </c>
      <c r="AH104" t="s">
        <v>55</v>
      </c>
      <c r="AI104" t="s">
        <v>55</v>
      </c>
    </row>
    <row r="106" spans="1:35" x14ac:dyDescent="0.25">
      <c r="A106" t="s">
        <v>160</v>
      </c>
      <c r="B106" t="s">
        <v>161</v>
      </c>
    </row>
    <row r="107" spans="1:35" x14ac:dyDescent="0.25">
      <c r="A107" t="s">
        <v>162</v>
      </c>
      <c r="B107" t="s">
        <v>49</v>
      </c>
    </row>
    <row r="108" spans="1:35" x14ac:dyDescent="0.25">
      <c r="A108" t="s">
        <v>163</v>
      </c>
      <c r="B108" t="s">
        <v>164</v>
      </c>
    </row>
    <row r="109" spans="1:35" x14ac:dyDescent="0.25">
      <c r="A109" t="s">
        <v>165</v>
      </c>
      <c r="B109" t="s">
        <v>48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B2B5-8DAA-4FAA-863A-B5D91078C9E0}">
  <dimension ref="A1:P97"/>
  <sheetViews>
    <sheetView workbookViewId="0">
      <selection activeCell="G97" sqref="G97"/>
    </sheetView>
  </sheetViews>
  <sheetFormatPr defaultRowHeight="13.2" x14ac:dyDescent="0.25"/>
  <cols>
    <col min="1" max="1" width="16.77734375" customWidth="1"/>
    <col min="5" max="5" width="13.5546875" customWidth="1"/>
    <col min="6" max="6" width="12.21875" customWidth="1"/>
    <col min="7" max="7" width="30.33203125" customWidth="1"/>
    <col min="9" max="9" width="8.77734375" customWidth="1"/>
    <col min="16" max="16" width="22" customWidth="1"/>
  </cols>
  <sheetData>
    <row r="1" spans="1:16" s="1" customFormat="1" ht="13.8" thickBot="1" x14ac:dyDescent="0.3">
      <c r="A1" s="1" t="s">
        <v>166</v>
      </c>
      <c r="B1" s="1" t="s">
        <v>167</v>
      </c>
      <c r="C1" s="1" t="s">
        <v>242</v>
      </c>
      <c r="D1" s="1" t="s">
        <v>240</v>
      </c>
      <c r="E1" s="1" t="s">
        <v>309</v>
      </c>
      <c r="F1" s="1" t="s">
        <v>310</v>
      </c>
      <c r="H1" s="1" t="s">
        <v>166</v>
      </c>
      <c r="I1" s="1" t="s">
        <v>240</v>
      </c>
      <c r="J1" s="1" t="s">
        <v>242</v>
      </c>
      <c r="K1" s="1" t="s">
        <v>241</v>
      </c>
    </row>
    <row r="2" spans="1:16" ht="13.8" thickTop="1" x14ac:dyDescent="0.25">
      <c r="A2" s="2" t="s">
        <v>48</v>
      </c>
      <c r="B2" s="2">
        <v>10.147239689999999</v>
      </c>
      <c r="C2" cm="1">
        <f t="array" ref="C2:C97">(B2:B97-36.925)/-1.5502</f>
        <v>17.273745523158301</v>
      </c>
      <c r="D2" cm="1">
        <f t="array" ref="D2:D97">EXP(C2:C97)</f>
        <v>31760867.975027617</v>
      </c>
      <c r="E2" cm="1">
        <f t="array" ref="E2:E97">(D2:D97)*1.4</f>
        <v>44465215.16503866</v>
      </c>
      <c r="F2" cm="1">
        <f t="array" ref="F2:F97" xml:space="preserve"> LN(E2:E97)</f>
        <v>17.610217759779513</v>
      </c>
      <c r="H2" s="2" t="s">
        <v>107</v>
      </c>
      <c r="I2">
        <v>0</v>
      </c>
      <c r="J2">
        <v>0</v>
      </c>
      <c r="K2" s="2">
        <f>AVERAGE(B24,B25)</f>
        <v>36.985004425</v>
      </c>
      <c r="P2" t="s">
        <v>258</v>
      </c>
    </row>
    <row r="3" spans="1:16" x14ac:dyDescent="0.25">
      <c r="A3" s="2" t="s">
        <v>48</v>
      </c>
      <c r="B3" s="2">
        <v>10.581233020000001</v>
      </c>
      <c r="C3">
        <v>16.993785950199971</v>
      </c>
      <c r="D3">
        <v>24005318.074425582</v>
      </c>
      <c r="E3">
        <v>33607445.304195814</v>
      </c>
      <c r="F3">
        <v>17.330258186821183</v>
      </c>
      <c r="H3" s="2" t="s">
        <v>136</v>
      </c>
      <c r="I3">
        <v>20</v>
      </c>
      <c r="J3">
        <f t="shared" ref="J3:J9" si="0">LN(I3)</f>
        <v>2.9957322735539909</v>
      </c>
      <c r="K3">
        <f>AVERAGE(B20,B21,B22)</f>
        <v>31.985940936666665</v>
      </c>
      <c r="P3" t="s">
        <v>259</v>
      </c>
    </row>
    <row r="4" spans="1:16" x14ac:dyDescent="0.25">
      <c r="A4" s="2" t="s">
        <v>48</v>
      </c>
      <c r="B4" s="2">
        <v>9.8164577479999995</v>
      </c>
      <c r="C4">
        <v>17.487125694749064</v>
      </c>
      <c r="D4">
        <v>39315354.282479912</v>
      </c>
      <c r="E4">
        <v>55041495.995471872</v>
      </c>
      <c r="F4">
        <v>17.823597931370276</v>
      </c>
      <c r="H4" s="2" t="s">
        <v>122</v>
      </c>
      <c r="I4">
        <v>200</v>
      </c>
      <c r="J4">
        <f t="shared" si="0"/>
        <v>5.2983173665480363</v>
      </c>
      <c r="K4">
        <f>AVERAGE(B17,B18,B19)</f>
        <v>28.863132476666667</v>
      </c>
    </row>
    <row r="5" spans="1:16" x14ac:dyDescent="0.25">
      <c r="A5" s="2" t="s">
        <v>69</v>
      </c>
      <c r="B5" s="2">
        <v>15.1638155</v>
      </c>
      <c r="C5">
        <v>14.03766255966972</v>
      </c>
      <c r="D5">
        <v>1248761.1772676401</v>
      </c>
      <c r="E5">
        <v>1748265.6481746961</v>
      </c>
      <c r="F5">
        <v>14.374134796290932</v>
      </c>
      <c r="H5" s="2" t="s">
        <v>109</v>
      </c>
      <c r="I5">
        <v>2000</v>
      </c>
      <c r="J5">
        <f t="shared" si="0"/>
        <v>7.6009024595420822</v>
      </c>
      <c r="K5">
        <f>AVERAGE(B14,B15,B16)</f>
        <v>25.180862426666664</v>
      </c>
    </row>
    <row r="6" spans="1:16" x14ac:dyDescent="0.25">
      <c r="A6" s="2" t="s">
        <v>69</v>
      </c>
      <c r="B6" s="2">
        <v>15.32893372</v>
      </c>
      <c r="C6" s="12">
        <v>13.931148419558763</v>
      </c>
      <c r="D6">
        <v>1122589.2658270483</v>
      </c>
      <c r="E6">
        <v>1571624.9721578676</v>
      </c>
      <c r="F6">
        <v>14.267620656179975</v>
      </c>
      <c r="H6" s="2" t="s">
        <v>95</v>
      </c>
      <c r="I6">
        <v>20000</v>
      </c>
      <c r="J6">
        <f t="shared" si="0"/>
        <v>9.9034875525361272</v>
      </c>
      <c r="K6">
        <f>AVERAGE(B11,B12,B13)</f>
        <v>21.270468393333335</v>
      </c>
    </row>
    <row r="7" spans="1:16" x14ac:dyDescent="0.25">
      <c r="A7" s="2" t="s">
        <v>69</v>
      </c>
      <c r="B7" s="2">
        <v>15.021639820000001</v>
      </c>
      <c r="C7">
        <v>14.129376970713453</v>
      </c>
      <c r="D7">
        <v>1368706.8825445471</v>
      </c>
      <c r="E7">
        <v>1916189.6355623659</v>
      </c>
      <c r="F7">
        <v>14.465849207334665</v>
      </c>
      <c r="H7" s="2" t="s">
        <v>82</v>
      </c>
      <c r="I7">
        <v>200000</v>
      </c>
      <c r="J7">
        <f t="shared" si="0"/>
        <v>12.206072645530174</v>
      </c>
      <c r="K7">
        <f>AVERAGE(B8,B9,B10)</f>
        <v>18.292819343333335</v>
      </c>
    </row>
    <row r="8" spans="1:16" x14ac:dyDescent="0.25">
      <c r="A8" s="2" t="s">
        <v>82</v>
      </c>
      <c r="B8" s="2">
        <v>18.504825589999999</v>
      </c>
      <c r="C8">
        <v>11.882450270932781</v>
      </c>
      <c r="D8">
        <v>144704.68232367645</v>
      </c>
      <c r="E8">
        <v>202586.555253147</v>
      </c>
      <c r="F8">
        <v>12.218922507553993</v>
      </c>
      <c r="H8" s="2" t="s">
        <v>69</v>
      </c>
      <c r="I8">
        <v>2000000</v>
      </c>
      <c r="J8">
        <f t="shared" si="0"/>
        <v>14.508657738524219</v>
      </c>
      <c r="K8">
        <f>AVERAGE(B5,B6,B7)</f>
        <v>15.171463013333332</v>
      </c>
    </row>
    <row r="9" spans="1:16" x14ac:dyDescent="0.25">
      <c r="A9" s="2" t="s">
        <v>82</v>
      </c>
      <c r="B9" s="2">
        <v>18.249399189999998</v>
      </c>
      <c r="C9">
        <v>12.047220236098568</v>
      </c>
      <c r="D9">
        <v>170624.45249548927</v>
      </c>
      <c r="E9">
        <v>238874.23349368497</v>
      </c>
      <c r="F9">
        <v>12.38369247271978</v>
      </c>
      <c r="H9" s="2" t="s">
        <v>48</v>
      </c>
      <c r="I9">
        <v>20000000</v>
      </c>
      <c r="J9">
        <f t="shared" si="0"/>
        <v>16.811242831518264</v>
      </c>
      <c r="K9">
        <f>AVERAGE(B2,B3,B4)</f>
        <v>10.181643485999999</v>
      </c>
    </row>
    <row r="10" spans="1:16" x14ac:dyDescent="0.25">
      <c r="A10" s="2" t="s">
        <v>82</v>
      </c>
      <c r="B10" s="2">
        <v>18.12423325</v>
      </c>
      <c r="C10">
        <v>12.127962037156495</v>
      </c>
      <c r="D10">
        <v>184972.42467810112</v>
      </c>
      <c r="E10">
        <v>258961.39454934155</v>
      </c>
      <c r="F10">
        <v>12.464434273777709</v>
      </c>
    </row>
    <row r="11" spans="1:16" x14ac:dyDescent="0.25">
      <c r="A11" s="2" t="s">
        <v>95</v>
      </c>
      <c r="B11" s="2">
        <v>19.901008610000002</v>
      </c>
      <c r="C11">
        <v>10.981803244742611</v>
      </c>
      <c r="D11">
        <v>58794.479577484439</v>
      </c>
      <c r="E11">
        <v>82312.271408478206</v>
      </c>
      <c r="F11">
        <v>11.318275481363823</v>
      </c>
      <c r="H11" s="2"/>
    </row>
    <row r="12" spans="1:16" x14ac:dyDescent="0.25">
      <c r="A12" s="2" t="s">
        <v>95</v>
      </c>
      <c r="B12" s="2">
        <v>21.96348953</v>
      </c>
      <c r="C12">
        <v>9.6513420655399287</v>
      </c>
      <c r="D12">
        <v>15542.633345841121</v>
      </c>
      <c r="E12">
        <v>21759.686684177566</v>
      </c>
      <c r="F12">
        <v>9.9878143021611407</v>
      </c>
      <c r="H12" s="7"/>
      <c r="I12" s="2"/>
    </row>
    <row r="13" spans="1:16" x14ac:dyDescent="0.25">
      <c r="A13" s="2" t="s">
        <v>95</v>
      </c>
      <c r="B13" s="2">
        <v>21.946907039999999</v>
      </c>
      <c r="C13">
        <v>9.6620390659269759</v>
      </c>
      <c r="D13">
        <v>15709.78531924737</v>
      </c>
      <c r="E13">
        <v>21993.699446946317</v>
      </c>
      <c r="F13">
        <v>9.998511302548188</v>
      </c>
      <c r="H13" s="7"/>
      <c r="I13" s="2"/>
    </row>
    <row r="14" spans="1:16" x14ac:dyDescent="0.25">
      <c r="A14" s="2" t="s">
        <v>109</v>
      </c>
      <c r="B14" s="2">
        <v>25.256803510000001</v>
      </c>
      <c r="C14">
        <v>7.5268974906463653</v>
      </c>
      <c r="D14">
        <v>1857.3341587598989</v>
      </c>
      <c r="E14">
        <v>2600.2678222638583</v>
      </c>
      <c r="F14">
        <v>7.8633697272675782</v>
      </c>
    </row>
    <row r="15" spans="1:16" x14ac:dyDescent="0.25">
      <c r="A15" s="2" t="s">
        <v>109</v>
      </c>
      <c r="B15" s="2">
        <v>25.17440796</v>
      </c>
      <c r="C15">
        <v>7.5800490517352577</v>
      </c>
      <c r="D15">
        <v>1958.7250418938795</v>
      </c>
      <c r="E15">
        <v>2742.2150586514313</v>
      </c>
      <c r="F15">
        <v>7.9165212883564706</v>
      </c>
    </row>
    <row r="16" spans="1:16" x14ac:dyDescent="0.25">
      <c r="A16" s="2" t="s">
        <v>109</v>
      </c>
      <c r="B16" s="2">
        <v>25.111375809999998</v>
      </c>
      <c r="C16">
        <v>7.6207097084247186</v>
      </c>
      <c r="D16">
        <v>2040.0094280581577</v>
      </c>
      <c r="E16">
        <v>2856.0131992814208</v>
      </c>
      <c r="F16">
        <v>7.9571819450459316</v>
      </c>
    </row>
    <row r="17" spans="1:9" x14ac:dyDescent="0.25">
      <c r="A17" s="2" t="s">
        <v>122</v>
      </c>
      <c r="B17" s="2">
        <v>29.027240750000001</v>
      </c>
      <c r="C17">
        <v>5.0946711714617443</v>
      </c>
      <c r="D17">
        <v>163.15018736522455</v>
      </c>
      <c r="E17">
        <v>228.41026231131437</v>
      </c>
      <c r="F17">
        <v>5.4311434080829573</v>
      </c>
    </row>
    <row r="18" spans="1:9" x14ac:dyDescent="0.25">
      <c r="A18" s="2" t="s">
        <v>122</v>
      </c>
      <c r="B18" s="2">
        <v>28.75501251</v>
      </c>
      <c r="C18">
        <v>5.270279634885819</v>
      </c>
      <c r="D18">
        <v>194.47033553280434</v>
      </c>
      <c r="E18">
        <v>272.25846974592605</v>
      </c>
      <c r="F18">
        <v>5.6067518715070319</v>
      </c>
    </row>
    <row r="19" spans="1:9" x14ac:dyDescent="0.25">
      <c r="A19" s="2" t="s">
        <v>122</v>
      </c>
      <c r="B19" s="2">
        <v>28.807144170000001</v>
      </c>
      <c r="C19">
        <v>5.2366506450780523</v>
      </c>
      <c r="D19">
        <v>188.03923635646655</v>
      </c>
      <c r="E19">
        <v>263.25493089905314</v>
      </c>
      <c r="F19">
        <v>5.5731228816992653</v>
      </c>
    </row>
    <row r="20" spans="1:9" x14ac:dyDescent="0.25">
      <c r="A20" s="2" t="s">
        <v>136</v>
      </c>
      <c r="B20" s="2">
        <v>32.014080049999997</v>
      </c>
      <c r="C20">
        <v>3.1679266868791123</v>
      </c>
      <c r="D20">
        <v>23.758175121142909</v>
      </c>
      <c r="E20">
        <v>33.261445169600073</v>
      </c>
      <c r="F20">
        <v>3.5043989235003252</v>
      </c>
    </row>
    <row r="21" spans="1:9" x14ac:dyDescent="0.25">
      <c r="A21" s="2" t="s">
        <v>136</v>
      </c>
      <c r="B21" s="2">
        <v>31.93493462</v>
      </c>
      <c r="C21">
        <v>3.2189816668816906</v>
      </c>
      <c r="D21">
        <v>25.002646190373834</v>
      </c>
      <c r="E21">
        <v>35.003704666523369</v>
      </c>
      <c r="F21">
        <v>3.5554539035029036</v>
      </c>
    </row>
    <row r="22" spans="1:9" x14ac:dyDescent="0.25">
      <c r="A22" s="2" t="s">
        <v>136</v>
      </c>
      <c r="B22" s="2">
        <v>32.008808139999999</v>
      </c>
      <c r="C22">
        <v>3.1713274803251181</v>
      </c>
      <c r="D22">
        <v>23.839109309609817</v>
      </c>
      <c r="E22">
        <v>33.374753033453743</v>
      </c>
      <c r="F22">
        <v>3.5077997169463311</v>
      </c>
    </row>
    <row r="23" spans="1:9" x14ac:dyDescent="0.25">
      <c r="A23" s="2" t="s">
        <v>107</v>
      </c>
      <c r="B23" s="3"/>
      <c r="C23">
        <v>23.819507160366403</v>
      </c>
      <c r="D23">
        <v>22114672968.00296</v>
      </c>
      <c r="E23">
        <v>30960542155.204144</v>
      </c>
      <c r="F23">
        <v>24.155979396987615</v>
      </c>
    </row>
    <row r="24" spans="1:9" x14ac:dyDescent="0.25">
      <c r="A24" s="2" t="s">
        <v>107</v>
      </c>
      <c r="B24" s="2">
        <v>36.893482210000002</v>
      </c>
      <c r="C24">
        <v>2.0331434653589997E-2</v>
      </c>
      <c r="D24">
        <v>1.0205395261446832</v>
      </c>
      <c r="E24">
        <v>1.4287553366025565</v>
      </c>
      <c r="F24">
        <v>0.35680367127480289</v>
      </c>
    </row>
    <row r="25" spans="1:9" x14ac:dyDescent="0.25">
      <c r="A25" s="2" t="s">
        <v>107</v>
      </c>
      <c r="B25" s="2">
        <v>37.076526639999997</v>
      </c>
      <c r="C25">
        <v>-9.7746510127725561E-2</v>
      </c>
      <c r="D25">
        <v>0.90687875920051431</v>
      </c>
      <c r="E25">
        <v>1.2696302628807199</v>
      </c>
      <c r="F25">
        <v>0.23872572649348722</v>
      </c>
    </row>
    <row r="26" spans="1:9" x14ac:dyDescent="0.25">
      <c r="A26" s="2" t="s">
        <v>107</v>
      </c>
      <c r="B26" s="5">
        <v>33.058177950000001</v>
      </c>
      <c r="C26">
        <v>2.4944020448974302</v>
      </c>
      <c r="D26">
        <v>12.114487432812897</v>
      </c>
      <c r="E26">
        <v>16.960282405938056</v>
      </c>
      <c r="F26">
        <v>2.8308742815186432</v>
      </c>
    </row>
    <row r="27" spans="1:9" x14ac:dyDescent="0.25">
      <c r="A27" s="2" t="s">
        <v>168</v>
      </c>
      <c r="B27" s="2">
        <v>34.656421659999999</v>
      </c>
      <c r="C27">
        <v>1.4634101019223311</v>
      </c>
      <c r="D27">
        <v>4.3206683542542255</v>
      </c>
      <c r="E27">
        <v>6.0489356959559153</v>
      </c>
      <c r="F27">
        <v>1.7998823385435438</v>
      </c>
    </row>
    <row r="28" spans="1:9" x14ac:dyDescent="0.25">
      <c r="A28" s="2" t="s">
        <v>171</v>
      </c>
      <c r="B28" s="2">
        <v>35.330184940000002</v>
      </c>
      <c r="C28">
        <v>1.0287801961037253</v>
      </c>
      <c r="D28">
        <v>2.7976511667162427</v>
      </c>
      <c r="E28">
        <v>3.9167116334027394</v>
      </c>
      <c r="F28">
        <v>1.3652524327249382</v>
      </c>
    </row>
    <row r="29" spans="1:9" x14ac:dyDescent="0.25">
      <c r="A29" s="2" t="s">
        <v>172</v>
      </c>
      <c r="B29" s="2">
        <v>36.541507719999998</v>
      </c>
      <c r="C29">
        <v>0.24738245387691826</v>
      </c>
      <c r="D29">
        <v>1.2806688158815578</v>
      </c>
      <c r="E29">
        <v>1.7929363422341809</v>
      </c>
      <c r="F29">
        <v>0.5838546904981311</v>
      </c>
    </row>
    <row r="30" spans="1:9" x14ac:dyDescent="0.25">
      <c r="A30" s="2" t="s">
        <v>173</v>
      </c>
      <c r="B30" s="2">
        <v>34.752445219999998</v>
      </c>
      <c r="C30">
        <v>1.4014674106566887</v>
      </c>
      <c r="D30">
        <v>4.061154978646341</v>
      </c>
      <c r="E30">
        <v>5.6856169701048769</v>
      </c>
      <c r="F30">
        <v>1.7379396472779014</v>
      </c>
    </row>
    <row r="31" spans="1:9" x14ac:dyDescent="0.25">
      <c r="A31" s="2" t="s">
        <v>174</v>
      </c>
      <c r="B31" s="2">
        <v>35.127143859999997</v>
      </c>
      <c r="C31">
        <v>1.1597575409624568</v>
      </c>
      <c r="D31">
        <v>3.1891599417189758</v>
      </c>
      <c r="E31">
        <v>4.4648239184065659</v>
      </c>
      <c r="F31">
        <v>1.4962297775836697</v>
      </c>
      <c r="H31" s="4"/>
      <c r="I31" s="2" t="s">
        <v>126</v>
      </c>
    </row>
    <row r="32" spans="1:9" x14ac:dyDescent="0.25">
      <c r="A32" s="2" t="s">
        <v>175</v>
      </c>
      <c r="B32" s="4"/>
      <c r="C32">
        <v>23.819507160366403</v>
      </c>
      <c r="D32">
        <v>22114672968.00296</v>
      </c>
      <c r="E32">
        <v>30960542155.204144</v>
      </c>
      <c r="F32">
        <v>24.155979396987615</v>
      </c>
      <c r="H32" s="6"/>
      <c r="I32" s="2" t="s">
        <v>239</v>
      </c>
    </row>
    <row r="33" spans="1:6" x14ac:dyDescent="0.25">
      <c r="A33" s="2" t="s">
        <v>176</v>
      </c>
      <c r="B33" s="2">
        <v>35.656326290000003</v>
      </c>
      <c r="C33">
        <v>0.81839356857179368</v>
      </c>
      <c r="D33">
        <v>2.2668553633183657</v>
      </c>
      <c r="E33">
        <v>3.1735975086457118</v>
      </c>
      <c r="F33">
        <v>1.1548658051930065</v>
      </c>
    </row>
    <row r="34" spans="1:6" x14ac:dyDescent="0.25">
      <c r="A34" s="2" t="s">
        <v>177</v>
      </c>
      <c r="B34" s="2">
        <v>34.726692200000002</v>
      </c>
      <c r="C34">
        <v>1.4180801186943588</v>
      </c>
      <c r="D34">
        <v>4.1291852797794713</v>
      </c>
      <c r="E34">
        <v>5.7808593916912594</v>
      </c>
      <c r="F34">
        <v>1.7545523553155715</v>
      </c>
    </row>
    <row r="35" spans="1:6" x14ac:dyDescent="0.25">
      <c r="A35" s="2" t="s">
        <v>178</v>
      </c>
      <c r="B35" s="2">
        <v>35.974769590000001</v>
      </c>
      <c r="C35">
        <v>0.6129727841568805</v>
      </c>
      <c r="D35">
        <v>1.845910744506557</v>
      </c>
      <c r="E35">
        <v>2.5842750423091796</v>
      </c>
      <c r="F35">
        <v>0.94944502077809334</v>
      </c>
    </row>
    <row r="36" spans="1:6" x14ac:dyDescent="0.25">
      <c r="A36" s="2" t="s">
        <v>179</v>
      </c>
      <c r="B36" s="2">
        <v>36.927341460000001</v>
      </c>
      <c r="C36">
        <v>-1.5104244613622707E-3</v>
      </c>
      <c r="D36">
        <v>0.99849071565557201</v>
      </c>
      <c r="E36">
        <v>1.3978870019178007</v>
      </c>
      <c r="F36">
        <v>0.33496181215985055</v>
      </c>
    </row>
    <row r="37" spans="1:6" x14ac:dyDescent="0.25">
      <c r="A37" s="2" t="s">
        <v>180</v>
      </c>
      <c r="B37" s="2">
        <v>33.911125179999999</v>
      </c>
      <c r="C37">
        <v>1.944184505225131</v>
      </c>
      <c r="D37">
        <v>6.9879309096593563</v>
      </c>
      <c r="E37">
        <v>9.7831032735230981</v>
      </c>
      <c r="F37">
        <v>2.2806567418463439</v>
      </c>
    </row>
    <row r="38" spans="1:6" x14ac:dyDescent="0.25">
      <c r="A38" s="2" t="s">
        <v>169</v>
      </c>
      <c r="B38" s="2">
        <v>19.790676120000001</v>
      </c>
      <c r="C38">
        <v>11.052976312733838</v>
      </c>
      <c r="D38">
        <v>63131.574568460754</v>
      </c>
      <c r="E38">
        <v>88384.204395845052</v>
      </c>
      <c r="F38">
        <v>11.38944854935505</v>
      </c>
    </row>
    <row r="39" spans="1:6" x14ac:dyDescent="0.25">
      <c r="A39" s="2" t="s">
        <v>181</v>
      </c>
      <c r="B39" s="2">
        <v>34.801017760000001</v>
      </c>
      <c r="C39">
        <v>1.3701343310540552</v>
      </c>
      <c r="D39">
        <v>3.9358793707854338</v>
      </c>
      <c r="E39">
        <v>5.5102311190996067</v>
      </c>
      <c r="F39">
        <v>1.7066065676752682</v>
      </c>
    </row>
    <row r="40" spans="1:6" x14ac:dyDescent="0.25">
      <c r="A40" s="2" t="s">
        <v>182</v>
      </c>
      <c r="B40" s="2">
        <v>36.282268520000002</v>
      </c>
      <c r="C40">
        <v>0.41461197264868715</v>
      </c>
      <c r="D40">
        <v>1.5137832374156734</v>
      </c>
      <c r="E40">
        <v>2.1192965323819428</v>
      </c>
      <c r="F40">
        <v>0.75108420926990005</v>
      </c>
    </row>
    <row r="41" spans="1:6" x14ac:dyDescent="0.25">
      <c r="A41" s="2" t="s">
        <v>183</v>
      </c>
      <c r="B41" s="2">
        <v>35.17840958</v>
      </c>
      <c r="C41">
        <v>1.1266871500451534</v>
      </c>
      <c r="D41">
        <v>3.085418023260778</v>
      </c>
      <c r="E41">
        <v>4.319585232565089</v>
      </c>
      <c r="F41">
        <v>1.4631593866663664</v>
      </c>
    </row>
    <row r="42" spans="1:6" x14ac:dyDescent="0.25">
      <c r="A42" s="2" t="s">
        <v>184</v>
      </c>
      <c r="B42" s="2">
        <v>36.495891569999998</v>
      </c>
      <c r="C42">
        <v>0.27680843117017123</v>
      </c>
      <c r="D42">
        <v>1.3189136840811551</v>
      </c>
      <c r="E42">
        <v>1.846479157713617</v>
      </c>
      <c r="F42">
        <v>0.61328066779138413</v>
      </c>
    </row>
    <row r="43" spans="1:6" x14ac:dyDescent="0.25">
      <c r="A43" s="2" t="s">
        <v>185</v>
      </c>
      <c r="B43" s="2">
        <v>37.405483250000003</v>
      </c>
      <c r="C43">
        <v>-0.30994920010321636</v>
      </c>
      <c r="D43">
        <v>0.7334842162003552</v>
      </c>
      <c r="E43">
        <v>1.0268779026804973</v>
      </c>
      <c r="F43">
        <v>2.6523036517996583E-2</v>
      </c>
    </row>
    <row r="44" spans="1:6" x14ac:dyDescent="0.25">
      <c r="A44" s="2" t="s">
        <v>170</v>
      </c>
      <c r="B44" s="2">
        <v>37.716861719999997</v>
      </c>
      <c r="C44">
        <v>-0.51081261772674491</v>
      </c>
      <c r="D44">
        <v>0.60000780367429485</v>
      </c>
      <c r="E44">
        <v>0.84001092514401277</v>
      </c>
      <c r="F44">
        <v>-0.17434038110553193</v>
      </c>
    </row>
    <row r="45" spans="1:6" x14ac:dyDescent="0.25">
      <c r="A45" s="2" t="s">
        <v>186</v>
      </c>
      <c r="B45" s="2">
        <v>32.646488189999999</v>
      </c>
      <c r="C45">
        <v>2.7599740743129901</v>
      </c>
      <c r="D45">
        <v>15.799433331787133</v>
      </c>
      <c r="E45">
        <v>22.119206664501984</v>
      </c>
      <c r="F45">
        <v>3.0964463109342031</v>
      </c>
    </row>
    <row r="46" spans="1:6" x14ac:dyDescent="0.25">
      <c r="A46" s="2" t="s">
        <v>187</v>
      </c>
      <c r="B46" s="2">
        <v>37.872379299999999</v>
      </c>
      <c r="C46">
        <v>-0.61113359566507641</v>
      </c>
      <c r="D46">
        <v>0.54273527786638553</v>
      </c>
      <c r="E46">
        <v>0.75982938901293973</v>
      </c>
      <c r="F46">
        <v>-0.27466135904386341</v>
      </c>
    </row>
    <row r="47" spans="1:6" x14ac:dyDescent="0.25">
      <c r="A47" s="2" t="s">
        <v>188</v>
      </c>
      <c r="B47" s="2">
        <v>33.862117769999998</v>
      </c>
      <c r="C47">
        <v>1.9757981099213002</v>
      </c>
      <c r="D47">
        <v>7.2123736243102563</v>
      </c>
      <c r="E47">
        <v>10.097323074034358</v>
      </c>
      <c r="F47">
        <v>2.3122703465425132</v>
      </c>
    </row>
    <row r="48" spans="1:6" x14ac:dyDescent="0.25">
      <c r="A48" s="2" t="s">
        <v>189</v>
      </c>
      <c r="B48" s="2">
        <v>34.805248259999999</v>
      </c>
      <c r="C48">
        <v>1.3674053283447285</v>
      </c>
      <c r="D48">
        <v>3.9251529881396485</v>
      </c>
      <c r="E48">
        <v>5.4952141833955075</v>
      </c>
      <c r="F48">
        <v>1.7038775649659412</v>
      </c>
    </row>
    <row r="49" spans="1:6" x14ac:dyDescent="0.25">
      <c r="A49" s="2" t="s">
        <v>190</v>
      </c>
      <c r="B49" s="2">
        <v>33.54740906</v>
      </c>
      <c r="C49">
        <v>2.1788097922848646</v>
      </c>
      <c r="D49">
        <v>8.8357835800901441</v>
      </c>
      <c r="E49">
        <v>12.370097012126202</v>
      </c>
      <c r="F49">
        <v>2.5152820289060775</v>
      </c>
    </row>
    <row r="50" spans="1:6" x14ac:dyDescent="0.25">
      <c r="A50" s="2" t="s">
        <v>191</v>
      </c>
      <c r="B50" s="2">
        <v>34.480552670000002</v>
      </c>
      <c r="C50">
        <v>1.5768593278286644</v>
      </c>
      <c r="D50">
        <v>4.8397319057899271</v>
      </c>
      <c r="E50">
        <v>6.7756246681058974</v>
      </c>
      <c r="F50">
        <v>1.9133315644498774</v>
      </c>
    </row>
    <row r="51" spans="1:6" x14ac:dyDescent="0.25">
      <c r="A51" s="2" t="s">
        <v>192</v>
      </c>
      <c r="B51" s="2">
        <v>36.899791720000003</v>
      </c>
      <c r="C51">
        <v>1.6261308218290527E-2</v>
      </c>
      <c r="D51">
        <v>1.016394242877096</v>
      </c>
      <c r="E51">
        <v>1.4229519400279342</v>
      </c>
      <c r="F51">
        <v>0.35273354483950342</v>
      </c>
    </row>
    <row r="52" spans="1:6" x14ac:dyDescent="0.25">
      <c r="A52" s="2" t="s">
        <v>193</v>
      </c>
      <c r="B52" s="2">
        <v>33.666946410000001</v>
      </c>
      <c r="C52">
        <v>2.1016988711134021</v>
      </c>
      <c r="D52">
        <v>8.1800549738644719</v>
      </c>
      <c r="E52">
        <v>11.45207696341026</v>
      </c>
      <c r="F52">
        <v>2.4381711077346151</v>
      </c>
    </row>
    <row r="53" spans="1:6" x14ac:dyDescent="0.25">
      <c r="A53" s="2" t="s">
        <v>194</v>
      </c>
      <c r="B53" s="2">
        <v>35.73216248</v>
      </c>
      <c r="C53">
        <v>0.76947330667010561</v>
      </c>
      <c r="D53">
        <v>2.1586290188182407</v>
      </c>
      <c r="E53">
        <v>3.0220806263455366</v>
      </c>
      <c r="F53">
        <v>1.1059455432913183</v>
      </c>
    </row>
    <row r="54" spans="1:6" x14ac:dyDescent="0.25">
      <c r="A54" s="2" t="s">
        <v>195</v>
      </c>
      <c r="B54" s="2">
        <v>19.343650820000001</v>
      </c>
      <c r="C54">
        <v>11.341342523545347</v>
      </c>
      <c r="D54">
        <v>84233.040103894746</v>
      </c>
      <c r="E54">
        <v>117926.25614545263</v>
      </c>
      <c r="F54">
        <v>11.677814760166559</v>
      </c>
    </row>
    <row r="55" spans="1:6" x14ac:dyDescent="0.25">
      <c r="A55" s="2" t="s">
        <v>196</v>
      </c>
      <c r="B55" s="2">
        <v>33.49741745</v>
      </c>
      <c r="C55">
        <v>2.2110582828022172</v>
      </c>
      <c r="D55">
        <v>9.1253685053603526</v>
      </c>
      <c r="E55">
        <v>12.775515907504493</v>
      </c>
      <c r="F55">
        <v>2.5475305194234301</v>
      </c>
    </row>
    <row r="56" spans="1:6" x14ac:dyDescent="0.25">
      <c r="A56" s="2" t="s">
        <v>197</v>
      </c>
      <c r="B56" s="2">
        <v>21.369052889999999</v>
      </c>
      <c r="C56">
        <v>10.034800096761707</v>
      </c>
      <c r="D56">
        <v>22806.482546868632</v>
      </c>
      <c r="E56">
        <v>31929.075565616084</v>
      </c>
      <c r="F56">
        <v>10.371272333382919</v>
      </c>
    </row>
    <row r="57" spans="1:6" x14ac:dyDescent="0.25">
      <c r="A57" s="2" t="s">
        <v>198</v>
      </c>
      <c r="B57" s="2">
        <v>36.350963589999999</v>
      </c>
      <c r="C57">
        <v>0.37029829054315438</v>
      </c>
      <c r="D57">
        <v>1.4481665246220015</v>
      </c>
      <c r="E57">
        <v>2.0274331344708019</v>
      </c>
      <c r="F57">
        <v>0.70677052716436728</v>
      </c>
    </row>
    <row r="58" spans="1:6" x14ac:dyDescent="0.25">
      <c r="A58" s="2" t="s">
        <v>199</v>
      </c>
      <c r="B58" s="2">
        <v>36.036453250000001</v>
      </c>
      <c r="C58">
        <v>0.57318200877305903</v>
      </c>
      <c r="D58">
        <v>1.7739026542181358</v>
      </c>
      <c r="E58">
        <v>2.4834637159053901</v>
      </c>
      <c r="F58">
        <v>0.90965424539427198</v>
      </c>
    </row>
    <row r="59" spans="1:6" x14ac:dyDescent="0.25">
      <c r="A59" s="2" t="s">
        <v>200</v>
      </c>
      <c r="B59" s="2">
        <v>36.271945950000003</v>
      </c>
      <c r="C59">
        <v>0.42127083602115495</v>
      </c>
      <c r="D59">
        <v>1.5238969487094789</v>
      </c>
      <c r="E59">
        <v>2.1334557281932702</v>
      </c>
      <c r="F59">
        <v>0.75774307264236773</v>
      </c>
    </row>
    <row r="60" spans="1:6" x14ac:dyDescent="0.25">
      <c r="A60" s="2" t="s">
        <v>201</v>
      </c>
      <c r="B60" s="2">
        <v>36.560646060000003</v>
      </c>
      <c r="C60">
        <v>0.23503673074441606</v>
      </c>
      <c r="D60">
        <v>1.2649552306268705</v>
      </c>
      <c r="E60">
        <v>1.7709373228776186</v>
      </c>
      <c r="F60">
        <v>0.57150896736562895</v>
      </c>
    </row>
    <row r="61" spans="1:6" x14ac:dyDescent="0.25">
      <c r="A61" s="2" t="s">
        <v>202</v>
      </c>
      <c r="B61" s="2">
        <v>35.726413729999997</v>
      </c>
      <c r="C61">
        <v>0.77318169913559531</v>
      </c>
      <c r="D61">
        <v>2.1666489236938955</v>
      </c>
      <c r="E61">
        <v>3.0333084931714533</v>
      </c>
      <c r="F61">
        <v>1.109653935756808</v>
      </c>
    </row>
    <row r="62" spans="1:6" x14ac:dyDescent="0.25">
      <c r="A62" s="2" t="s">
        <v>203</v>
      </c>
      <c r="B62" s="2">
        <v>35.673564910000003</v>
      </c>
      <c r="C62">
        <v>0.80727331312088368</v>
      </c>
      <c r="D62">
        <v>2.241786994270953</v>
      </c>
      <c r="E62">
        <v>3.1385017919793339</v>
      </c>
      <c r="F62">
        <v>1.1437455497420965</v>
      </c>
    </row>
    <row r="63" spans="1:6" x14ac:dyDescent="0.25">
      <c r="A63" s="2" t="s">
        <v>204</v>
      </c>
      <c r="B63" s="2">
        <v>34.565898900000001</v>
      </c>
      <c r="C63">
        <v>1.5218043478260848</v>
      </c>
      <c r="D63">
        <v>4.5804825270425527</v>
      </c>
      <c r="E63">
        <v>6.412675537859573</v>
      </c>
      <c r="F63">
        <v>1.8582765844472975</v>
      </c>
    </row>
    <row r="64" spans="1:6" x14ac:dyDescent="0.25">
      <c r="A64" s="2" t="s">
        <v>205</v>
      </c>
      <c r="B64" s="2">
        <v>35.456214899999999</v>
      </c>
      <c r="C64">
        <v>0.94748103470519807</v>
      </c>
      <c r="D64">
        <v>2.5792045429424677</v>
      </c>
      <c r="E64">
        <v>3.6108863601194545</v>
      </c>
      <c r="F64">
        <v>1.2839532713264108</v>
      </c>
    </row>
    <row r="65" spans="1:6" x14ac:dyDescent="0.25">
      <c r="A65" s="2" t="s">
        <v>206</v>
      </c>
      <c r="B65" s="2">
        <v>33.984409329999998</v>
      </c>
      <c r="C65">
        <v>1.8969105083215061</v>
      </c>
      <c r="D65">
        <v>6.6652703024953892</v>
      </c>
      <c r="E65">
        <v>9.3313784234935451</v>
      </c>
      <c r="F65">
        <v>2.2333827449427188</v>
      </c>
    </row>
    <row r="66" spans="1:6" x14ac:dyDescent="0.25">
      <c r="A66" s="2" t="s">
        <v>207</v>
      </c>
      <c r="B66" s="2">
        <v>35.10684586</v>
      </c>
      <c r="C66">
        <v>1.1728513353115708</v>
      </c>
      <c r="D66">
        <v>3.2311927299519825</v>
      </c>
      <c r="E66">
        <v>4.5236698219327751</v>
      </c>
      <c r="F66">
        <v>1.5093235719327838</v>
      </c>
    </row>
    <row r="67" spans="1:6" x14ac:dyDescent="0.25">
      <c r="A67" s="2" t="s">
        <v>208</v>
      </c>
      <c r="B67" s="2">
        <v>35.148670199999998</v>
      </c>
      <c r="C67">
        <v>1.1458713714359432</v>
      </c>
      <c r="D67">
        <v>3.145180783832525</v>
      </c>
      <c r="E67">
        <v>4.4032530973655346</v>
      </c>
      <c r="F67">
        <v>1.4823436080571561</v>
      </c>
    </row>
    <row r="68" spans="1:6" x14ac:dyDescent="0.25">
      <c r="A68" s="2" t="s">
        <v>209</v>
      </c>
      <c r="B68" s="2">
        <v>37.075290680000002</v>
      </c>
      <c r="C68">
        <v>-9.6949219455557206E-2</v>
      </c>
      <c r="D68">
        <v>0.90760209349153709</v>
      </c>
      <c r="E68">
        <v>1.2706429308881519</v>
      </c>
      <c r="F68">
        <v>0.23952301716565574</v>
      </c>
    </row>
    <row r="69" spans="1:6" x14ac:dyDescent="0.25">
      <c r="A69" s="2" t="s">
        <v>210</v>
      </c>
      <c r="B69" s="2">
        <v>34.597347259999999</v>
      </c>
      <c r="C69">
        <v>1.5015177009418126</v>
      </c>
      <c r="D69">
        <v>4.4884960982707618</v>
      </c>
      <c r="E69">
        <v>6.2838945375790658</v>
      </c>
      <c r="F69">
        <v>1.8379899375630253</v>
      </c>
    </row>
    <row r="70" spans="1:6" x14ac:dyDescent="0.25">
      <c r="A70" s="2" t="s">
        <v>211</v>
      </c>
      <c r="B70" s="2">
        <v>36.809295650000003</v>
      </c>
      <c r="C70">
        <v>7.4638336988771994E-2</v>
      </c>
      <c r="D70">
        <v>1.0774943905420655</v>
      </c>
      <c r="E70">
        <v>1.5084921467588916</v>
      </c>
      <c r="F70">
        <v>0.41111057360998476</v>
      </c>
    </row>
    <row r="71" spans="1:6" x14ac:dyDescent="0.25">
      <c r="A71" s="2" t="s">
        <v>212</v>
      </c>
      <c r="B71" s="2">
        <v>37.576908109999998</v>
      </c>
      <c r="C71">
        <v>-0.42053161527544886</v>
      </c>
      <c r="D71">
        <v>0.65669761651808567</v>
      </c>
      <c r="E71">
        <v>0.91937666312531985</v>
      </c>
      <c r="F71">
        <v>-8.4059378654235961E-2</v>
      </c>
    </row>
    <row r="72" spans="1:6" x14ac:dyDescent="0.25">
      <c r="A72" s="2" t="s">
        <v>213</v>
      </c>
      <c r="B72" s="2">
        <v>33.871696470000003</v>
      </c>
      <c r="C72">
        <v>1.9696191007611881</v>
      </c>
      <c r="D72">
        <v>7.1679457032404361</v>
      </c>
      <c r="E72">
        <v>10.035123984536609</v>
      </c>
      <c r="F72">
        <v>2.306091337382401</v>
      </c>
    </row>
    <row r="73" spans="1:6" x14ac:dyDescent="0.25">
      <c r="A73" s="2" t="s">
        <v>214</v>
      </c>
      <c r="B73" s="2">
        <v>32.288703920000003</v>
      </c>
      <c r="C73">
        <v>2.9907728551154649</v>
      </c>
      <c r="D73">
        <v>19.901057183442195</v>
      </c>
      <c r="E73">
        <v>27.861480056819072</v>
      </c>
      <c r="F73">
        <v>3.3272450917366778</v>
      </c>
    </row>
    <row r="74" spans="1:6" x14ac:dyDescent="0.25">
      <c r="A74" s="2" t="s">
        <v>215</v>
      </c>
      <c r="B74" s="2">
        <v>33.454582209999998</v>
      </c>
      <c r="C74">
        <v>2.2386903560830853</v>
      </c>
      <c r="D74">
        <v>9.3810374203139393</v>
      </c>
      <c r="E74">
        <v>13.133452388439514</v>
      </c>
      <c r="F74">
        <v>2.5751625927042983</v>
      </c>
    </row>
    <row r="75" spans="1:6" x14ac:dyDescent="0.25">
      <c r="A75" s="2" t="s">
        <v>216</v>
      </c>
      <c r="B75" s="2">
        <v>34.830009459999999</v>
      </c>
      <c r="C75">
        <v>1.3514324216230149</v>
      </c>
      <c r="D75">
        <v>3.8629549497205473</v>
      </c>
      <c r="E75">
        <v>5.4081369296087658</v>
      </c>
      <c r="F75">
        <v>1.6879046582442276</v>
      </c>
    </row>
    <row r="76" spans="1:6" x14ac:dyDescent="0.25">
      <c r="A76" s="2" t="s">
        <v>217</v>
      </c>
      <c r="B76" s="2">
        <v>35.496585850000002</v>
      </c>
      <c r="C76">
        <v>0.92143862082311623</v>
      </c>
      <c r="D76">
        <v>2.5129029052393275</v>
      </c>
      <c r="E76">
        <v>3.5180640673350583</v>
      </c>
      <c r="F76">
        <v>1.2579108574443292</v>
      </c>
    </row>
    <row r="77" spans="1:6" x14ac:dyDescent="0.25">
      <c r="A77" s="2" t="s">
        <v>218</v>
      </c>
      <c r="B77" s="2">
        <v>36.778209689999997</v>
      </c>
      <c r="C77">
        <v>9.4691207586117973E-2</v>
      </c>
      <c r="D77">
        <v>1.0993193412361364</v>
      </c>
      <c r="E77">
        <v>1.5390470777305909</v>
      </c>
      <c r="F77">
        <v>0.43116344420733083</v>
      </c>
    </row>
    <row r="78" spans="1:6" x14ac:dyDescent="0.25">
      <c r="A78" s="2" t="s">
        <v>219</v>
      </c>
      <c r="B78" s="2">
        <v>35.521553040000001</v>
      </c>
      <c r="C78">
        <v>0.90533283447296897</v>
      </c>
      <c r="D78">
        <v>2.4727548041502985</v>
      </c>
      <c r="E78">
        <v>3.4618567258104176</v>
      </c>
      <c r="F78">
        <v>1.2418050710941817</v>
      </c>
    </row>
    <row r="79" spans="1:6" x14ac:dyDescent="0.25">
      <c r="A79" s="2" t="s">
        <v>220</v>
      </c>
      <c r="B79" s="2">
        <v>30.328327179999999</v>
      </c>
      <c r="C79">
        <v>4.2553688685330915</v>
      </c>
      <c r="D79">
        <v>70.48281128514256</v>
      </c>
      <c r="E79">
        <v>98.675935799199578</v>
      </c>
      <c r="F79">
        <v>4.5918411051543044</v>
      </c>
    </row>
    <row r="80" spans="1:6" x14ac:dyDescent="0.25">
      <c r="A80" s="2" t="s">
        <v>221</v>
      </c>
      <c r="B80" s="2">
        <v>17.859226230000001</v>
      </c>
      <c r="C80">
        <v>12.298912250032251</v>
      </c>
      <c r="D80">
        <v>219457.14429257807</v>
      </c>
      <c r="E80">
        <v>307240.00200960931</v>
      </c>
      <c r="F80">
        <v>12.635384486653464</v>
      </c>
    </row>
    <row r="81" spans="1:6" x14ac:dyDescent="0.25">
      <c r="A81" s="2" t="s">
        <v>222</v>
      </c>
      <c r="B81" s="2">
        <v>34.971035000000001</v>
      </c>
      <c r="C81">
        <v>1.2604599406528167</v>
      </c>
      <c r="D81">
        <v>3.5270433449762679</v>
      </c>
      <c r="E81">
        <v>4.9378606829667744</v>
      </c>
      <c r="F81">
        <v>1.5969321772740295</v>
      </c>
    </row>
    <row r="82" spans="1:6" x14ac:dyDescent="0.25">
      <c r="A82" s="2" t="s">
        <v>223</v>
      </c>
      <c r="B82" s="2">
        <v>34.947120669999997</v>
      </c>
      <c r="C82">
        <v>1.2758865501225651</v>
      </c>
      <c r="D82">
        <v>3.5818755150690067</v>
      </c>
      <c r="E82">
        <v>5.0146257210966088</v>
      </c>
      <c r="F82">
        <v>1.6123587867437779</v>
      </c>
    </row>
    <row r="83" spans="1:6" x14ac:dyDescent="0.25">
      <c r="A83" s="2" t="s">
        <v>224</v>
      </c>
      <c r="B83" s="2">
        <v>34.329757690000001</v>
      </c>
      <c r="C83">
        <v>1.6741338601470752</v>
      </c>
      <c r="D83">
        <v>5.3341730078272924</v>
      </c>
      <c r="E83">
        <v>7.4678422109582092</v>
      </c>
      <c r="F83">
        <v>2.0106060967682882</v>
      </c>
    </row>
    <row r="84" spans="1:6" x14ac:dyDescent="0.25">
      <c r="A84" s="2" t="s">
        <v>225</v>
      </c>
      <c r="B84" s="2">
        <v>35.577827450000001</v>
      </c>
      <c r="C84">
        <v>0.86903144755515171</v>
      </c>
      <c r="D84">
        <v>2.3846001243932755</v>
      </c>
      <c r="E84">
        <v>3.3384401741505854</v>
      </c>
      <c r="F84">
        <v>1.2055036841763644</v>
      </c>
    </row>
    <row r="85" spans="1:6" x14ac:dyDescent="0.25">
      <c r="A85" s="2" t="s">
        <v>226</v>
      </c>
      <c r="B85" s="2">
        <v>36.102863309999996</v>
      </c>
      <c r="C85">
        <v>0.53034233647271367</v>
      </c>
      <c r="D85">
        <v>1.6995140146763814</v>
      </c>
      <c r="E85">
        <v>2.379319620546934</v>
      </c>
      <c r="F85">
        <v>0.86681457309392662</v>
      </c>
    </row>
    <row r="86" spans="1:6" x14ac:dyDescent="0.25">
      <c r="A86" s="2" t="s">
        <v>227</v>
      </c>
      <c r="B86" s="2">
        <v>31.97424698</v>
      </c>
      <c r="C86">
        <v>3.1936221261772655</v>
      </c>
      <c r="D86">
        <v>24.376562714117231</v>
      </c>
      <c r="E86">
        <v>34.127187799764123</v>
      </c>
      <c r="F86">
        <v>3.5300943627984784</v>
      </c>
    </row>
    <row r="87" spans="1:6" x14ac:dyDescent="0.25">
      <c r="A87" s="2" t="s">
        <v>228</v>
      </c>
      <c r="B87" s="2">
        <v>32.981708529999999</v>
      </c>
      <c r="C87">
        <v>2.5437307895755374</v>
      </c>
      <c r="D87">
        <v>12.72706450779822</v>
      </c>
      <c r="E87">
        <v>17.817890310917505</v>
      </c>
      <c r="F87">
        <v>2.8802030261967504</v>
      </c>
    </row>
    <row r="88" spans="1:6" x14ac:dyDescent="0.25">
      <c r="A88" s="2" t="s">
        <v>229</v>
      </c>
      <c r="B88" s="2">
        <v>35.497817990000001</v>
      </c>
      <c r="C88">
        <v>0.92064379434911348</v>
      </c>
      <c r="D88">
        <v>2.5109063770354898</v>
      </c>
      <c r="E88">
        <v>3.5152689278496854</v>
      </c>
      <c r="F88">
        <v>1.2571160309703264</v>
      </c>
    </row>
    <row r="89" spans="1:6" x14ac:dyDescent="0.25">
      <c r="A89" s="2" t="s">
        <v>230</v>
      </c>
      <c r="B89" s="2">
        <v>35.238677979999999</v>
      </c>
      <c r="C89">
        <v>1.0878093278286665</v>
      </c>
      <c r="D89">
        <v>2.9677655447506526</v>
      </c>
      <c r="E89">
        <v>4.1548717626509131</v>
      </c>
      <c r="F89">
        <v>1.4242815644498792</v>
      </c>
    </row>
    <row r="90" spans="1:6" x14ac:dyDescent="0.25">
      <c r="A90" s="2" t="s">
        <v>231</v>
      </c>
      <c r="B90" s="2">
        <v>36.439033510000002</v>
      </c>
      <c r="C90">
        <v>0.31348631789446235</v>
      </c>
      <c r="D90">
        <v>1.3681867429583288</v>
      </c>
      <c r="E90">
        <v>1.9154614401416601</v>
      </c>
      <c r="F90">
        <v>0.64995855451567519</v>
      </c>
    </row>
    <row r="91" spans="1:6" x14ac:dyDescent="0.25">
      <c r="A91" s="2" t="s">
        <v>232</v>
      </c>
      <c r="B91" s="2">
        <v>34.460617069999998</v>
      </c>
      <c r="C91">
        <v>1.5897193458908523</v>
      </c>
      <c r="D91">
        <v>4.9023728641477238</v>
      </c>
      <c r="E91">
        <v>6.8633220098068133</v>
      </c>
      <c r="F91">
        <v>1.9261915825120652</v>
      </c>
    </row>
    <row r="92" spans="1:6" x14ac:dyDescent="0.25">
      <c r="A92" s="2" t="s">
        <v>233</v>
      </c>
      <c r="B92" s="2">
        <v>20.1505394</v>
      </c>
      <c r="C92">
        <v>10.820836408205391</v>
      </c>
      <c r="D92">
        <v>50052.93419027968</v>
      </c>
      <c r="E92">
        <v>70074.107866391554</v>
      </c>
      <c r="F92">
        <v>11.157308644826603</v>
      </c>
    </row>
    <row r="93" spans="1:6" x14ac:dyDescent="0.25">
      <c r="A93" s="2" t="s">
        <v>234</v>
      </c>
      <c r="B93" s="2">
        <v>33.530227660000001</v>
      </c>
      <c r="C93">
        <v>2.189893136369498</v>
      </c>
      <c r="D93">
        <v>8.9342583164035183</v>
      </c>
      <c r="E93">
        <v>12.507961642964926</v>
      </c>
      <c r="F93">
        <v>2.526365372990711</v>
      </c>
    </row>
    <row r="94" spans="1:6" x14ac:dyDescent="0.25">
      <c r="A94" s="2" t="s">
        <v>235</v>
      </c>
      <c r="B94" s="2">
        <v>18.834634779999998</v>
      </c>
      <c r="C94">
        <v>11.669697600309636</v>
      </c>
      <c r="D94">
        <v>116972.90436195841</v>
      </c>
      <c r="E94">
        <v>163762.06610674175</v>
      </c>
      <c r="F94">
        <v>12.006169836930848</v>
      </c>
    </row>
    <row r="95" spans="1:6" x14ac:dyDescent="0.25">
      <c r="A95" s="2" t="s">
        <v>236</v>
      </c>
      <c r="B95" s="2">
        <v>34.11386108</v>
      </c>
      <c r="C95">
        <v>1.8134040252870582</v>
      </c>
      <c r="D95">
        <v>6.1312829920723093</v>
      </c>
      <c r="E95">
        <v>8.583796188901232</v>
      </c>
      <c r="F95">
        <v>2.149876261908271</v>
      </c>
    </row>
    <row r="96" spans="1:6" x14ac:dyDescent="0.25">
      <c r="A96" s="2" t="s">
        <v>237</v>
      </c>
      <c r="B96" s="2">
        <v>34.920238490000003</v>
      </c>
      <c r="C96">
        <v>1.2932276544961905</v>
      </c>
      <c r="D96">
        <v>3.6445308787258224</v>
      </c>
      <c r="E96">
        <v>5.1023432302161513</v>
      </c>
      <c r="F96">
        <v>1.6296998911174034</v>
      </c>
    </row>
    <row r="97" spans="1:6" x14ac:dyDescent="0.25">
      <c r="A97" s="2" t="s">
        <v>238</v>
      </c>
      <c r="B97" s="2">
        <v>36.17144012</v>
      </c>
      <c r="C97">
        <v>0.48610494129789539</v>
      </c>
      <c r="D97">
        <v>1.6259706187255798</v>
      </c>
      <c r="E97">
        <v>2.2763588662158116</v>
      </c>
      <c r="F97">
        <v>0.82257717791910834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7C64-4ADD-4619-AEA0-91A45EB5CB18}">
  <dimension ref="A1:J72"/>
  <sheetViews>
    <sheetView topLeftCell="A52" workbookViewId="0">
      <selection sqref="A1:E72"/>
    </sheetView>
  </sheetViews>
  <sheetFormatPr defaultRowHeight="13.2" x14ac:dyDescent="0.25"/>
  <cols>
    <col min="3" max="3" width="13.6640625" customWidth="1"/>
    <col min="4" max="4" width="10.5546875" style="18" customWidth="1"/>
  </cols>
  <sheetData>
    <row r="1" spans="1:5" x14ac:dyDescent="0.25">
      <c r="A1" t="s">
        <v>166</v>
      </c>
      <c r="B1" t="s">
        <v>293</v>
      </c>
      <c r="C1" t="s">
        <v>296</v>
      </c>
      <c r="D1" s="16" t="s">
        <v>295</v>
      </c>
      <c r="E1" s="16" t="s">
        <v>297</v>
      </c>
    </row>
    <row r="2" spans="1:5" ht="14.4" x14ac:dyDescent="0.3">
      <c r="A2">
        <v>1</v>
      </c>
      <c r="B2" t="s">
        <v>281</v>
      </c>
      <c r="C2">
        <v>1.7998823385435438</v>
      </c>
      <c r="D2" s="17">
        <v>0.14399999999999999</v>
      </c>
      <c r="E2" t="s">
        <v>298</v>
      </c>
    </row>
    <row r="3" spans="1:5" ht="14.4" x14ac:dyDescent="0.3">
      <c r="A3">
        <v>4</v>
      </c>
      <c r="B3" t="s">
        <v>282</v>
      </c>
      <c r="C3">
        <v>1.3652524327249382</v>
      </c>
      <c r="D3" s="17">
        <v>0.14799999999999999</v>
      </c>
      <c r="E3" t="s">
        <v>298</v>
      </c>
    </row>
    <row r="4" spans="1:5" x14ac:dyDescent="0.25">
      <c r="A4">
        <v>6</v>
      </c>
      <c r="B4" t="s">
        <v>283</v>
      </c>
      <c r="C4">
        <v>0.5838546904981311</v>
      </c>
    </row>
    <row r="5" spans="1:5" ht="14.4" x14ac:dyDescent="0.3">
      <c r="A5">
        <v>7</v>
      </c>
      <c r="B5" t="s">
        <v>284</v>
      </c>
      <c r="C5">
        <v>1.7379396472779014</v>
      </c>
      <c r="D5" s="17">
        <v>0.26800000000000002</v>
      </c>
      <c r="E5" t="s">
        <v>299</v>
      </c>
    </row>
    <row r="6" spans="1:5" ht="14.4" x14ac:dyDescent="0.3">
      <c r="A6">
        <v>8</v>
      </c>
      <c r="B6" t="s">
        <v>285</v>
      </c>
      <c r="C6">
        <v>1.4962297775836697</v>
      </c>
      <c r="D6" s="17">
        <v>0.224</v>
      </c>
      <c r="E6" t="s">
        <v>298</v>
      </c>
    </row>
    <row r="7" spans="1:5" ht="14.4" x14ac:dyDescent="0.3">
      <c r="A7">
        <v>9</v>
      </c>
      <c r="B7" t="s">
        <v>286</v>
      </c>
      <c r="C7">
        <v>24.155979396987615</v>
      </c>
      <c r="D7" s="17">
        <v>0.16500000000000001</v>
      </c>
      <c r="E7" t="s">
        <v>299</v>
      </c>
    </row>
    <row r="8" spans="1:5" ht="14.4" x14ac:dyDescent="0.3">
      <c r="A8">
        <v>10</v>
      </c>
      <c r="B8" t="s">
        <v>287</v>
      </c>
      <c r="C8">
        <v>1.1548658051930065</v>
      </c>
      <c r="D8" s="17">
        <v>0.45600000000000002</v>
      </c>
      <c r="E8" t="s">
        <v>298</v>
      </c>
    </row>
    <row r="9" spans="1:5" x14ac:dyDescent="0.25">
      <c r="A9">
        <v>12</v>
      </c>
      <c r="B9" t="s">
        <v>283</v>
      </c>
      <c r="C9">
        <v>1.7545523553155715</v>
      </c>
    </row>
    <row r="10" spans="1:5" ht="14.4" x14ac:dyDescent="0.3">
      <c r="A10">
        <v>13</v>
      </c>
      <c r="B10" t="s">
        <v>284</v>
      </c>
      <c r="C10">
        <v>0.94944502077809334</v>
      </c>
      <c r="D10" s="17">
        <v>0.28799999999999998</v>
      </c>
      <c r="E10" t="s">
        <v>299</v>
      </c>
    </row>
    <row r="11" spans="1:5" ht="14.4" x14ac:dyDescent="0.3">
      <c r="A11">
        <v>15</v>
      </c>
      <c r="B11" t="s">
        <v>287</v>
      </c>
      <c r="C11">
        <v>0.33496181215985055</v>
      </c>
      <c r="D11" s="17">
        <v>0.32800000000000001</v>
      </c>
      <c r="E11" t="s">
        <v>298</v>
      </c>
    </row>
    <row r="12" spans="1:5" ht="14.4" x14ac:dyDescent="0.3">
      <c r="A12">
        <v>16</v>
      </c>
      <c r="B12" t="s">
        <v>288</v>
      </c>
      <c r="C12">
        <v>2.2806567418463439</v>
      </c>
      <c r="D12" s="17">
        <v>0.28199999999999997</v>
      </c>
      <c r="E12" t="s">
        <v>299</v>
      </c>
    </row>
    <row r="13" spans="1:5" ht="14.4" x14ac:dyDescent="0.3">
      <c r="A13">
        <v>19</v>
      </c>
      <c r="B13" t="s">
        <v>289</v>
      </c>
      <c r="C13">
        <v>11.38944854935505</v>
      </c>
      <c r="D13" s="17">
        <v>0.13300000000000001</v>
      </c>
      <c r="E13" t="s">
        <v>298</v>
      </c>
    </row>
    <row r="14" spans="1:5" ht="14.4" x14ac:dyDescent="0.3">
      <c r="A14">
        <v>26</v>
      </c>
      <c r="B14" t="s">
        <v>290</v>
      </c>
      <c r="C14">
        <v>1.7066065676752682</v>
      </c>
      <c r="D14" s="17">
        <v>0.23499999999999999</v>
      </c>
      <c r="E14" t="s">
        <v>299</v>
      </c>
    </row>
    <row r="15" spans="1:5" x14ac:dyDescent="0.25">
      <c r="A15">
        <v>27</v>
      </c>
      <c r="B15" t="s">
        <v>283</v>
      </c>
      <c r="C15">
        <v>0.75108420926990005</v>
      </c>
    </row>
    <row r="16" spans="1:5" ht="14.4" x14ac:dyDescent="0.3">
      <c r="A16">
        <v>29</v>
      </c>
      <c r="B16" t="s">
        <v>285</v>
      </c>
      <c r="C16">
        <v>1.4631593866663664</v>
      </c>
      <c r="D16" s="17">
        <v>0.2</v>
      </c>
      <c r="E16" t="s">
        <v>298</v>
      </c>
    </row>
    <row r="17" spans="1:5" ht="14.4" x14ac:dyDescent="0.3">
      <c r="A17">
        <v>30</v>
      </c>
      <c r="B17" t="s">
        <v>286</v>
      </c>
      <c r="C17">
        <v>0.61328066779138413</v>
      </c>
      <c r="D17" s="17">
        <v>0.24299999999999999</v>
      </c>
      <c r="E17" t="s">
        <v>299</v>
      </c>
    </row>
    <row r="18" spans="1:5" ht="14.4" x14ac:dyDescent="0.3">
      <c r="A18">
        <v>34</v>
      </c>
      <c r="B18" t="s">
        <v>285</v>
      </c>
      <c r="C18">
        <v>2.6523036517996583E-2</v>
      </c>
      <c r="D18" s="17">
        <v>0.186</v>
      </c>
      <c r="E18" t="s">
        <v>298</v>
      </c>
    </row>
    <row r="19" spans="1:5" ht="14.4" x14ac:dyDescent="0.3">
      <c r="A19">
        <v>36</v>
      </c>
      <c r="B19" t="s">
        <v>289</v>
      </c>
      <c r="C19">
        <v>-0.17434038110553193</v>
      </c>
      <c r="D19" s="17">
        <v>0.18</v>
      </c>
      <c r="E19" t="s">
        <v>298</v>
      </c>
    </row>
    <row r="20" spans="1:5" ht="14.4" x14ac:dyDescent="0.3">
      <c r="A20">
        <v>44</v>
      </c>
      <c r="B20" t="s">
        <v>288</v>
      </c>
      <c r="C20">
        <v>3.0964463109342031</v>
      </c>
      <c r="D20" s="17">
        <v>0.32400000000000001</v>
      </c>
      <c r="E20" t="s">
        <v>299</v>
      </c>
    </row>
    <row r="21" spans="1:5" ht="14.4" x14ac:dyDescent="0.3">
      <c r="A21">
        <v>45</v>
      </c>
      <c r="B21" t="s">
        <v>291</v>
      </c>
      <c r="C21">
        <v>-0.27466135904386341</v>
      </c>
      <c r="D21" s="17">
        <v>0.35899999999999999</v>
      </c>
      <c r="E21" t="s">
        <v>298</v>
      </c>
    </row>
    <row r="22" spans="1:5" ht="14.4" x14ac:dyDescent="0.3">
      <c r="A22">
        <v>46</v>
      </c>
      <c r="B22" t="s">
        <v>288</v>
      </c>
      <c r="C22">
        <v>2.3122703465425132</v>
      </c>
      <c r="D22" s="17">
        <v>0.33800000000000002</v>
      </c>
      <c r="E22" t="s">
        <v>299</v>
      </c>
    </row>
    <row r="23" spans="1:5" ht="14.4" x14ac:dyDescent="0.3">
      <c r="A23">
        <v>47</v>
      </c>
      <c r="B23" t="s">
        <v>289</v>
      </c>
      <c r="C23">
        <v>1.7038775649659412</v>
      </c>
      <c r="D23" s="17">
        <v>0.14799999999999999</v>
      </c>
      <c r="E23" t="s">
        <v>298</v>
      </c>
    </row>
    <row r="24" spans="1:5" ht="14.4" x14ac:dyDescent="0.3">
      <c r="A24">
        <v>49</v>
      </c>
      <c r="B24" t="s">
        <v>291</v>
      </c>
      <c r="C24">
        <v>2.5152820289060775</v>
      </c>
      <c r="D24" s="17">
        <v>0.22700000000000001</v>
      </c>
      <c r="E24" t="s">
        <v>298</v>
      </c>
    </row>
    <row r="25" spans="1:5" ht="14.4" x14ac:dyDescent="0.3">
      <c r="A25">
        <v>50</v>
      </c>
      <c r="B25" t="s">
        <v>285</v>
      </c>
      <c r="C25">
        <v>1.9133315644498774</v>
      </c>
      <c r="D25" s="17">
        <v>0.2</v>
      </c>
      <c r="E25" t="s">
        <v>298</v>
      </c>
    </row>
    <row r="26" spans="1:5" ht="14.4" x14ac:dyDescent="0.3">
      <c r="A26">
        <v>52</v>
      </c>
      <c r="B26" t="s">
        <v>284</v>
      </c>
      <c r="C26">
        <v>0.35273354483950342</v>
      </c>
      <c r="D26" s="17">
        <v>0.38800000000000001</v>
      </c>
      <c r="E26" t="s">
        <v>299</v>
      </c>
    </row>
    <row r="27" spans="1:5" ht="14.4" x14ac:dyDescent="0.3">
      <c r="A27">
        <v>56</v>
      </c>
      <c r="B27" t="s">
        <v>281</v>
      </c>
      <c r="C27">
        <v>2.4381711077346151</v>
      </c>
      <c r="D27" s="17">
        <v>0.114</v>
      </c>
      <c r="E27" t="s">
        <v>298</v>
      </c>
    </row>
    <row r="28" spans="1:5" x14ac:dyDescent="0.25">
      <c r="A28">
        <v>73</v>
      </c>
      <c r="B28" t="s">
        <v>283</v>
      </c>
      <c r="C28">
        <v>1.1059455432913183</v>
      </c>
    </row>
    <row r="29" spans="1:5" ht="14.4" x14ac:dyDescent="0.3">
      <c r="A29">
        <v>75</v>
      </c>
      <c r="B29" t="s">
        <v>287</v>
      </c>
      <c r="C29">
        <v>11.677814760166559</v>
      </c>
      <c r="D29" s="17">
        <v>0.314</v>
      </c>
      <c r="E29" t="s">
        <v>298</v>
      </c>
    </row>
    <row r="30" spans="1:5" ht="14.4" x14ac:dyDescent="0.3">
      <c r="A30">
        <v>76</v>
      </c>
      <c r="B30" t="s">
        <v>287</v>
      </c>
      <c r="C30">
        <v>2.5475305194234301</v>
      </c>
      <c r="D30" s="17">
        <v>9.0999999999999998E-2</v>
      </c>
      <c r="E30" t="s">
        <v>298</v>
      </c>
    </row>
    <row r="31" spans="1:5" ht="14.4" x14ac:dyDescent="0.3">
      <c r="A31">
        <v>81</v>
      </c>
      <c r="B31" t="s">
        <v>290</v>
      </c>
      <c r="C31">
        <v>10.371272333382919</v>
      </c>
      <c r="D31" s="17">
        <v>0.41399999999999998</v>
      </c>
      <c r="E31" t="s">
        <v>299</v>
      </c>
    </row>
    <row r="32" spans="1:5" ht="14.4" x14ac:dyDescent="0.3">
      <c r="A32">
        <v>82</v>
      </c>
      <c r="B32" t="s">
        <v>290</v>
      </c>
      <c r="C32">
        <v>0.70677052716436728</v>
      </c>
      <c r="D32" s="17">
        <v>0.191</v>
      </c>
      <c r="E32" t="s">
        <v>299</v>
      </c>
    </row>
    <row r="33" spans="1:5" ht="14.4" x14ac:dyDescent="0.3">
      <c r="A33">
        <v>87</v>
      </c>
      <c r="B33" t="s">
        <v>290</v>
      </c>
      <c r="C33">
        <v>0.90965424539427198</v>
      </c>
      <c r="D33" s="17">
        <v>0.311</v>
      </c>
      <c r="E33" t="s">
        <v>299</v>
      </c>
    </row>
    <row r="34" spans="1:5" ht="14.4" x14ac:dyDescent="0.3">
      <c r="A34">
        <v>88</v>
      </c>
      <c r="B34" t="s">
        <v>289</v>
      </c>
      <c r="C34">
        <v>0.75774307264236773</v>
      </c>
      <c r="D34" s="17">
        <v>0.185</v>
      </c>
      <c r="E34" t="s">
        <v>298</v>
      </c>
    </row>
    <row r="35" spans="1:5" ht="14.4" x14ac:dyDescent="0.3">
      <c r="A35">
        <v>90</v>
      </c>
      <c r="B35" t="s">
        <v>281</v>
      </c>
      <c r="C35">
        <v>0.57150896736562895</v>
      </c>
      <c r="D35" s="17">
        <v>0.13</v>
      </c>
      <c r="E35" t="s">
        <v>298</v>
      </c>
    </row>
    <row r="36" spans="1:5" ht="14.4" x14ac:dyDescent="0.3">
      <c r="A36">
        <v>93</v>
      </c>
      <c r="B36" t="s">
        <v>285</v>
      </c>
      <c r="C36">
        <v>1.109653935756808</v>
      </c>
      <c r="D36" s="17">
        <v>0.30599999999999999</v>
      </c>
      <c r="E36" t="s">
        <v>298</v>
      </c>
    </row>
    <row r="37" spans="1:5" ht="14.4" x14ac:dyDescent="0.3">
      <c r="A37">
        <v>94</v>
      </c>
      <c r="B37" t="s">
        <v>290</v>
      </c>
      <c r="C37">
        <v>1.1437455497420965</v>
      </c>
      <c r="D37" s="17">
        <v>0.22800000000000001</v>
      </c>
      <c r="E37" t="s">
        <v>299</v>
      </c>
    </row>
    <row r="38" spans="1:5" ht="14.4" x14ac:dyDescent="0.3">
      <c r="A38">
        <v>96</v>
      </c>
      <c r="B38" t="s">
        <v>288</v>
      </c>
      <c r="C38">
        <v>1.8582765844472975</v>
      </c>
      <c r="D38" s="17">
        <v>0.40500000000000003</v>
      </c>
      <c r="E38" t="s">
        <v>299</v>
      </c>
    </row>
    <row r="39" spans="1:5" ht="14.4" x14ac:dyDescent="0.3">
      <c r="A39">
        <v>100</v>
      </c>
      <c r="B39" t="s">
        <v>287</v>
      </c>
      <c r="C39">
        <v>1.2839532713264108</v>
      </c>
      <c r="D39" s="17">
        <v>0.21099999999999999</v>
      </c>
      <c r="E39" t="s">
        <v>298</v>
      </c>
    </row>
    <row r="40" spans="1:5" ht="14.4" x14ac:dyDescent="0.3">
      <c r="A40">
        <v>102</v>
      </c>
      <c r="B40" t="s">
        <v>291</v>
      </c>
      <c r="C40">
        <v>2.2333827449427188</v>
      </c>
      <c r="D40" s="17">
        <v>0.23799999999999999</v>
      </c>
      <c r="E40" t="s">
        <v>298</v>
      </c>
    </row>
    <row r="41" spans="1:5" ht="14.4" x14ac:dyDescent="0.3">
      <c r="A41">
        <v>104</v>
      </c>
      <c r="B41" t="s">
        <v>285</v>
      </c>
      <c r="C41">
        <v>1.5093235719327838</v>
      </c>
      <c r="D41" s="17">
        <v>0.33900000000000002</v>
      </c>
      <c r="E41" t="s">
        <v>298</v>
      </c>
    </row>
    <row r="42" spans="1:5" ht="14.4" x14ac:dyDescent="0.3">
      <c r="A42">
        <v>105</v>
      </c>
      <c r="B42" t="s">
        <v>281</v>
      </c>
      <c r="C42">
        <v>1.4823436080571561</v>
      </c>
      <c r="D42" s="17">
        <v>0.124</v>
      </c>
      <c r="E42" t="s">
        <v>298</v>
      </c>
    </row>
    <row r="43" spans="1:5" ht="14.4" x14ac:dyDescent="0.3">
      <c r="A43">
        <v>108</v>
      </c>
      <c r="B43" t="s">
        <v>291</v>
      </c>
      <c r="C43">
        <v>0.23952301716565574</v>
      </c>
      <c r="D43" s="17">
        <v>0.28100000000000003</v>
      </c>
      <c r="E43" t="s">
        <v>298</v>
      </c>
    </row>
    <row r="44" spans="1:5" ht="14.4" x14ac:dyDescent="0.3">
      <c r="A44">
        <v>110</v>
      </c>
      <c r="B44" t="s">
        <v>282</v>
      </c>
      <c r="C44">
        <v>1.8379899375630253</v>
      </c>
      <c r="D44" s="17">
        <v>0.159</v>
      </c>
      <c r="E44" t="s">
        <v>298</v>
      </c>
    </row>
    <row r="45" spans="1:5" ht="14.4" x14ac:dyDescent="0.3">
      <c r="A45">
        <v>111</v>
      </c>
      <c r="B45" t="s">
        <v>290</v>
      </c>
      <c r="C45">
        <v>0.41111057360998476</v>
      </c>
      <c r="D45" s="17">
        <v>0.20599999999999999</v>
      </c>
      <c r="E45" t="s">
        <v>299</v>
      </c>
    </row>
    <row r="46" spans="1:5" ht="14.4" x14ac:dyDescent="0.3">
      <c r="A46">
        <v>113</v>
      </c>
      <c r="B46" t="s">
        <v>288</v>
      </c>
      <c r="C46">
        <v>-8.4059378654235961E-2</v>
      </c>
      <c r="D46" s="17">
        <v>0.29499999999999998</v>
      </c>
      <c r="E46" t="s">
        <v>299</v>
      </c>
    </row>
    <row r="47" spans="1:5" ht="14.4" x14ac:dyDescent="0.3">
      <c r="A47">
        <v>122</v>
      </c>
      <c r="B47" t="s">
        <v>289</v>
      </c>
      <c r="C47">
        <v>2.306091337382401</v>
      </c>
      <c r="D47" s="17">
        <v>0.17499999999999999</v>
      </c>
      <c r="E47" t="s">
        <v>298</v>
      </c>
    </row>
    <row r="48" spans="1:5" ht="14.4" x14ac:dyDescent="0.3">
      <c r="A48">
        <v>123</v>
      </c>
      <c r="B48" t="s">
        <v>289</v>
      </c>
      <c r="C48">
        <v>3.3272450917366778</v>
      </c>
      <c r="D48" s="17">
        <v>0.161</v>
      </c>
      <c r="E48" t="s">
        <v>298</v>
      </c>
    </row>
    <row r="49" spans="1:5" x14ac:dyDescent="0.25">
      <c r="A49">
        <v>128</v>
      </c>
      <c r="B49" t="s">
        <v>282</v>
      </c>
      <c r="C49">
        <v>2.5751625927042983</v>
      </c>
      <c r="E49" t="s">
        <v>298</v>
      </c>
    </row>
    <row r="50" spans="1:5" ht="14.4" x14ac:dyDescent="0.3">
      <c r="A50">
        <v>131</v>
      </c>
      <c r="B50" t="s">
        <v>284</v>
      </c>
      <c r="C50">
        <v>1.6879046582442276</v>
      </c>
      <c r="D50" s="17">
        <v>0.34699999999999998</v>
      </c>
      <c r="E50" t="s">
        <v>299</v>
      </c>
    </row>
    <row r="51" spans="1:5" ht="14.4" x14ac:dyDescent="0.3">
      <c r="A51">
        <v>132</v>
      </c>
      <c r="B51" t="s">
        <v>286</v>
      </c>
      <c r="C51">
        <v>1.2579108574443292</v>
      </c>
      <c r="D51" s="17">
        <v>0.19500000000000001</v>
      </c>
      <c r="E51" t="s">
        <v>299</v>
      </c>
    </row>
    <row r="52" spans="1:5" ht="14.4" x14ac:dyDescent="0.3">
      <c r="A52">
        <v>133</v>
      </c>
      <c r="B52" t="s">
        <v>282</v>
      </c>
      <c r="C52">
        <v>0.43116344420733083</v>
      </c>
      <c r="D52" s="17">
        <v>0.17699999999999999</v>
      </c>
      <c r="E52" t="s">
        <v>298</v>
      </c>
    </row>
    <row r="53" spans="1:5" ht="14.4" x14ac:dyDescent="0.3">
      <c r="A53">
        <v>139</v>
      </c>
      <c r="B53" t="s">
        <v>281</v>
      </c>
      <c r="C53">
        <v>1.2418050710941817</v>
      </c>
      <c r="D53" s="17">
        <v>0.188</v>
      </c>
      <c r="E53" t="s">
        <v>298</v>
      </c>
    </row>
    <row r="54" spans="1:5" ht="14.4" x14ac:dyDescent="0.3">
      <c r="A54">
        <v>141</v>
      </c>
      <c r="B54" t="s">
        <v>284</v>
      </c>
      <c r="C54">
        <v>4.5918411051543044</v>
      </c>
      <c r="D54" s="17">
        <v>0.33600000000000002</v>
      </c>
      <c r="E54" t="s">
        <v>299</v>
      </c>
    </row>
    <row r="55" spans="1:5" ht="14.4" x14ac:dyDescent="0.3">
      <c r="A55">
        <v>143</v>
      </c>
      <c r="B55" t="s">
        <v>287</v>
      </c>
      <c r="C55">
        <v>12.635384486653464</v>
      </c>
      <c r="D55" s="17">
        <v>0.22500000000000001</v>
      </c>
      <c r="E55" t="s">
        <v>298</v>
      </c>
    </row>
    <row r="56" spans="1:5" ht="14.4" x14ac:dyDescent="0.3">
      <c r="A56">
        <v>144</v>
      </c>
      <c r="B56" t="s">
        <v>281</v>
      </c>
      <c r="C56">
        <v>1.5969321772740295</v>
      </c>
      <c r="D56" s="17">
        <v>0.14599999999999999</v>
      </c>
      <c r="E56" t="s">
        <v>298</v>
      </c>
    </row>
    <row r="57" spans="1:5" ht="14.4" x14ac:dyDescent="0.3">
      <c r="A57">
        <v>149</v>
      </c>
      <c r="B57" t="s">
        <v>282</v>
      </c>
      <c r="C57">
        <v>1.6123587867437779</v>
      </c>
      <c r="D57" s="17">
        <v>0.16200000000000001</v>
      </c>
      <c r="E57" t="s">
        <v>298</v>
      </c>
    </row>
    <row r="58" spans="1:5" ht="14.4" x14ac:dyDescent="0.3">
      <c r="A58">
        <v>150</v>
      </c>
      <c r="B58" t="s">
        <v>291</v>
      </c>
      <c r="C58">
        <v>2.0106060967682882</v>
      </c>
      <c r="D58" s="17">
        <v>0.23499999999999999</v>
      </c>
      <c r="E58" t="s">
        <v>298</v>
      </c>
    </row>
    <row r="59" spans="1:5" ht="14.4" x14ac:dyDescent="0.3">
      <c r="A59">
        <v>151</v>
      </c>
      <c r="B59" t="s">
        <v>286</v>
      </c>
      <c r="C59">
        <v>1.2055036841763644</v>
      </c>
      <c r="D59" s="17">
        <v>0.252</v>
      </c>
      <c r="E59" t="s">
        <v>299</v>
      </c>
    </row>
    <row r="60" spans="1:5" x14ac:dyDescent="0.25">
      <c r="A60">
        <v>154</v>
      </c>
      <c r="B60" t="s">
        <v>283</v>
      </c>
      <c r="C60">
        <v>0.86681457309392662</v>
      </c>
    </row>
    <row r="61" spans="1:5" ht="14.4" x14ac:dyDescent="0.3">
      <c r="A61">
        <v>157</v>
      </c>
      <c r="B61" t="s">
        <v>284</v>
      </c>
      <c r="C61">
        <v>3.5300943627984784</v>
      </c>
      <c r="D61" s="17">
        <v>0.39200000000000002</v>
      </c>
      <c r="E61" t="s">
        <v>299</v>
      </c>
    </row>
    <row r="62" spans="1:5" ht="14.4" x14ac:dyDescent="0.3">
      <c r="A62">
        <v>162</v>
      </c>
      <c r="B62" t="s">
        <v>291</v>
      </c>
      <c r="C62">
        <v>2.8802030261967504</v>
      </c>
      <c r="D62" s="17">
        <v>0.27700000000000002</v>
      </c>
      <c r="E62" t="s">
        <v>298</v>
      </c>
    </row>
    <row r="63" spans="1:5" ht="14.4" x14ac:dyDescent="0.3">
      <c r="A63">
        <v>167</v>
      </c>
      <c r="B63" t="s">
        <v>288</v>
      </c>
      <c r="C63">
        <v>1.2571160309703264</v>
      </c>
      <c r="D63" s="17">
        <v>0.33400000000000002</v>
      </c>
      <c r="E63" t="s">
        <v>299</v>
      </c>
    </row>
    <row r="64" spans="1:5" x14ac:dyDescent="0.25">
      <c r="A64">
        <v>174</v>
      </c>
      <c r="B64" t="s">
        <v>283</v>
      </c>
      <c r="C64">
        <v>1.4242815644498792</v>
      </c>
    </row>
    <row r="65" spans="1:10" ht="14.4" x14ac:dyDescent="0.3">
      <c r="A65">
        <v>175</v>
      </c>
      <c r="B65" t="s">
        <v>286</v>
      </c>
      <c r="C65">
        <v>0.64995855451567519</v>
      </c>
      <c r="D65" s="17">
        <v>0.17799999999999999</v>
      </c>
      <c r="E65" t="s">
        <v>299</v>
      </c>
      <c r="J65" s="2"/>
    </row>
    <row r="66" spans="1:10" ht="14.4" x14ac:dyDescent="0.3">
      <c r="A66">
        <v>178</v>
      </c>
      <c r="B66" s="2" t="s">
        <v>286</v>
      </c>
      <c r="C66">
        <v>1.9261915825120652</v>
      </c>
      <c r="D66" s="17">
        <v>0.24099999999999999</v>
      </c>
      <c r="E66" t="s">
        <v>299</v>
      </c>
      <c r="J66" s="2"/>
    </row>
    <row r="67" spans="1:10" ht="14.4" x14ac:dyDescent="0.3">
      <c r="A67">
        <v>179</v>
      </c>
      <c r="B67" s="2" t="s">
        <v>282</v>
      </c>
      <c r="C67">
        <v>11.157308644826603</v>
      </c>
      <c r="D67" s="17">
        <v>0.14599999999999999</v>
      </c>
      <c r="E67" t="s">
        <v>298</v>
      </c>
      <c r="J67" s="2"/>
    </row>
    <row r="68" spans="1:10" ht="14.4" x14ac:dyDescent="0.3">
      <c r="A68">
        <v>182</v>
      </c>
      <c r="B68" s="2" t="s">
        <v>292</v>
      </c>
      <c r="C68">
        <v>2.526365372990711</v>
      </c>
      <c r="D68" s="17">
        <v>0.184</v>
      </c>
      <c r="E68" t="s">
        <v>299</v>
      </c>
      <c r="J68" s="2"/>
    </row>
    <row r="69" spans="1:10" ht="14.4" x14ac:dyDescent="0.3">
      <c r="A69">
        <v>191</v>
      </c>
      <c r="B69" s="2" t="s">
        <v>292</v>
      </c>
      <c r="C69">
        <v>12.006169836930848</v>
      </c>
      <c r="D69" s="17">
        <v>0.26200000000000001</v>
      </c>
      <c r="E69" t="s">
        <v>299</v>
      </c>
      <c r="J69" s="2"/>
    </row>
    <row r="70" spans="1:10" ht="14.4" x14ac:dyDescent="0.3">
      <c r="A70">
        <v>194</v>
      </c>
      <c r="B70" s="2" t="s">
        <v>292</v>
      </c>
      <c r="C70">
        <v>2.149876261908271</v>
      </c>
      <c r="D70" s="17">
        <v>0.19500000000000001</v>
      </c>
      <c r="E70" t="s">
        <v>299</v>
      </c>
      <c r="J70" s="2"/>
    </row>
    <row r="71" spans="1:10" ht="14.4" x14ac:dyDescent="0.3">
      <c r="A71">
        <v>196</v>
      </c>
      <c r="B71" s="2" t="s">
        <v>292</v>
      </c>
      <c r="C71">
        <v>1.6296998911174034</v>
      </c>
      <c r="D71" s="17">
        <v>0.21</v>
      </c>
      <c r="E71" t="s">
        <v>299</v>
      </c>
      <c r="J71" s="2"/>
    </row>
    <row r="72" spans="1:10" ht="14.4" x14ac:dyDescent="0.3">
      <c r="A72">
        <v>198</v>
      </c>
      <c r="B72" s="2" t="s">
        <v>292</v>
      </c>
      <c r="C72">
        <v>0.82257717791910834</v>
      </c>
      <c r="D72" s="17">
        <v>0.14099999999999999</v>
      </c>
      <c r="E72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2C96-D9DA-4C86-8A42-CC6DFA6576FA}">
  <dimension ref="A1:AI104"/>
  <sheetViews>
    <sheetView workbookViewId="0">
      <selection activeCell="G5" sqref="G5"/>
    </sheetView>
  </sheetViews>
  <sheetFormatPr defaultRowHeight="13.2" x14ac:dyDescent="0.25"/>
  <sheetData>
    <row r="1" spans="1:35" x14ac:dyDescent="0.25">
      <c r="A1" t="s">
        <v>0</v>
      </c>
      <c r="B1" t="s">
        <v>1</v>
      </c>
    </row>
    <row r="2" spans="1:35" x14ac:dyDescent="0.25">
      <c r="A2" t="s">
        <v>2</v>
      </c>
      <c r="B2" t="s">
        <v>3</v>
      </c>
    </row>
    <row r="3" spans="1:35" x14ac:dyDescent="0.25">
      <c r="A3" t="s">
        <v>4</v>
      </c>
      <c r="B3" t="s">
        <v>314</v>
      </c>
    </row>
    <row r="4" spans="1:35" x14ac:dyDescent="0.25">
      <c r="A4" t="s">
        <v>6</v>
      </c>
      <c r="B4" t="s">
        <v>315</v>
      </c>
    </row>
    <row r="5" spans="1:35" x14ac:dyDescent="0.25">
      <c r="A5" t="s">
        <v>8</v>
      </c>
      <c r="B5" t="s">
        <v>9</v>
      </c>
    </row>
    <row r="6" spans="1:35" x14ac:dyDescent="0.25">
      <c r="A6" t="s">
        <v>10</v>
      </c>
      <c r="B6" t="s">
        <v>11</v>
      </c>
    </row>
    <row r="8" spans="1:35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  <c r="AE8" t="s">
        <v>42</v>
      </c>
      <c r="AF8" t="s">
        <v>43</v>
      </c>
      <c r="AG8" t="s">
        <v>44</v>
      </c>
      <c r="AH8" t="s">
        <v>316</v>
      </c>
      <c r="AI8" t="s">
        <v>46</v>
      </c>
    </row>
    <row r="9" spans="1:35" x14ac:dyDescent="0.25">
      <c r="A9" t="s">
        <v>47</v>
      </c>
      <c r="B9" t="s">
        <v>317</v>
      </c>
      <c r="C9" t="s">
        <v>318</v>
      </c>
      <c r="D9" t="s">
        <v>50</v>
      </c>
      <c r="E9" t="s">
        <v>51</v>
      </c>
      <c r="F9" t="s">
        <v>52</v>
      </c>
      <c r="J9">
        <v>7.9898519520000004</v>
      </c>
      <c r="K9">
        <v>9.3249320979999997</v>
      </c>
      <c r="L9">
        <v>1.888088465</v>
      </c>
      <c r="S9" t="b">
        <v>1</v>
      </c>
      <c r="T9">
        <v>0.52275219500000003</v>
      </c>
      <c r="U9" t="b">
        <v>1</v>
      </c>
      <c r="V9">
        <v>1</v>
      </c>
      <c r="W9">
        <v>3</v>
      </c>
      <c r="X9">
        <v>1</v>
      </c>
      <c r="Y9">
        <v>84.081871030000002</v>
      </c>
      <c r="AC9" t="s">
        <v>54</v>
      </c>
      <c r="AD9" t="s">
        <v>55</v>
      </c>
      <c r="AE9" t="s">
        <v>54</v>
      </c>
      <c r="AF9" t="s">
        <v>55</v>
      </c>
      <c r="AG9" t="s">
        <v>55</v>
      </c>
      <c r="AH9" t="s">
        <v>55</v>
      </c>
      <c r="AI9" t="s">
        <v>55</v>
      </c>
    </row>
    <row r="10" spans="1:35" x14ac:dyDescent="0.25">
      <c r="A10" t="s">
        <v>56</v>
      </c>
      <c r="B10" t="s">
        <v>317</v>
      </c>
      <c r="C10" t="s">
        <v>318</v>
      </c>
      <c r="D10" t="s">
        <v>50</v>
      </c>
      <c r="E10" t="s">
        <v>51</v>
      </c>
      <c r="F10" t="s">
        <v>52</v>
      </c>
      <c r="J10">
        <v>10.660012249999999</v>
      </c>
      <c r="K10">
        <v>9.3249320979999997</v>
      </c>
      <c r="L10">
        <v>1.888088465</v>
      </c>
      <c r="S10" t="b">
        <v>1</v>
      </c>
      <c r="T10">
        <v>0.52275219500000003</v>
      </c>
      <c r="U10" t="b">
        <v>1</v>
      </c>
      <c r="V10">
        <v>3</v>
      </c>
      <c r="W10">
        <v>6</v>
      </c>
      <c r="X10">
        <v>1</v>
      </c>
      <c r="Y10">
        <v>84.081871030000002</v>
      </c>
      <c r="AC10" t="s">
        <v>54</v>
      </c>
      <c r="AD10" t="s">
        <v>54</v>
      </c>
      <c r="AE10" t="s">
        <v>54</v>
      </c>
      <c r="AF10" t="s">
        <v>55</v>
      </c>
      <c r="AG10" t="s">
        <v>55</v>
      </c>
      <c r="AH10" t="s">
        <v>55</v>
      </c>
      <c r="AI10" t="s">
        <v>55</v>
      </c>
    </row>
    <row r="11" spans="1:35" x14ac:dyDescent="0.25">
      <c r="A11" t="s">
        <v>57</v>
      </c>
      <c r="B11" t="s">
        <v>317</v>
      </c>
      <c r="C11" t="s">
        <v>318</v>
      </c>
      <c r="D11" t="s">
        <v>50</v>
      </c>
      <c r="E11" t="s">
        <v>51</v>
      </c>
      <c r="F11" t="s">
        <v>52</v>
      </c>
      <c r="J11" t="s">
        <v>126</v>
      </c>
      <c r="K11">
        <v>9.3249320979999997</v>
      </c>
      <c r="L11">
        <v>1.888088465</v>
      </c>
      <c r="S11" t="b">
        <v>1</v>
      </c>
      <c r="T11">
        <v>0.52275219500000003</v>
      </c>
      <c r="U11" t="b">
        <v>1</v>
      </c>
      <c r="V11">
        <v>1</v>
      </c>
      <c r="W11">
        <v>2</v>
      </c>
      <c r="X11">
        <v>1</v>
      </c>
      <c r="Y11">
        <v>83.936126709999996</v>
      </c>
      <c r="AC11" t="s">
        <v>54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</row>
    <row r="12" spans="1:35" x14ac:dyDescent="0.25">
      <c r="A12" t="s">
        <v>58</v>
      </c>
      <c r="B12" t="s">
        <v>319</v>
      </c>
      <c r="C12" t="s">
        <v>318</v>
      </c>
      <c r="D12" t="s">
        <v>50</v>
      </c>
      <c r="E12" t="s">
        <v>51</v>
      </c>
      <c r="F12" t="s">
        <v>52</v>
      </c>
      <c r="J12">
        <v>24.345420839999999</v>
      </c>
      <c r="K12">
        <v>25.257627490000001</v>
      </c>
      <c r="L12">
        <v>5.366717339</v>
      </c>
      <c r="S12" t="b">
        <v>1</v>
      </c>
      <c r="T12">
        <v>0.52275219500000003</v>
      </c>
      <c r="U12" t="b">
        <v>1</v>
      </c>
      <c r="V12">
        <v>3</v>
      </c>
      <c r="W12">
        <v>21</v>
      </c>
      <c r="X12">
        <v>1</v>
      </c>
      <c r="Y12">
        <v>84.833084110000001</v>
      </c>
      <c r="AC12" t="s">
        <v>54</v>
      </c>
      <c r="AD12" t="s">
        <v>55</v>
      </c>
      <c r="AE12" t="s">
        <v>54</v>
      </c>
      <c r="AF12" t="s">
        <v>54</v>
      </c>
      <c r="AG12" t="s">
        <v>55</v>
      </c>
      <c r="AH12" t="s">
        <v>55</v>
      </c>
      <c r="AI12" t="s">
        <v>55</v>
      </c>
    </row>
    <row r="13" spans="1:35" x14ac:dyDescent="0.25">
      <c r="A13" t="s">
        <v>60</v>
      </c>
      <c r="B13" t="s">
        <v>319</v>
      </c>
      <c r="C13" t="s">
        <v>318</v>
      </c>
      <c r="D13" t="s">
        <v>50</v>
      </c>
      <c r="E13" t="s">
        <v>51</v>
      </c>
      <c r="F13" t="s">
        <v>52</v>
      </c>
      <c r="J13">
        <v>23.413108829999999</v>
      </c>
      <c r="K13">
        <v>25.257627490000001</v>
      </c>
      <c r="L13">
        <v>5.366717339</v>
      </c>
      <c r="S13" t="b">
        <v>1</v>
      </c>
      <c r="T13">
        <v>0.52275219500000003</v>
      </c>
      <c r="U13" t="b">
        <v>1</v>
      </c>
      <c r="V13">
        <v>3</v>
      </c>
      <c r="W13">
        <v>19</v>
      </c>
      <c r="X13">
        <v>1</v>
      </c>
      <c r="Y13">
        <v>84.683769229999996</v>
      </c>
      <c r="AC13" t="s">
        <v>54</v>
      </c>
      <c r="AD13" t="s">
        <v>55</v>
      </c>
      <c r="AE13" t="s">
        <v>54</v>
      </c>
      <c r="AF13" t="s">
        <v>54</v>
      </c>
      <c r="AG13" t="s">
        <v>55</v>
      </c>
      <c r="AH13" t="s">
        <v>55</v>
      </c>
      <c r="AI13" t="s">
        <v>55</v>
      </c>
    </row>
    <row r="14" spans="1:35" x14ac:dyDescent="0.25">
      <c r="A14" t="s">
        <v>61</v>
      </c>
      <c r="B14" t="s">
        <v>319</v>
      </c>
      <c r="C14" t="s">
        <v>318</v>
      </c>
      <c r="D14" t="s">
        <v>50</v>
      </c>
      <c r="E14" t="s">
        <v>51</v>
      </c>
      <c r="F14" t="s">
        <v>52</v>
      </c>
      <c r="J14">
        <v>22.105815889999999</v>
      </c>
      <c r="K14">
        <v>25.257627490000001</v>
      </c>
      <c r="L14">
        <v>5.366717339</v>
      </c>
      <c r="S14" t="b">
        <v>1</v>
      </c>
      <c r="T14">
        <v>0.52275219500000003</v>
      </c>
      <c r="U14" t="b">
        <v>1</v>
      </c>
      <c r="V14">
        <v>3</v>
      </c>
      <c r="W14">
        <v>16</v>
      </c>
      <c r="X14">
        <v>1</v>
      </c>
      <c r="Y14">
        <v>84.683769229999996</v>
      </c>
      <c r="AC14" t="s">
        <v>54</v>
      </c>
      <c r="AD14" t="s">
        <v>55</v>
      </c>
      <c r="AE14" t="s">
        <v>54</v>
      </c>
      <c r="AF14" t="s">
        <v>55</v>
      </c>
      <c r="AG14" t="s">
        <v>55</v>
      </c>
      <c r="AH14" t="s">
        <v>55</v>
      </c>
      <c r="AI14" t="s">
        <v>55</v>
      </c>
    </row>
    <row r="15" spans="1:35" x14ac:dyDescent="0.25">
      <c r="A15" t="s">
        <v>62</v>
      </c>
      <c r="B15" t="s">
        <v>319</v>
      </c>
      <c r="C15" t="s">
        <v>318</v>
      </c>
      <c r="D15" t="s">
        <v>50</v>
      </c>
      <c r="E15" t="s">
        <v>51</v>
      </c>
      <c r="F15" t="s">
        <v>52</v>
      </c>
      <c r="J15">
        <v>22.842872620000001</v>
      </c>
      <c r="K15">
        <v>25.257627490000001</v>
      </c>
      <c r="L15">
        <v>5.366717339</v>
      </c>
      <c r="S15" t="b">
        <v>1</v>
      </c>
      <c r="T15">
        <v>0.52275219500000003</v>
      </c>
      <c r="U15" t="b">
        <v>1</v>
      </c>
      <c r="V15">
        <v>3</v>
      </c>
      <c r="W15">
        <v>16</v>
      </c>
      <c r="X15">
        <v>1</v>
      </c>
      <c r="Y15">
        <v>84.684661869999999</v>
      </c>
      <c r="AC15" t="s">
        <v>54</v>
      </c>
      <c r="AD15" t="s">
        <v>55</v>
      </c>
      <c r="AE15" t="s">
        <v>54</v>
      </c>
      <c r="AF15" t="s">
        <v>54</v>
      </c>
      <c r="AG15" t="s">
        <v>55</v>
      </c>
      <c r="AH15" t="s">
        <v>55</v>
      </c>
      <c r="AI15" t="s">
        <v>55</v>
      </c>
    </row>
    <row r="16" spans="1:35" x14ac:dyDescent="0.25">
      <c r="A16" t="s">
        <v>63</v>
      </c>
      <c r="B16" t="s">
        <v>319</v>
      </c>
      <c r="C16" t="s">
        <v>318</v>
      </c>
      <c r="D16" t="s">
        <v>50</v>
      </c>
      <c r="E16" t="s">
        <v>51</v>
      </c>
      <c r="F16" t="s">
        <v>52</v>
      </c>
      <c r="J16">
        <v>25.01806831</v>
      </c>
      <c r="K16">
        <v>25.257627490000001</v>
      </c>
      <c r="L16">
        <v>5.366717339</v>
      </c>
      <c r="S16" t="b">
        <v>1</v>
      </c>
      <c r="T16">
        <v>0.52275219500000003</v>
      </c>
      <c r="U16" t="b">
        <v>1</v>
      </c>
      <c r="V16">
        <v>3</v>
      </c>
      <c r="W16">
        <v>19</v>
      </c>
      <c r="X16">
        <v>1</v>
      </c>
      <c r="Y16">
        <v>84.684661869999999</v>
      </c>
      <c r="AC16" t="s">
        <v>54</v>
      </c>
      <c r="AD16" t="s">
        <v>55</v>
      </c>
      <c r="AE16" t="s">
        <v>54</v>
      </c>
      <c r="AF16" t="s">
        <v>54</v>
      </c>
      <c r="AG16" t="s">
        <v>55</v>
      </c>
      <c r="AH16" t="s">
        <v>55</v>
      </c>
      <c r="AI16" t="s">
        <v>55</v>
      </c>
    </row>
    <row r="17" spans="1:35" x14ac:dyDescent="0.25">
      <c r="A17" t="s">
        <v>64</v>
      </c>
      <c r="B17" t="s">
        <v>319</v>
      </c>
      <c r="C17" t="s">
        <v>318</v>
      </c>
      <c r="D17" t="s">
        <v>50</v>
      </c>
      <c r="E17" t="s">
        <v>51</v>
      </c>
      <c r="F17" t="s">
        <v>52</v>
      </c>
      <c r="J17">
        <v>20.074720379999999</v>
      </c>
      <c r="K17">
        <v>25.257627490000001</v>
      </c>
      <c r="L17">
        <v>5.366717339</v>
      </c>
      <c r="S17" t="b">
        <v>1</v>
      </c>
      <c r="T17">
        <v>0.52275219500000003</v>
      </c>
      <c r="U17" t="b">
        <v>1</v>
      </c>
      <c r="V17">
        <v>3</v>
      </c>
      <c r="W17">
        <v>13</v>
      </c>
      <c r="X17">
        <v>1</v>
      </c>
      <c r="Y17">
        <v>84.233032230000006</v>
      </c>
      <c r="AC17" t="s">
        <v>54</v>
      </c>
      <c r="AD17" t="s">
        <v>55</v>
      </c>
      <c r="AE17" t="s">
        <v>54</v>
      </c>
      <c r="AF17" t="s">
        <v>54</v>
      </c>
      <c r="AG17" t="s">
        <v>55</v>
      </c>
      <c r="AH17" t="s">
        <v>55</v>
      </c>
      <c r="AI17" t="s">
        <v>55</v>
      </c>
    </row>
    <row r="18" spans="1:35" x14ac:dyDescent="0.25">
      <c r="A18" t="s">
        <v>65</v>
      </c>
      <c r="B18" t="s">
        <v>319</v>
      </c>
      <c r="C18" t="s">
        <v>318</v>
      </c>
      <c r="D18" t="s">
        <v>50</v>
      </c>
      <c r="E18" t="s">
        <v>51</v>
      </c>
      <c r="F18" t="s">
        <v>52</v>
      </c>
      <c r="J18">
        <v>21.79561996</v>
      </c>
      <c r="K18">
        <v>25.257627490000001</v>
      </c>
      <c r="L18">
        <v>5.366717339</v>
      </c>
      <c r="S18" t="b">
        <v>1</v>
      </c>
      <c r="T18">
        <v>0.52275219500000003</v>
      </c>
      <c r="U18" t="b">
        <v>1</v>
      </c>
      <c r="V18">
        <v>3</v>
      </c>
      <c r="W18">
        <v>14</v>
      </c>
      <c r="X18">
        <v>1</v>
      </c>
      <c r="Y18">
        <v>84.233032230000006</v>
      </c>
      <c r="AC18" t="s">
        <v>54</v>
      </c>
      <c r="AD18" t="s">
        <v>55</v>
      </c>
      <c r="AE18" t="s">
        <v>54</v>
      </c>
      <c r="AF18" t="s">
        <v>54</v>
      </c>
      <c r="AG18" t="s">
        <v>55</v>
      </c>
      <c r="AH18" t="s">
        <v>55</v>
      </c>
      <c r="AI18" t="s">
        <v>55</v>
      </c>
    </row>
    <row r="19" spans="1:35" x14ac:dyDescent="0.25">
      <c r="A19" t="s">
        <v>66</v>
      </c>
      <c r="B19" t="s">
        <v>319</v>
      </c>
      <c r="C19" t="s">
        <v>318</v>
      </c>
      <c r="D19" t="s">
        <v>50</v>
      </c>
      <c r="E19" t="s">
        <v>51</v>
      </c>
      <c r="F19" t="s">
        <v>52</v>
      </c>
      <c r="J19">
        <v>20.35662842</v>
      </c>
      <c r="K19">
        <v>25.257627490000001</v>
      </c>
      <c r="L19">
        <v>5.366717339</v>
      </c>
      <c r="S19" t="b">
        <v>1</v>
      </c>
      <c r="T19">
        <v>0.52275219500000003</v>
      </c>
      <c r="U19" t="b">
        <v>1</v>
      </c>
      <c r="V19">
        <v>3</v>
      </c>
      <c r="W19">
        <v>17</v>
      </c>
      <c r="X19">
        <v>1</v>
      </c>
      <c r="Y19">
        <v>84.232528689999995</v>
      </c>
      <c r="AC19" t="s">
        <v>54</v>
      </c>
      <c r="AD19" t="s">
        <v>55</v>
      </c>
      <c r="AE19" t="s">
        <v>54</v>
      </c>
      <c r="AF19" t="s">
        <v>54</v>
      </c>
      <c r="AG19" t="s">
        <v>55</v>
      </c>
      <c r="AH19" t="s">
        <v>55</v>
      </c>
      <c r="AI19" t="s">
        <v>55</v>
      </c>
    </row>
    <row r="20" spans="1:35" x14ac:dyDescent="0.25">
      <c r="A20" t="s">
        <v>67</v>
      </c>
      <c r="B20" t="s">
        <v>319</v>
      </c>
      <c r="C20" t="s">
        <v>318</v>
      </c>
      <c r="D20" t="s">
        <v>50</v>
      </c>
      <c r="E20" t="s">
        <v>51</v>
      </c>
      <c r="F20" t="s">
        <v>52</v>
      </c>
      <c r="J20">
        <v>21.604522710000001</v>
      </c>
      <c r="K20">
        <v>25.257627490000001</v>
      </c>
      <c r="L20">
        <v>5.366717339</v>
      </c>
      <c r="S20" t="b">
        <v>1</v>
      </c>
      <c r="T20">
        <v>0.52275219500000003</v>
      </c>
      <c r="U20" t="b">
        <v>1</v>
      </c>
      <c r="V20">
        <v>3</v>
      </c>
      <c r="W20">
        <v>16</v>
      </c>
      <c r="X20">
        <v>1</v>
      </c>
      <c r="Y20">
        <v>84.382019040000003</v>
      </c>
      <c r="AC20" t="s">
        <v>54</v>
      </c>
      <c r="AD20" t="s">
        <v>55</v>
      </c>
      <c r="AE20" t="s">
        <v>54</v>
      </c>
      <c r="AF20" t="s">
        <v>54</v>
      </c>
      <c r="AG20" t="s">
        <v>55</v>
      </c>
      <c r="AH20" t="s">
        <v>55</v>
      </c>
      <c r="AI20" t="s">
        <v>55</v>
      </c>
    </row>
    <row r="21" spans="1:35" x14ac:dyDescent="0.25">
      <c r="A21" t="s">
        <v>68</v>
      </c>
      <c r="B21" t="s">
        <v>320</v>
      </c>
      <c r="C21" t="s">
        <v>318</v>
      </c>
      <c r="D21" t="s">
        <v>50</v>
      </c>
      <c r="E21" t="s">
        <v>51</v>
      </c>
      <c r="F21" t="s">
        <v>52</v>
      </c>
      <c r="J21">
        <v>17.12479591</v>
      </c>
      <c r="K21">
        <v>16.396476750000001</v>
      </c>
      <c r="L21">
        <v>0.69552385800000005</v>
      </c>
      <c r="S21" t="b">
        <v>1</v>
      </c>
      <c r="T21">
        <v>0.52275219500000003</v>
      </c>
      <c r="U21" t="b">
        <v>1</v>
      </c>
      <c r="V21">
        <v>3</v>
      </c>
      <c r="W21">
        <v>13</v>
      </c>
      <c r="X21">
        <v>1</v>
      </c>
      <c r="Y21">
        <v>84.530303959999998</v>
      </c>
      <c r="AC21" t="s">
        <v>54</v>
      </c>
      <c r="AD21" t="s">
        <v>54</v>
      </c>
      <c r="AE21" t="s">
        <v>54</v>
      </c>
      <c r="AF21" t="s">
        <v>55</v>
      </c>
      <c r="AG21" t="s">
        <v>55</v>
      </c>
      <c r="AH21" t="s">
        <v>55</v>
      </c>
      <c r="AI21" t="s">
        <v>55</v>
      </c>
    </row>
    <row r="22" spans="1:35" x14ac:dyDescent="0.25">
      <c r="A22" t="s">
        <v>70</v>
      </c>
      <c r="B22" t="s">
        <v>320</v>
      </c>
      <c r="C22" t="s">
        <v>318</v>
      </c>
      <c r="D22" t="s">
        <v>50</v>
      </c>
      <c r="E22" t="s">
        <v>51</v>
      </c>
      <c r="F22" t="s">
        <v>52</v>
      </c>
      <c r="J22">
        <v>16.325431819999999</v>
      </c>
      <c r="K22">
        <v>16.396476750000001</v>
      </c>
      <c r="L22">
        <v>0.69552385800000005</v>
      </c>
      <c r="S22" t="b">
        <v>1</v>
      </c>
      <c r="T22">
        <v>0.52275219500000003</v>
      </c>
      <c r="U22" t="b">
        <v>1</v>
      </c>
      <c r="V22">
        <v>3</v>
      </c>
      <c r="W22">
        <v>12</v>
      </c>
      <c r="X22">
        <v>1</v>
      </c>
      <c r="Y22">
        <v>84.380828859999994</v>
      </c>
      <c r="AC22" t="s">
        <v>54</v>
      </c>
      <c r="AD22" t="s">
        <v>54</v>
      </c>
      <c r="AE22" t="s">
        <v>54</v>
      </c>
      <c r="AF22" t="s">
        <v>55</v>
      </c>
      <c r="AG22" t="s">
        <v>55</v>
      </c>
      <c r="AH22" t="s">
        <v>55</v>
      </c>
      <c r="AI22" t="s">
        <v>55</v>
      </c>
    </row>
    <row r="23" spans="1:35" x14ac:dyDescent="0.25">
      <c r="A23" t="s">
        <v>71</v>
      </c>
      <c r="B23" t="s">
        <v>320</v>
      </c>
      <c r="C23" t="s">
        <v>318</v>
      </c>
      <c r="D23" t="s">
        <v>50</v>
      </c>
      <c r="E23" t="s">
        <v>51</v>
      </c>
      <c r="F23" t="s">
        <v>52</v>
      </c>
      <c r="J23">
        <v>15.739201550000001</v>
      </c>
      <c r="K23">
        <v>16.396476750000001</v>
      </c>
      <c r="L23">
        <v>0.69552385800000005</v>
      </c>
      <c r="S23" t="b">
        <v>1</v>
      </c>
      <c r="T23">
        <v>0.52275219500000003</v>
      </c>
      <c r="U23" t="b">
        <v>1</v>
      </c>
      <c r="V23">
        <v>3</v>
      </c>
      <c r="W23">
        <v>10</v>
      </c>
      <c r="X23">
        <v>1</v>
      </c>
      <c r="Y23">
        <v>84.384605410000006</v>
      </c>
      <c r="AC23" t="s">
        <v>54</v>
      </c>
      <c r="AD23" t="s">
        <v>54</v>
      </c>
      <c r="AE23" t="s">
        <v>54</v>
      </c>
      <c r="AF23" t="s">
        <v>55</v>
      </c>
      <c r="AG23" t="s">
        <v>55</v>
      </c>
      <c r="AH23" t="s">
        <v>55</v>
      </c>
      <c r="AI23" t="s">
        <v>55</v>
      </c>
    </row>
    <row r="24" spans="1:35" x14ac:dyDescent="0.25">
      <c r="A24" t="s">
        <v>72</v>
      </c>
      <c r="B24" t="s">
        <v>319</v>
      </c>
      <c r="C24" t="s">
        <v>318</v>
      </c>
      <c r="D24" t="s">
        <v>50</v>
      </c>
      <c r="E24" t="s">
        <v>51</v>
      </c>
      <c r="F24" t="s">
        <v>52</v>
      </c>
      <c r="J24">
        <v>22.267364499999999</v>
      </c>
      <c r="K24">
        <v>25.257627490000001</v>
      </c>
      <c r="L24">
        <v>5.366717339</v>
      </c>
      <c r="S24" t="b">
        <v>1</v>
      </c>
      <c r="T24">
        <v>0.52275219500000003</v>
      </c>
      <c r="U24" t="b">
        <v>1</v>
      </c>
      <c r="V24">
        <v>3</v>
      </c>
      <c r="W24">
        <v>16</v>
      </c>
      <c r="X24">
        <v>1</v>
      </c>
      <c r="Y24">
        <v>84.534103389999999</v>
      </c>
      <c r="AC24" t="s">
        <v>54</v>
      </c>
      <c r="AD24" t="s">
        <v>54</v>
      </c>
      <c r="AE24" t="s">
        <v>54</v>
      </c>
      <c r="AF24" t="s">
        <v>54</v>
      </c>
      <c r="AG24" t="s">
        <v>55</v>
      </c>
      <c r="AH24" t="s">
        <v>55</v>
      </c>
      <c r="AI24" t="s">
        <v>55</v>
      </c>
    </row>
    <row r="25" spans="1:35" x14ac:dyDescent="0.25">
      <c r="A25" t="s">
        <v>73</v>
      </c>
      <c r="B25" t="s">
        <v>319</v>
      </c>
      <c r="C25" t="s">
        <v>318</v>
      </c>
      <c r="D25" t="s">
        <v>50</v>
      </c>
      <c r="E25" t="s">
        <v>51</v>
      </c>
      <c r="F25" t="s">
        <v>52</v>
      </c>
      <c r="J25">
        <v>26.116491320000002</v>
      </c>
      <c r="K25">
        <v>25.257627490000001</v>
      </c>
      <c r="L25">
        <v>5.366717339</v>
      </c>
      <c r="S25" t="b">
        <v>1</v>
      </c>
      <c r="T25">
        <v>0.52275219500000003</v>
      </c>
      <c r="U25" t="b">
        <v>1</v>
      </c>
      <c r="V25">
        <v>3</v>
      </c>
      <c r="W25">
        <v>22</v>
      </c>
      <c r="X25">
        <v>1</v>
      </c>
      <c r="Y25">
        <v>84.982757570000004</v>
      </c>
      <c r="AC25" t="s">
        <v>54</v>
      </c>
      <c r="AD25" t="s">
        <v>54</v>
      </c>
      <c r="AE25" t="s">
        <v>54</v>
      </c>
      <c r="AF25" t="s">
        <v>54</v>
      </c>
      <c r="AG25" t="s">
        <v>55</v>
      </c>
      <c r="AH25" t="s">
        <v>55</v>
      </c>
      <c r="AI25" t="s">
        <v>55</v>
      </c>
    </row>
    <row r="26" spans="1:35" x14ac:dyDescent="0.25">
      <c r="A26" t="s">
        <v>74</v>
      </c>
      <c r="B26" t="s">
        <v>319</v>
      </c>
      <c r="C26" t="s">
        <v>318</v>
      </c>
      <c r="D26" t="s">
        <v>50</v>
      </c>
      <c r="E26" t="s">
        <v>51</v>
      </c>
      <c r="F26" t="s">
        <v>52</v>
      </c>
      <c r="J26">
        <v>22.338682169999998</v>
      </c>
      <c r="K26">
        <v>25.257627490000001</v>
      </c>
      <c r="L26">
        <v>5.366717339</v>
      </c>
      <c r="S26" t="b">
        <v>1</v>
      </c>
      <c r="T26">
        <v>0.52275219500000003</v>
      </c>
      <c r="U26" t="b">
        <v>1</v>
      </c>
      <c r="V26">
        <v>3</v>
      </c>
      <c r="W26">
        <v>14</v>
      </c>
      <c r="X26">
        <v>1</v>
      </c>
      <c r="Y26">
        <v>84.384780879999994</v>
      </c>
      <c r="AC26" t="s">
        <v>54</v>
      </c>
      <c r="AD26" t="s">
        <v>54</v>
      </c>
      <c r="AE26" t="s">
        <v>54</v>
      </c>
      <c r="AF26" t="s">
        <v>54</v>
      </c>
      <c r="AG26" t="s">
        <v>55</v>
      </c>
      <c r="AH26" t="s">
        <v>55</v>
      </c>
      <c r="AI26" t="s">
        <v>55</v>
      </c>
    </row>
    <row r="27" spans="1:35" x14ac:dyDescent="0.25">
      <c r="A27" t="s">
        <v>75</v>
      </c>
      <c r="B27" t="s">
        <v>319</v>
      </c>
      <c r="C27" t="s">
        <v>318</v>
      </c>
      <c r="D27" t="s">
        <v>50</v>
      </c>
      <c r="E27" t="s">
        <v>51</v>
      </c>
      <c r="F27" t="s">
        <v>52</v>
      </c>
      <c r="J27">
        <v>22.16720772</v>
      </c>
      <c r="K27">
        <v>25.257627490000001</v>
      </c>
      <c r="L27">
        <v>5.366717339</v>
      </c>
      <c r="S27" t="b">
        <v>1</v>
      </c>
      <c r="T27">
        <v>0.52275219500000003</v>
      </c>
      <c r="U27" t="b">
        <v>1</v>
      </c>
      <c r="V27">
        <v>3</v>
      </c>
      <c r="W27">
        <v>15</v>
      </c>
      <c r="X27">
        <v>1</v>
      </c>
      <c r="Y27">
        <v>84.08670807</v>
      </c>
      <c r="AC27" t="s">
        <v>54</v>
      </c>
      <c r="AD27" t="s">
        <v>54</v>
      </c>
      <c r="AE27" t="s">
        <v>54</v>
      </c>
      <c r="AF27" t="s">
        <v>54</v>
      </c>
      <c r="AG27" t="s">
        <v>55</v>
      </c>
      <c r="AH27" t="s">
        <v>55</v>
      </c>
      <c r="AI27" t="s">
        <v>55</v>
      </c>
    </row>
    <row r="28" spans="1:35" x14ac:dyDescent="0.25">
      <c r="A28" t="s">
        <v>76</v>
      </c>
      <c r="B28" t="s">
        <v>319</v>
      </c>
      <c r="C28" t="s">
        <v>318</v>
      </c>
      <c r="D28" t="s">
        <v>50</v>
      </c>
      <c r="E28" t="s">
        <v>51</v>
      </c>
      <c r="F28" t="s">
        <v>52</v>
      </c>
      <c r="J28">
        <v>37.960155489999998</v>
      </c>
      <c r="K28">
        <v>25.257627490000001</v>
      </c>
      <c r="L28">
        <v>5.366717339</v>
      </c>
      <c r="S28" t="b">
        <v>1</v>
      </c>
      <c r="T28">
        <v>0.52275219500000003</v>
      </c>
      <c r="U28" t="b">
        <v>1</v>
      </c>
      <c r="V28">
        <v>3</v>
      </c>
      <c r="W28">
        <v>16</v>
      </c>
      <c r="X28">
        <v>1</v>
      </c>
      <c r="Y28">
        <v>84.236198430000002</v>
      </c>
      <c r="AC28" t="s">
        <v>54</v>
      </c>
      <c r="AD28" t="s">
        <v>54</v>
      </c>
      <c r="AE28" t="s">
        <v>54</v>
      </c>
      <c r="AF28" t="s">
        <v>54</v>
      </c>
      <c r="AG28" t="s">
        <v>55</v>
      </c>
      <c r="AH28" t="s">
        <v>55</v>
      </c>
      <c r="AI28" t="s">
        <v>55</v>
      </c>
    </row>
    <row r="29" spans="1:35" x14ac:dyDescent="0.25">
      <c r="A29" t="s">
        <v>77</v>
      </c>
      <c r="B29" t="s">
        <v>319</v>
      </c>
      <c r="C29" t="s">
        <v>318</v>
      </c>
      <c r="D29" t="s">
        <v>50</v>
      </c>
      <c r="E29" t="s">
        <v>51</v>
      </c>
      <c r="F29" t="s">
        <v>52</v>
      </c>
      <c r="J29">
        <v>25.266736980000001</v>
      </c>
      <c r="K29">
        <v>25.257627490000001</v>
      </c>
      <c r="L29">
        <v>5.366717339</v>
      </c>
      <c r="S29" t="b">
        <v>1</v>
      </c>
      <c r="T29">
        <v>0.52275219500000003</v>
      </c>
      <c r="U29" t="b">
        <v>1</v>
      </c>
      <c r="V29">
        <v>3</v>
      </c>
      <c r="W29">
        <v>21</v>
      </c>
      <c r="X29">
        <v>1</v>
      </c>
      <c r="Y29">
        <v>84.830932619999999</v>
      </c>
      <c r="AC29" t="s">
        <v>54</v>
      </c>
      <c r="AD29" t="s">
        <v>54</v>
      </c>
      <c r="AE29" t="s">
        <v>54</v>
      </c>
      <c r="AF29" t="s">
        <v>54</v>
      </c>
      <c r="AG29" t="s">
        <v>55</v>
      </c>
      <c r="AH29" t="s">
        <v>55</v>
      </c>
      <c r="AI29" t="s">
        <v>55</v>
      </c>
    </row>
    <row r="30" spans="1:35" x14ac:dyDescent="0.25">
      <c r="A30" t="s">
        <v>78</v>
      </c>
      <c r="B30" t="s">
        <v>319</v>
      </c>
      <c r="C30" t="s">
        <v>318</v>
      </c>
      <c r="D30" t="s">
        <v>50</v>
      </c>
      <c r="E30" t="s">
        <v>51</v>
      </c>
      <c r="F30" t="s">
        <v>52</v>
      </c>
      <c r="J30">
        <v>22.815620419999998</v>
      </c>
      <c r="K30">
        <v>25.257627490000001</v>
      </c>
      <c r="L30">
        <v>5.366717339</v>
      </c>
      <c r="S30" t="b">
        <v>1</v>
      </c>
      <c r="T30">
        <v>0.52275219500000003</v>
      </c>
      <c r="U30" t="b">
        <v>1</v>
      </c>
      <c r="V30">
        <v>3</v>
      </c>
      <c r="W30">
        <v>16</v>
      </c>
      <c r="X30">
        <v>1</v>
      </c>
      <c r="Y30">
        <v>84.382507320000002</v>
      </c>
      <c r="AC30" t="s">
        <v>54</v>
      </c>
      <c r="AD30" t="s">
        <v>54</v>
      </c>
      <c r="AE30" t="s">
        <v>54</v>
      </c>
      <c r="AF30" t="s">
        <v>54</v>
      </c>
      <c r="AG30" t="s">
        <v>55</v>
      </c>
      <c r="AH30" t="s">
        <v>55</v>
      </c>
      <c r="AI30" t="s">
        <v>55</v>
      </c>
    </row>
    <row r="31" spans="1:35" x14ac:dyDescent="0.25">
      <c r="A31" t="s">
        <v>79</v>
      </c>
      <c r="B31" t="s">
        <v>319</v>
      </c>
      <c r="C31" t="s">
        <v>318</v>
      </c>
      <c r="D31" t="s">
        <v>50</v>
      </c>
      <c r="E31" t="s">
        <v>51</v>
      </c>
      <c r="F31" t="s">
        <v>52</v>
      </c>
      <c r="J31">
        <v>24.15328598</v>
      </c>
      <c r="K31">
        <v>25.257627490000001</v>
      </c>
      <c r="L31">
        <v>5.366717339</v>
      </c>
      <c r="S31" t="b">
        <v>1</v>
      </c>
      <c r="T31">
        <v>0.52275219500000003</v>
      </c>
      <c r="U31" t="b">
        <v>1</v>
      </c>
      <c r="V31">
        <v>3</v>
      </c>
      <c r="W31">
        <v>18</v>
      </c>
      <c r="X31">
        <v>1</v>
      </c>
      <c r="Y31">
        <v>84.680984499999994</v>
      </c>
      <c r="AC31" t="s">
        <v>54</v>
      </c>
      <c r="AD31" t="s">
        <v>54</v>
      </c>
      <c r="AE31" t="s">
        <v>54</v>
      </c>
      <c r="AF31" t="s">
        <v>54</v>
      </c>
      <c r="AG31" t="s">
        <v>55</v>
      </c>
      <c r="AH31" t="s">
        <v>55</v>
      </c>
      <c r="AI31" t="s">
        <v>55</v>
      </c>
    </row>
    <row r="32" spans="1:35" x14ac:dyDescent="0.25">
      <c r="A32" t="s">
        <v>80</v>
      </c>
      <c r="B32" t="s">
        <v>319</v>
      </c>
      <c r="C32" t="s">
        <v>318</v>
      </c>
      <c r="D32" t="s">
        <v>50</v>
      </c>
      <c r="E32" t="s">
        <v>51</v>
      </c>
      <c r="F32" t="s">
        <v>52</v>
      </c>
      <c r="J32">
        <v>24.936504360000001</v>
      </c>
      <c r="K32">
        <v>25.257627490000001</v>
      </c>
      <c r="L32">
        <v>5.366717339</v>
      </c>
      <c r="S32" t="b">
        <v>1</v>
      </c>
      <c r="T32">
        <v>0.52275219500000003</v>
      </c>
      <c r="U32" t="b">
        <v>1</v>
      </c>
      <c r="V32">
        <v>3</v>
      </c>
      <c r="W32">
        <v>18</v>
      </c>
      <c r="X32">
        <v>1</v>
      </c>
      <c r="Y32">
        <v>84.680984499999994</v>
      </c>
      <c r="AC32" t="s">
        <v>54</v>
      </c>
      <c r="AD32" t="s">
        <v>54</v>
      </c>
      <c r="AE32" t="s">
        <v>54</v>
      </c>
      <c r="AF32" t="s">
        <v>54</v>
      </c>
      <c r="AG32" t="s">
        <v>55</v>
      </c>
      <c r="AH32" t="s">
        <v>55</v>
      </c>
      <c r="AI32" t="s">
        <v>55</v>
      </c>
    </row>
    <row r="33" spans="1:35" x14ac:dyDescent="0.25">
      <c r="A33" t="s">
        <v>81</v>
      </c>
      <c r="B33" t="s">
        <v>321</v>
      </c>
      <c r="C33" t="s">
        <v>318</v>
      </c>
      <c r="D33" t="s">
        <v>50</v>
      </c>
      <c r="E33" t="s">
        <v>51</v>
      </c>
      <c r="F33" t="s">
        <v>52</v>
      </c>
      <c r="J33">
        <v>23.252267839999998</v>
      </c>
      <c r="K33">
        <v>22.066122060000001</v>
      </c>
      <c r="L33">
        <v>1.0272493359999999</v>
      </c>
      <c r="S33" t="b">
        <v>1</v>
      </c>
      <c r="T33">
        <v>0.52275219500000003</v>
      </c>
      <c r="U33" t="b">
        <v>1</v>
      </c>
      <c r="V33">
        <v>3</v>
      </c>
      <c r="W33">
        <v>18</v>
      </c>
      <c r="X33">
        <v>1</v>
      </c>
      <c r="Y33">
        <v>84.679794310000005</v>
      </c>
      <c r="AC33" t="s">
        <v>54</v>
      </c>
      <c r="AD33" t="s">
        <v>54</v>
      </c>
      <c r="AE33" t="s">
        <v>54</v>
      </c>
      <c r="AF33" t="s">
        <v>55</v>
      </c>
      <c r="AG33" t="s">
        <v>54</v>
      </c>
      <c r="AH33" t="s">
        <v>55</v>
      </c>
      <c r="AI33" t="s">
        <v>55</v>
      </c>
    </row>
    <row r="34" spans="1:35" x14ac:dyDescent="0.25">
      <c r="A34" t="s">
        <v>83</v>
      </c>
      <c r="B34" t="s">
        <v>321</v>
      </c>
      <c r="C34" t="s">
        <v>318</v>
      </c>
      <c r="D34" t="s">
        <v>50</v>
      </c>
      <c r="E34" t="s">
        <v>51</v>
      </c>
      <c r="F34" t="s">
        <v>52</v>
      </c>
      <c r="J34">
        <v>21.478855129999999</v>
      </c>
      <c r="K34">
        <v>22.066122060000001</v>
      </c>
      <c r="L34">
        <v>1.0272493359999999</v>
      </c>
      <c r="S34" t="b">
        <v>1</v>
      </c>
      <c r="T34">
        <v>0.52275219500000003</v>
      </c>
      <c r="U34" t="b">
        <v>1</v>
      </c>
      <c r="V34">
        <v>3</v>
      </c>
      <c r="W34">
        <v>18</v>
      </c>
      <c r="X34">
        <v>1</v>
      </c>
      <c r="Y34">
        <v>84.530303959999998</v>
      </c>
      <c r="AC34" t="s">
        <v>54</v>
      </c>
      <c r="AD34" t="s">
        <v>54</v>
      </c>
      <c r="AE34" t="s">
        <v>54</v>
      </c>
      <c r="AF34" t="s">
        <v>55</v>
      </c>
      <c r="AG34" t="s">
        <v>55</v>
      </c>
      <c r="AH34" t="s">
        <v>55</v>
      </c>
      <c r="AI34" t="s">
        <v>55</v>
      </c>
    </row>
    <row r="35" spans="1:35" x14ac:dyDescent="0.25">
      <c r="A35" t="s">
        <v>84</v>
      </c>
      <c r="B35" t="s">
        <v>321</v>
      </c>
      <c r="C35" t="s">
        <v>318</v>
      </c>
      <c r="D35" t="s">
        <v>50</v>
      </c>
      <c r="E35" t="s">
        <v>51</v>
      </c>
      <c r="F35" t="s">
        <v>52</v>
      </c>
      <c r="J35">
        <v>21.46724129</v>
      </c>
      <c r="K35">
        <v>22.066122060000001</v>
      </c>
      <c r="L35">
        <v>1.0272493359999999</v>
      </c>
      <c r="S35" t="b">
        <v>1</v>
      </c>
      <c r="T35">
        <v>0.52275219500000003</v>
      </c>
      <c r="U35" t="b">
        <v>1</v>
      </c>
      <c r="V35">
        <v>3</v>
      </c>
      <c r="W35">
        <v>18</v>
      </c>
      <c r="X35">
        <v>1</v>
      </c>
      <c r="Y35">
        <v>84.534103389999999</v>
      </c>
      <c r="AC35" t="s">
        <v>54</v>
      </c>
      <c r="AD35" t="s">
        <v>54</v>
      </c>
      <c r="AE35" t="s">
        <v>54</v>
      </c>
      <c r="AF35" t="s">
        <v>55</v>
      </c>
      <c r="AG35" t="s">
        <v>55</v>
      </c>
      <c r="AH35" t="s">
        <v>55</v>
      </c>
      <c r="AI35" t="s">
        <v>55</v>
      </c>
    </row>
    <row r="36" spans="1:35" x14ac:dyDescent="0.25">
      <c r="A36" t="s">
        <v>85</v>
      </c>
      <c r="B36" t="s">
        <v>319</v>
      </c>
      <c r="C36" t="s">
        <v>318</v>
      </c>
      <c r="D36" t="s">
        <v>50</v>
      </c>
      <c r="E36" t="s">
        <v>51</v>
      </c>
      <c r="F36" t="s">
        <v>52</v>
      </c>
      <c r="J36">
        <v>24.263521189999999</v>
      </c>
      <c r="K36">
        <v>25.257627490000001</v>
      </c>
      <c r="L36">
        <v>5.366717339</v>
      </c>
      <c r="S36" t="b">
        <v>1</v>
      </c>
      <c r="T36">
        <v>0.52275219500000003</v>
      </c>
      <c r="U36" t="b">
        <v>1</v>
      </c>
      <c r="V36">
        <v>3</v>
      </c>
      <c r="W36">
        <v>19</v>
      </c>
      <c r="X36">
        <v>1</v>
      </c>
      <c r="Y36">
        <v>84.68359375</v>
      </c>
      <c r="AC36" t="s">
        <v>54</v>
      </c>
      <c r="AD36" t="s">
        <v>54</v>
      </c>
      <c r="AE36" t="s">
        <v>54</v>
      </c>
      <c r="AF36" t="s">
        <v>54</v>
      </c>
      <c r="AG36" t="s">
        <v>55</v>
      </c>
      <c r="AH36" t="s">
        <v>55</v>
      </c>
      <c r="AI36" t="s">
        <v>55</v>
      </c>
    </row>
    <row r="37" spans="1:35" x14ac:dyDescent="0.25">
      <c r="A37" t="s">
        <v>86</v>
      </c>
      <c r="B37" t="s">
        <v>319</v>
      </c>
      <c r="C37" t="s">
        <v>318</v>
      </c>
      <c r="D37" t="s">
        <v>50</v>
      </c>
      <c r="E37" t="s">
        <v>51</v>
      </c>
      <c r="F37" t="s">
        <v>52</v>
      </c>
      <c r="J37">
        <v>37.873401639999997</v>
      </c>
      <c r="K37">
        <v>25.257627490000001</v>
      </c>
      <c r="L37">
        <v>5.366717339</v>
      </c>
      <c r="S37" t="b">
        <v>1</v>
      </c>
      <c r="T37">
        <v>0.52275219500000003</v>
      </c>
      <c r="U37" t="b">
        <v>1</v>
      </c>
      <c r="V37">
        <v>3</v>
      </c>
      <c r="W37">
        <v>14</v>
      </c>
      <c r="X37">
        <v>1</v>
      </c>
      <c r="Y37">
        <v>84.235275270000002</v>
      </c>
      <c r="AC37" t="s">
        <v>54</v>
      </c>
      <c r="AD37" t="s">
        <v>54</v>
      </c>
      <c r="AE37" t="s">
        <v>54</v>
      </c>
      <c r="AF37" t="s">
        <v>54</v>
      </c>
      <c r="AG37" t="s">
        <v>55</v>
      </c>
      <c r="AH37" t="s">
        <v>55</v>
      </c>
      <c r="AI37" t="s">
        <v>55</v>
      </c>
    </row>
    <row r="38" spans="1:35" x14ac:dyDescent="0.25">
      <c r="A38" t="s">
        <v>87</v>
      </c>
      <c r="B38" t="s">
        <v>319</v>
      </c>
      <c r="C38" t="s">
        <v>318</v>
      </c>
      <c r="D38" t="s">
        <v>50</v>
      </c>
      <c r="E38" t="s">
        <v>51</v>
      </c>
      <c r="F38" t="s">
        <v>52</v>
      </c>
      <c r="J38">
        <v>21.475269319999999</v>
      </c>
      <c r="K38">
        <v>25.257627490000001</v>
      </c>
      <c r="L38">
        <v>5.366717339</v>
      </c>
      <c r="S38" t="b">
        <v>1</v>
      </c>
      <c r="T38">
        <v>0.52275219500000003</v>
      </c>
      <c r="U38" t="b">
        <v>1</v>
      </c>
      <c r="V38">
        <v>3</v>
      </c>
      <c r="W38">
        <v>15</v>
      </c>
      <c r="X38">
        <v>1</v>
      </c>
      <c r="Y38">
        <v>84.235275270000002</v>
      </c>
      <c r="AC38" t="s">
        <v>54</v>
      </c>
      <c r="AD38" t="s">
        <v>54</v>
      </c>
      <c r="AE38" t="s">
        <v>54</v>
      </c>
      <c r="AF38" t="s">
        <v>54</v>
      </c>
      <c r="AG38" t="s">
        <v>55</v>
      </c>
      <c r="AH38" t="s">
        <v>55</v>
      </c>
      <c r="AI38" t="s">
        <v>55</v>
      </c>
    </row>
    <row r="39" spans="1:35" x14ac:dyDescent="0.25">
      <c r="A39" t="s">
        <v>88</v>
      </c>
      <c r="B39" t="s">
        <v>319</v>
      </c>
      <c r="C39" t="s">
        <v>318</v>
      </c>
      <c r="D39" t="s">
        <v>50</v>
      </c>
      <c r="E39" t="s">
        <v>51</v>
      </c>
      <c r="F39" t="s">
        <v>52</v>
      </c>
      <c r="J39">
        <v>22.79595947</v>
      </c>
      <c r="K39">
        <v>25.257627490000001</v>
      </c>
      <c r="L39">
        <v>5.366717339</v>
      </c>
      <c r="S39" t="b">
        <v>1</v>
      </c>
      <c r="T39">
        <v>0.52275219500000003</v>
      </c>
      <c r="U39" t="b">
        <v>1</v>
      </c>
      <c r="V39">
        <v>3</v>
      </c>
      <c r="W39">
        <v>18</v>
      </c>
      <c r="X39">
        <v>1</v>
      </c>
      <c r="Y39">
        <v>84.236198430000002</v>
      </c>
      <c r="AC39" t="s">
        <v>54</v>
      </c>
      <c r="AD39" t="s">
        <v>54</v>
      </c>
      <c r="AE39" t="s">
        <v>54</v>
      </c>
      <c r="AF39" t="s">
        <v>54</v>
      </c>
      <c r="AG39" t="s">
        <v>55</v>
      </c>
      <c r="AH39" t="s">
        <v>55</v>
      </c>
      <c r="AI39" t="s">
        <v>55</v>
      </c>
    </row>
    <row r="40" spans="1:35" x14ac:dyDescent="0.25">
      <c r="A40" t="s">
        <v>89</v>
      </c>
      <c r="B40" t="s">
        <v>319</v>
      </c>
      <c r="C40" t="s">
        <v>318</v>
      </c>
      <c r="D40" t="s">
        <v>50</v>
      </c>
      <c r="E40" t="s">
        <v>51</v>
      </c>
      <c r="F40" t="s">
        <v>52</v>
      </c>
      <c r="J40">
        <v>37.429996490000001</v>
      </c>
      <c r="K40">
        <v>25.257627490000001</v>
      </c>
      <c r="L40">
        <v>5.366717339</v>
      </c>
      <c r="S40" t="b">
        <v>1</v>
      </c>
      <c r="T40">
        <v>0.52275219500000003</v>
      </c>
      <c r="U40" t="b">
        <v>1</v>
      </c>
      <c r="V40">
        <v>3</v>
      </c>
      <c r="W40">
        <v>14</v>
      </c>
      <c r="X40">
        <v>1</v>
      </c>
      <c r="Y40">
        <v>84.385681149999996</v>
      </c>
      <c r="AC40" t="s">
        <v>54</v>
      </c>
      <c r="AD40" t="s">
        <v>54</v>
      </c>
      <c r="AE40" t="s">
        <v>54</v>
      </c>
      <c r="AF40" t="s">
        <v>55</v>
      </c>
      <c r="AG40" t="s">
        <v>55</v>
      </c>
      <c r="AH40" t="s">
        <v>55</v>
      </c>
      <c r="AI40" t="s">
        <v>55</v>
      </c>
    </row>
    <row r="41" spans="1:35" x14ac:dyDescent="0.25">
      <c r="A41" t="s">
        <v>90</v>
      </c>
      <c r="B41" t="s">
        <v>319</v>
      </c>
      <c r="C41" t="s">
        <v>318</v>
      </c>
      <c r="D41" t="s">
        <v>50</v>
      </c>
      <c r="E41" t="s">
        <v>51</v>
      </c>
      <c r="F41" t="s">
        <v>52</v>
      </c>
      <c r="J41">
        <v>31.206901550000001</v>
      </c>
      <c r="K41">
        <v>25.257627490000001</v>
      </c>
      <c r="L41">
        <v>5.366717339</v>
      </c>
      <c r="S41" t="b">
        <v>1</v>
      </c>
      <c r="T41">
        <v>0.52275219500000003</v>
      </c>
      <c r="U41" t="b">
        <v>1</v>
      </c>
      <c r="V41">
        <v>3</v>
      </c>
      <c r="W41">
        <v>27</v>
      </c>
      <c r="X41">
        <v>1</v>
      </c>
      <c r="Y41">
        <v>84.830932619999999</v>
      </c>
      <c r="AC41" t="s">
        <v>54</v>
      </c>
      <c r="AD41" t="s">
        <v>54</v>
      </c>
      <c r="AE41" t="s">
        <v>54</v>
      </c>
      <c r="AF41" t="s">
        <v>55</v>
      </c>
      <c r="AG41" t="s">
        <v>55</v>
      </c>
      <c r="AH41" t="s">
        <v>55</v>
      </c>
      <c r="AI41" t="s">
        <v>55</v>
      </c>
    </row>
    <row r="42" spans="1:35" x14ac:dyDescent="0.25">
      <c r="A42" t="s">
        <v>91</v>
      </c>
      <c r="B42" t="s">
        <v>319</v>
      </c>
      <c r="C42" t="s">
        <v>318</v>
      </c>
      <c r="D42" t="s">
        <v>50</v>
      </c>
      <c r="E42" t="s">
        <v>51</v>
      </c>
      <c r="F42" t="s">
        <v>52</v>
      </c>
      <c r="J42">
        <v>27.833507539999999</v>
      </c>
      <c r="K42">
        <v>25.257627490000001</v>
      </c>
      <c r="L42">
        <v>5.366717339</v>
      </c>
      <c r="S42" t="b">
        <v>1</v>
      </c>
      <c r="T42">
        <v>0.52275219500000003</v>
      </c>
      <c r="U42" t="b">
        <v>1</v>
      </c>
      <c r="V42">
        <v>3</v>
      </c>
      <c r="W42">
        <v>22</v>
      </c>
      <c r="X42">
        <v>1</v>
      </c>
      <c r="Y42">
        <v>84.681457519999995</v>
      </c>
      <c r="AC42" t="s">
        <v>54</v>
      </c>
      <c r="AD42" t="s">
        <v>54</v>
      </c>
      <c r="AE42" t="s">
        <v>54</v>
      </c>
      <c r="AF42" t="s">
        <v>55</v>
      </c>
      <c r="AG42" t="s">
        <v>55</v>
      </c>
      <c r="AH42" t="s">
        <v>55</v>
      </c>
      <c r="AI42" t="s">
        <v>55</v>
      </c>
    </row>
    <row r="43" spans="1:35" x14ac:dyDescent="0.25">
      <c r="A43" t="s">
        <v>92</v>
      </c>
      <c r="B43" t="s">
        <v>319</v>
      </c>
      <c r="C43" t="s">
        <v>318</v>
      </c>
      <c r="D43" t="s">
        <v>50</v>
      </c>
      <c r="E43" t="s">
        <v>51</v>
      </c>
      <c r="F43" t="s">
        <v>52</v>
      </c>
      <c r="J43">
        <v>25.161211009999999</v>
      </c>
      <c r="K43">
        <v>25.257627490000001</v>
      </c>
      <c r="L43">
        <v>5.366717339</v>
      </c>
      <c r="S43" t="b">
        <v>1</v>
      </c>
      <c r="T43">
        <v>0.52275219500000003</v>
      </c>
      <c r="U43" t="b">
        <v>1</v>
      </c>
      <c r="V43">
        <v>3</v>
      </c>
      <c r="W43">
        <v>22</v>
      </c>
      <c r="X43">
        <v>1</v>
      </c>
      <c r="Y43">
        <v>84.830474850000002</v>
      </c>
      <c r="AC43" t="s">
        <v>54</v>
      </c>
      <c r="AD43" t="s">
        <v>54</v>
      </c>
      <c r="AE43" t="s">
        <v>54</v>
      </c>
      <c r="AF43" t="s">
        <v>54</v>
      </c>
      <c r="AG43" t="s">
        <v>55</v>
      </c>
      <c r="AH43" t="s">
        <v>55</v>
      </c>
      <c r="AI43" t="s">
        <v>55</v>
      </c>
    </row>
    <row r="44" spans="1:35" x14ac:dyDescent="0.25">
      <c r="A44" t="s">
        <v>93</v>
      </c>
      <c r="B44" t="s">
        <v>319</v>
      </c>
      <c r="C44" t="s">
        <v>318</v>
      </c>
      <c r="D44" t="s">
        <v>50</v>
      </c>
      <c r="E44" t="s">
        <v>51</v>
      </c>
      <c r="F44" t="s">
        <v>52</v>
      </c>
      <c r="J44">
        <v>22.549373630000002</v>
      </c>
      <c r="K44">
        <v>25.257627490000001</v>
      </c>
      <c r="L44">
        <v>5.366717339</v>
      </c>
      <c r="S44" t="b">
        <v>1</v>
      </c>
      <c r="T44">
        <v>0.52275219500000003</v>
      </c>
      <c r="U44" t="b">
        <v>1</v>
      </c>
      <c r="V44">
        <v>3</v>
      </c>
      <c r="W44">
        <v>17</v>
      </c>
      <c r="X44">
        <v>1</v>
      </c>
      <c r="Y44">
        <v>84.531501770000006</v>
      </c>
      <c r="AC44" t="s">
        <v>54</v>
      </c>
      <c r="AD44" t="s">
        <v>54</v>
      </c>
      <c r="AE44" t="s">
        <v>54</v>
      </c>
      <c r="AF44" t="s">
        <v>55</v>
      </c>
      <c r="AG44" t="s">
        <v>55</v>
      </c>
      <c r="AH44" t="s">
        <v>55</v>
      </c>
      <c r="AI44" t="s">
        <v>55</v>
      </c>
    </row>
    <row r="45" spans="1:35" x14ac:dyDescent="0.25">
      <c r="A45" t="s">
        <v>94</v>
      </c>
      <c r="B45" t="s">
        <v>322</v>
      </c>
      <c r="C45" t="s">
        <v>318</v>
      </c>
      <c r="D45" t="s">
        <v>50</v>
      </c>
      <c r="E45" t="s">
        <v>51</v>
      </c>
      <c r="F45" t="s">
        <v>52</v>
      </c>
      <c r="J45">
        <v>25.322258000000001</v>
      </c>
      <c r="K45">
        <v>25.956848140000002</v>
      </c>
      <c r="L45">
        <v>1.9112148280000001</v>
      </c>
      <c r="S45" t="b">
        <v>1</v>
      </c>
      <c r="T45">
        <v>0.52275219500000003</v>
      </c>
      <c r="U45" t="b">
        <v>1</v>
      </c>
      <c r="V45">
        <v>3</v>
      </c>
      <c r="W45">
        <v>23</v>
      </c>
      <c r="X45">
        <v>1</v>
      </c>
      <c r="Y45">
        <v>84.530303959999998</v>
      </c>
      <c r="AC45" t="s">
        <v>54</v>
      </c>
      <c r="AD45" t="s">
        <v>54</v>
      </c>
      <c r="AE45" t="s">
        <v>54</v>
      </c>
      <c r="AF45" t="s">
        <v>55</v>
      </c>
      <c r="AG45" t="s">
        <v>55</v>
      </c>
      <c r="AH45" t="s">
        <v>55</v>
      </c>
      <c r="AI45" t="s">
        <v>55</v>
      </c>
    </row>
    <row r="46" spans="1:35" x14ac:dyDescent="0.25">
      <c r="A46" t="s">
        <v>96</v>
      </c>
      <c r="B46" t="s">
        <v>322</v>
      </c>
      <c r="C46" t="s">
        <v>318</v>
      </c>
      <c r="D46" t="s">
        <v>50</v>
      </c>
      <c r="E46" t="s">
        <v>51</v>
      </c>
      <c r="F46" t="s">
        <v>52</v>
      </c>
      <c r="J46">
        <v>24.443645480000001</v>
      </c>
      <c r="K46">
        <v>25.956848140000002</v>
      </c>
      <c r="L46">
        <v>1.9112148280000001</v>
      </c>
      <c r="S46" t="b">
        <v>1</v>
      </c>
      <c r="T46">
        <v>0.52275219500000003</v>
      </c>
      <c r="U46" t="b">
        <v>1</v>
      </c>
      <c r="V46">
        <v>3</v>
      </c>
      <c r="W46">
        <v>19</v>
      </c>
      <c r="X46">
        <v>1</v>
      </c>
      <c r="Y46">
        <v>84.530303959999998</v>
      </c>
      <c r="AC46" t="s">
        <v>54</v>
      </c>
      <c r="AD46" t="s">
        <v>54</v>
      </c>
      <c r="AE46" t="s">
        <v>54</v>
      </c>
      <c r="AF46" t="s">
        <v>55</v>
      </c>
      <c r="AG46" t="s">
        <v>55</v>
      </c>
      <c r="AH46" t="s">
        <v>55</v>
      </c>
      <c r="AI46" t="s">
        <v>55</v>
      </c>
    </row>
    <row r="47" spans="1:35" x14ac:dyDescent="0.25">
      <c r="A47" t="s">
        <v>97</v>
      </c>
      <c r="B47" t="s">
        <v>322</v>
      </c>
      <c r="C47" t="s">
        <v>318</v>
      </c>
      <c r="D47" t="s">
        <v>50</v>
      </c>
      <c r="E47" t="s">
        <v>51</v>
      </c>
      <c r="F47" t="s">
        <v>52</v>
      </c>
      <c r="J47">
        <v>28.104637149999999</v>
      </c>
      <c r="K47">
        <v>25.956848140000002</v>
      </c>
      <c r="L47">
        <v>1.9112148280000001</v>
      </c>
      <c r="S47" t="b">
        <v>1</v>
      </c>
      <c r="T47">
        <v>0.52275219500000003</v>
      </c>
      <c r="U47" t="b">
        <v>1</v>
      </c>
      <c r="V47">
        <v>3</v>
      </c>
      <c r="W47">
        <v>25</v>
      </c>
      <c r="X47">
        <v>1</v>
      </c>
      <c r="Y47">
        <v>84.534103389999999</v>
      </c>
      <c r="AC47" t="s">
        <v>54</v>
      </c>
      <c r="AD47" t="s">
        <v>54</v>
      </c>
      <c r="AE47" t="s">
        <v>54</v>
      </c>
      <c r="AF47" t="s">
        <v>55</v>
      </c>
      <c r="AG47" t="s">
        <v>55</v>
      </c>
      <c r="AH47" t="s">
        <v>55</v>
      </c>
      <c r="AI47" t="s">
        <v>55</v>
      </c>
    </row>
    <row r="48" spans="1:35" x14ac:dyDescent="0.25">
      <c r="A48" t="s">
        <v>98</v>
      </c>
      <c r="B48" t="s">
        <v>319</v>
      </c>
      <c r="C48" t="s">
        <v>318</v>
      </c>
      <c r="D48" t="s">
        <v>50</v>
      </c>
      <c r="E48" t="s">
        <v>51</v>
      </c>
      <c r="F48" t="s">
        <v>52</v>
      </c>
      <c r="J48">
        <v>24.15276527</v>
      </c>
      <c r="K48">
        <v>25.257627490000001</v>
      </c>
      <c r="L48">
        <v>5.366717339</v>
      </c>
      <c r="S48" t="b">
        <v>1</v>
      </c>
      <c r="T48">
        <v>0.52275219500000003</v>
      </c>
      <c r="U48" t="b">
        <v>1</v>
      </c>
      <c r="V48">
        <v>3</v>
      </c>
      <c r="W48">
        <v>20</v>
      </c>
      <c r="X48">
        <v>1</v>
      </c>
      <c r="Y48">
        <v>84.384605410000006</v>
      </c>
      <c r="AC48" t="s">
        <v>54</v>
      </c>
      <c r="AD48" t="s">
        <v>54</v>
      </c>
      <c r="AE48" t="s">
        <v>54</v>
      </c>
      <c r="AF48" t="s">
        <v>55</v>
      </c>
      <c r="AG48" t="s">
        <v>55</v>
      </c>
      <c r="AH48" t="s">
        <v>55</v>
      </c>
      <c r="AI48" t="s">
        <v>55</v>
      </c>
    </row>
    <row r="49" spans="1:35" x14ac:dyDescent="0.25">
      <c r="A49" t="s">
        <v>99</v>
      </c>
      <c r="B49" t="s">
        <v>319</v>
      </c>
      <c r="C49" t="s">
        <v>318</v>
      </c>
      <c r="D49" t="s">
        <v>50</v>
      </c>
      <c r="E49" t="s">
        <v>51</v>
      </c>
      <c r="F49" t="s">
        <v>52</v>
      </c>
      <c r="J49">
        <v>24.549306869999999</v>
      </c>
      <c r="K49">
        <v>25.257627490000001</v>
      </c>
      <c r="L49">
        <v>5.366717339</v>
      </c>
      <c r="S49" t="b">
        <v>1</v>
      </c>
      <c r="T49">
        <v>0.52275219500000003</v>
      </c>
      <c r="U49" t="b">
        <v>1</v>
      </c>
      <c r="V49">
        <v>3</v>
      </c>
      <c r="W49">
        <v>21</v>
      </c>
      <c r="X49">
        <v>1</v>
      </c>
      <c r="Y49">
        <v>84.534271239999995</v>
      </c>
      <c r="AC49" t="s">
        <v>54</v>
      </c>
      <c r="AD49" t="s">
        <v>54</v>
      </c>
      <c r="AE49" t="s">
        <v>54</v>
      </c>
      <c r="AF49" t="s">
        <v>54</v>
      </c>
      <c r="AG49" t="s">
        <v>55</v>
      </c>
      <c r="AH49" t="s">
        <v>55</v>
      </c>
      <c r="AI49" t="s">
        <v>55</v>
      </c>
    </row>
    <row r="50" spans="1:35" x14ac:dyDescent="0.25">
      <c r="A50" t="s">
        <v>100</v>
      </c>
      <c r="B50" t="s">
        <v>319</v>
      </c>
      <c r="C50" t="s">
        <v>318</v>
      </c>
      <c r="D50" t="s">
        <v>50</v>
      </c>
      <c r="E50" t="s">
        <v>51</v>
      </c>
      <c r="F50" t="s">
        <v>52</v>
      </c>
      <c r="J50">
        <v>26.323843</v>
      </c>
      <c r="K50">
        <v>25.257627490000001</v>
      </c>
      <c r="L50">
        <v>5.366717339</v>
      </c>
      <c r="S50" t="b">
        <v>1</v>
      </c>
      <c r="T50">
        <v>0.52275219500000003</v>
      </c>
      <c r="U50" t="b">
        <v>1</v>
      </c>
      <c r="V50">
        <v>3</v>
      </c>
      <c r="W50">
        <v>22</v>
      </c>
      <c r="X50">
        <v>1</v>
      </c>
      <c r="Y50">
        <v>84.833267210000002</v>
      </c>
      <c r="AC50" t="s">
        <v>54</v>
      </c>
      <c r="AD50" t="s">
        <v>54</v>
      </c>
      <c r="AE50" t="s">
        <v>54</v>
      </c>
      <c r="AF50" t="s">
        <v>54</v>
      </c>
      <c r="AG50" t="s">
        <v>55</v>
      </c>
      <c r="AH50" t="s">
        <v>55</v>
      </c>
      <c r="AI50" t="s">
        <v>55</v>
      </c>
    </row>
    <row r="51" spans="1:35" x14ac:dyDescent="0.25">
      <c r="A51" t="s">
        <v>101</v>
      </c>
      <c r="B51" t="s">
        <v>319</v>
      </c>
      <c r="C51" t="s">
        <v>318</v>
      </c>
      <c r="D51" t="s">
        <v>50</v>
      </c>
      <c r="E51" t="s">
        <v>51</v>
      </c>
      <c r="F51" t="s">
        <v>52</v>
      </c>
      <c r="J51">
        <v>24.347494130000001</v>
      </c>
      <c r="K51">
        <v>25.257627490000001</v>
      </c>
      <c r="L51">
        <v>5.366717339</v>
      </c>
      <c r="S51" t="b">
        <v>1</v>
      </c>
      <c r="T51">
        <v>0.52275219500000003</v>
      </c>
      <c r="U51" t="b">
        <v>1</v>
      </c>
      <c r="V51">
        <v>3</v>
      </c>
      <c r="W51">
        <v>21</v>
      </c>
      <c r="X51">
        <v>1</v>
      </c>
      <c r="Y51">
        <v>84.535171509999998</v>
      </c>
      <c r="AC51" t="s">
        <v>54</v>
      </c>
      <c r="AD51" t="s">
        <v>54</v>
      </c>
      <c r="AE51" t="s">
        <v>54</v>
      </c>
      <c r="AF51" t="s">
        <v>54</v>
      </c>
      <c r="AG51" t="s">
        <v>55</v>
      </c>
      <c r="AH51" t="s">
        <v>55</v>
      </c>
      <c r="AI51" t="s">
        <v>55</v>
      </c>
    </row>
    <row r="52" spans="1:35" x14ac:dyDescent="0.25">
      <c r="A52" t="s">
        <v>102</v>
      </c>
      <c r="B52" t="s">
        <v>319</v>
      </c>
      <c r="C52" t="s">
        <v>318</v>
      </c>
      <c r="D52" t="s">
        <v>50</v>
      </c>
      <c r="E52" t="s">
        <v>51</v>
      </c>
      <c r="F52" t="s">
        <v>52</v>
      </c>
      <c r="J52">
        <v>23.298667909999999</v>
      </c>
      <c r="K52">
        <v>25.257627490000001</v>
      </c>
      <c r="L52">
        <v>5.366717339</v>
      </c>
      <c r="S52" t="b">
        <v>1</v>
      </c>
      <c r="T52">
        <v>0.52275219500000003</v>
      </c>
      <c r="U52" t="b">
        <v>1</v>
      </c>
      <c r="V52">
        <v>3</v>
      </c>
      <c r="W52">
        <v>17</v>
      </c>
      <c r="X52">
        <v>1</v>
      </c>
      <c r="Y52">
        <v>84.535171509999998</v>
      </c>
      <c r="AC52" t="s">
        <v>54</v>
      </c>
      <c r="AD52" t="s">
        <v>54</v>
      </c>
      <c r="AE52" t="s">
        <v>54</v>
      </c>
      <c r="AF52" t="s">
        <v>54</v>
      </c>
      <c r="AG52" t="s">
        <v>55</v>
      </c>
      <c r="AH52" t="s">
        <v>55</v>
      </c>
      <c r="AI52" t="s">
        <v>55</v>
      </c>
    </row>
    <row r="53" spans="1:35" x14ac:dyDescent="0.25">
      <c r="A53" t="s">
        <v>103</v>
      </c>
      <c r="B53" t="s">
        <v>319</v>
      </c>
      <c r="C53" t="s">
        <v>318</v>
      </c>
      <c r="D53" t="s">
        <v>50</v>
      </c>
      <c r="E53" t="s">
        <v>51</v>
      </c>
      <c r="F53" t="s">
        <v>52</v>
      </c>
      <c r="J53">
        <v>23.631412510000001</v>
      </c>
      <c r="K53">
        <v>25.257627490000001</v>
      </c>
      <c r="L53">
        <v>5.366717339</v>
      </c>
      <c r="S53" t="b">
        <v>1</v>
      </c>
      <c r="T53">
        <v>0.52275219500000003</v>
      </c>
      <c r="U53" t="b">
        <v>1</v>
      </c>
      <c r="V53">
        <v>3</v>
      </c>
      <c r="W53">
        <v>18</v>
      </c>
      <c r="X53">
        <v>1</v>
      </c>
      <c r="Y53">
        <v>84.382507320000002</v>
      </c>
      <c r="AC53" t="s">
        <v>54</v>
      </c>
      <c r="AD53" t="s">
        <v>54</v>
      </c>
      <c r="AE53" t="s">
        <v>54</v>
      </c>
      <c r="AF53" t="s">
        <v>54</v>
      </c>
      <c r="AG53" t="s">
        <v>55</v>
      </c>
      <c r="AH53" t="s">
        <v>55</v>
      </c>
      <c r="AI53" t="s">
        <v>55</v>
      </c>
    </row>
    <row r="54" spans="1:35" x14ac:dyDescent="0.25">
      <c r="A54" t="s">
        <v>104</v>
      </c>
      <c r="B54" t="s">
        <v>319</v>
      </c>
      <c r="C54" t="s">
        <v>318</v>
      </c>
      <c r="D54" t="s">
        <v>50</v>
      </c>
      <c r="E54" t="s">
        <v>51</v>
      </c>
      <c r="F54" t="s">
        <v>52</v>
      </c>
      <c r="J54">
        <v>22.337530139999998</v>
      </c>
      <c r="K54">
        <v>25.257627490000001</v>
      </c>
      <c r="L54">
        <v>5.366717339</v>
      </c>
      <c r="S54" t="b">
        <v>1</v>
      </c>
      <c r="T54">
        <v>0.52275219500000003</v>
      </c>
      <c r="U54" t="b">
        <v>1</v>
      </c>
      <c r="V54">
        <v>3</v>
      </c>
      <c r="W54">
        <v>17</v>
      </c>
      <c r="X54">
        <v>1</v>
      </c>
      <c r="Y54">
        <v>84.233032230000006</v>
      </c>
      <c r="AC54" t="s">
        <v>54</v>
      </c>
      <c r="AD54" t="s">
        <v>54</v>
      </c>
      <c r="AE54" t="s">
        <v>54</v>
      </c>
      <c r="AF54" t="s">
        <v>55</v>
      </c>
      <c r="AG54" t="s">
        <v>55</v>
      </c>
      <c r="AH54" t="s">
        <v>55</v>
      </c>
      <c r="AI54" t="s">
        <v>55</v>
      </c>
    </row>
    <row r="55" spans="1:35" x14ac:dyDescent="0.25">
      <c r="A55" t="s">
        <v>105</v>
      </c>
      <c r="B55" t="s">
        <v>319</v>
      </c>
      <c r="C55" t="s">
        <v>318</v>
      </c>
      <c r="D55" t="s">
        <v>50</v>
      </c>
      <c r="E55" t="s">
        <v>51</v>
      </c>
      <c r="F55" t="s">
        <v>52</v>
      </c>
      <c r="J55">
        <v>37.81269073</v>
      </c>
      <c r="K55">
        <v>25.257627490000001</v>
      </c>
      <c r="L55">
        <v>5.366717339</v>
      </c>
      <c r="S55" t="b">
        <v>1</v>
      </c>
      <c r="T55">
        <v>0.52275219500000003</v>
      </c>
      <c r="U55" t="b">
        <v>1</v>
      </c>
      <c r="V55">
        <v>3</v>
      </c>
      <c r="W55">
        <v>14</v>
      </c>
      <c r="X55">
        <v>1</v>
      </c>
      <c r="Y55">
        <v>83.933563230000004</v>
      </c>
      <c r="AC55" t="s">
        <v>54</v>
      </c>
      <c r="AD55" t="s">
        <v>54</v>
      </c>
      <c r="AE55" t="s">
        <v>54</v>
      </c>
      <c r="AF55" t="s">
        <v>54</v>
      </c>
      <c r="AG55" t="s">
        <v>55</v>
      </c>
      <c r="AH55" t="s">
        <v>55</v>
      </c>
      <c r="AI55" t="s">
        <v>55</v>
      </c>
    </row>
    <row r="56" spans="1:35" x14ac:dyDescent="0.25">
      <c r="A56" t="s">
        <v>106</v>
      </c>
      <c r="B56" t="s">
        <v>319</v>
      </c>
      <c r="C56" t="s">
        <v>318</v>
      </c>
      <c r="D56" t="s">
        <v>50</v>
      </c>
      <c r="E56" t="s">
        <v>51</v>
      </c>
      <c r="F56" t="s">
        <v>52</v>
      </c>
      <c r="J56" t="s">
        <v>126</v>
      </c>
      <c r="K56">
        <v>25.257627490000001</v>
      </c>
      <c r="L56">
        <v>5.366717339</v>
      </c>
      <c r="S56" t="b">
        <v>1</v>
      </c>
      <c r="T56">
        <v>0.52275219500000003</v>
      </c>
      <c r="U56" t="b">
        <v>1</v>
      </c>
      <c r="V56">
        <v>3</v>
      </c>
      <c r="W56">
        <v>23</v>
      </c>
      <c r="X56">
        <v>1</v>
      </c>
      <c r="Y56">
        <v>51.345767969999997</v>
      </c>
      <c r="AC56" t="s">
        <v>54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</row>
    <row r="57" spans="1:35" x14ac:dyDescent="0.25">
      <c r="A57" t="s">
        <v>108</v>
      </c>
      <c r="B57" t="s">
        <v>323</v>
      </c>
      <c r="C57" t="s">
        <v>318</v>
      </c>
      <c r="D57" t="s">
        <v>50</v>
      </c>
      <c r="E57" t="s">
        <v>51</v>
      </c>
      <c r="F57" t="s">
        <v>52</v>
      </c>
      <c r="J57">
        <v>26.3347683</v>
      </c>
      <c r="K57">
        <v>27.83454132</v>
      </c>
      <c r="L57">
        <v>3.7200231549999998</v>
      </c>
      <c r="S57" t="b">
        <v>1</v>
      </c>
      <c r="T57">
        <v>0.52275219500000003</v>
      </c>
      <c r="U57" t="b">
        <v>1</v>
      </c>
      <c r="V57">
        <v>3</v>
      </c>
      <c r="W57">
        <v>21</v>
      </c>
      <c r="X57">
        <v>1</v>
      </c>
      <c r="Y57">
        <v>84.530303959999998</v>
      </c>
      <c r="AC57" t="s">
        <v>54</v>
      </c>
      <c r="AD57" t="s">
        <v>54</v>
      </c>
      <c r="AE57" t="s">
        <v>54</v>
      </c>
      <c r="AF57" t="s">
        <v>55</v>
      </c>
      <c r="AG57" t="s">
        <v>55</v>
      </c>
      <c r="AH57" t="s">
        <v>55</v>
      </c>
      <c r="AI57" t="s">
        <v>55</v>
      </c>
    </row>
    <row r="58" spans="1:35" x14ac:dyDescent="0.25">
      <c r="A58" t="s">
        <v>110</v>
      </c>
      <c r="B58" t="s">
        <v>323</v>
      </c>
      <c r="C58" t="s">
        <v>318</v>
      </c>
      <c r="D58" t="s">
        <v>50</v>
      </c>
      <c r="E58" t="s">
        <v>51</v>
      </c>
      <c r="F58" t="s">
        <v>52</v>
      </c>
      <c r="J58">
        <v>32.070339199999999</v>
      </c>
      <c r="K58">
        <v>27.83454132</v>
      </c>
      <c r="L58">
        <v>3.7200231549999998</v>
      </c>
      <c r="S58" t="b">
        <v>1</v>
      </c>
      <c r="T58">
        <v>0.52275219500000003</v>
      </c>
      <c r="U58" t="b">
        <v>1</v>
      </c>
      <c r="V58">
        <v>3</v>
      </c>
      <c r="W58">
        <v>28</v>
      </c>
      <c r="X58">
        <v>1</v>
      </c>
      <c r="Y58">
        <v>86.473541260000005</v>
      </c>
      <c r="AC58" t="s">
        <v>54</v>
      </c>
      <c r="AD58" t="s">
        <v>54</v>
      </c>
      <c r="AE58" t="s">
        <v>54</v>
      </c>
      <c r="AF58" t="s">
        <v>55</v>
      </c>
      <c r="AG58" t="s">
        <v>55</v>
      </c>
      <c r="AH58" t="s">
        <v>55</v>
      </c>
      <c r="AI58" t="s">
        <v>55</v>
      </c>
    </row>
    <row r="59" spans="1:35" x14ac:dyDescent="0.25">
      <c r="A59" t="s">
        <v>111</v>
      </c>
      <c r="B59" t="s">
        <v>323</v>
      </c>
      <c r="C59" t="s">
        <v>318</v>
      </c>
      <c r="D59" t="s">
        <v>50</v>
      </c>
      <c r="E59" t="s">
        <v>51</v>
      </c>
      <c r="F59" t="s">
        <v>52</v>
      </c>
      <c r="J59">
        <v>25.098514560000002</v>
      </c>
      <c r="K59">
        <v>27.83454132</v>
      </c>
      <c r="L59">
        <v>3.7200231549999998</v>
      </c>
      <c r="S59" t="b">
        <v>1</v>
      </c>
      <c r="T59">
        <v>0.52275219500000003</v>
      </c>
      <c r="U59" t="b">
        <v>1</v>
      </c>
      <c r="V59">
        <v>3</v>
      </c>
      <c r="W59">
        <v>22</v>
      </c>
      <c r="X59">
        <v>1</v>
      </c>
      <c r="Y59">
        <v>84.534103389999999</v>
      </c>
      <c r="AC59" t="s">
        <v>54</v>
      </c>
      <c r="AD59" t="s">
        <v>54</v>
      </c>
      <c r="AE59" t="s">
        <v>54</v>
      </c>
      <c r="AF59" t="s">
        <v>55</v>
      </c>
      <c r="AG59" t="s">
        <v>55</v>
      </c>
      <c r="AH59" t="s">
        <v>55</v>
      </c>
      <c r="AI59" t="s">
        <v>55</v>
      </c>
    </row>
    <row r="60" spans="1:35" x14ac:dyDescent="0.25">
      <c r="A60" t="s">
        <v>112</v>
      </c>
      <c r="B60" t="s">
        <v>319</v>
      </c>
      <c r="C60" t="s">
        <v>318</v>
      </c>
      <c r="D60" t="s">
        <v>50</v>
      </c>
      <c r="E60" t="s">
        <v>51</v>
      </c>
      <c r="F60" t="s">
        <v>52</v>
      </c>
      <c r="J60">
        <v>36.743457790000001</v>
      </c>
      <c r="K60">
        <v>25.257627490000001</v>
      </c>
      <c r="L60">
        <v>5.366717339</v>
      </c>
      <c r="S60" t="b">
        <v>1</v>
      </c>
      <c r="T60">
        <v>0.52275219500000003</v>
      </c>
      <c r="U60" t="b">
        <v>1</v>
      </c>
      <c r="V60">
        <v>3</v>
      </c>
      <c r="W60">
        <v>16</v>
      </c>
      <c r="X60">
        <v>1</v>
      </c>
      <c r="Y60">
        <v>84.235115050000005</v>
      </c>
      <c r="AC60" t="s">
        <v>54</v>
      </c>
      <c r="AD60" t="s">
        <v>54</v>
      </c>
      <c r="AE60" t="s">
        <v>54</v>
      </c>
      <c r="AF60" t="s">
        <v>54</v>
      </c>
      <c r="AG60" t="s">
        <v>55</v>
      </c>
      <c r="AH60" t="s">
        <v>55</v>
      </c>
      <c r="AI60" t="s">
        <v>55</v>
      </c>
    </row>
    <row r="61" spans="1:35" x14ac:dyDescent="0.25">
      <c r="A61" t="s">
        <v>113</v>
      </c>
      <c r="B61" t="s">
        <v>319</v>
      </c>
      <c r="C61" t="s">
        <v>318</v>
      </c>
      <c r="D61" t="s">
        <v>50</v>
      </c>
      <c r="E61" t="s">
        <v>51</v>
      </c>
      <c r="F61" t="s">
        <v>52</v>
      </c>
      <c r="J61">
        <v>27.233747480000002</v>
      </c>
      <c r="K61">
        <v>25.257627490000001</v>
      </c>
      <c r="L61">
        <v>5.366717339</v>
      </c>
      <c r="S61" t="b">
        <v>1</v>
      </c>
      <c r="T61">
        <v>0.52275219500000003</v>
      </c>
      <c r="U61" t="b">
        <v>1</v>
      </c>
      <c r="V61">
        <v>3</v>
      </c>
      <c r="W61">
        <v>34</v>
      </c>
      <c r="X61">
        <v>1</v>
      </c>
      <c r="Y61">
        <v>84.534271239999995</v>
      </c>
      <c r="AC61" t="s">
        <v>54</v>
      </c>
      <c r="AD61" t="s">
        <v>54</v>
      </c>
      <c r="AE61" t="s">
        <v>54</v>
      </c>
      <c r="AF61" t="s">
        <v>54</v>
      </c>
      <c r="AG61" t="s">
        <v>55</v>
      </c>
      <c r="AH61" t="s">
        <v>55</v>
      </c>
      <c r="AI61" t="s">
        <v>55</v>
      </c>
    </row>
    <row r="62" spans="1:35" x14ac:dyDescent="0.25">
      <c r="A62" t="s">
        <v>114</v>
      </c>
      <c r="B62" t="s">
        <v>319</v>
      </c>
      <c r="C62" t="s">
        <v>318</v>
      </c>
      <c r="D62" t="s">
        <v>50</v>
      </c>
      <c r="E62" t="s">
        <v>51</v>
      </c>
      <c r="F62" t="s">
        <v>52</v>
      </c>
      <c r="J62">
        <v>24.700984949999999</v>
      </c>
      <c r="K62">
        <v>25.257627490000001</v>
      </c>
      <c r="L62">
        <v>5.366717339</v>
      </c>
      <c r="S62" t="b">
        <v>1</v>
      </c>
      <c r="T62">
        <v>0.52275219500000003</v>
      </c>
      <c r="U62" t="b">
        <v>1</v>
      </c>
      <c r="V62">
        <v>3</v>
      </c>
      <c r="W62">
        <v>21</v>
      </c>
      <c r="X62">
        <v>1</v>
      </c>
      <c r="Y62">
        <v>84.534271239999995</v>
      </c>
      <c r="AC62" t="s">
        <v>54</v>
      </c>
      <c r="AD62" t="s">
        <v>54</v>
      </c>
      <c r="AE62" t="s">
        <v>54</v>
      </c>
      <c r="AF62" t="s">
        <v>54</v>
      </c>
      <c r="AG62" t="s">
        <v>55</v>
      </c>
      <c r="AH62" t="s">
        <v>55</v>
      </c>
      <c r="AI62" t="s">
        <v>55</v>
      </c>
    </row>
    <row r="63" spans="1:35" x14ac:dyDescent="0.25">
      <c r="A63" t="s">
        <v>115</v>
      </c>
      <c r="B63" t="s">
        <v>319</v>
      </c>
      <c r="C63" t="s">
        <v>318</v>
      </c>
      <c r="D63" t="s">
        <v>50</v>
      </c>
      <c r="E63" t="s">
        <v>51</v>
      </c>
      <c r="F63" t="s">
        <v>52</v>
      </c>
      <c r="J63">
        <v>36.846111299999997</v>
      </c>
      <c r="K63">
        <v>25.257627490000001</v>
      </c>
      <c r="L63">
        <v>5.366717339</v>
      </c>
      <c r="S63" t="b">
        <v>1</v>
      </c>
      <c r="T63">
        <v>0.52275219500000003</v>
      </c>
      <c r="U63" t="b">
        <v>1</v>
      </c>
      <c r="V63">
        <v>3</v>
      </c>
      <c r="W63">
        <v>16</v>
      </c>
      <c r="X63">
        <v>1</v>
      </c>
      <c r="Y63">
        <v>84.385681149999996</v>
      </c>
      <c r="AC63" t="s">
        <v>54</v>
      </c>
      <c r="AD63" t="s">
        <v>54</v>
      </c>
      <c r="AE63" t="s">
        <v>54</v>
      </c>
      <c r="AF63" t="s">
        <v>54</v>
      </c>
      <c r="AG63" t="s">
        <v>55</v>
      </c>
      <c r="AH63" t="s">
        <v>55</v>
      </c>
      <c r="AI63" t="s">
        <v>55</v>
      </c>
    </row>
    <row r="64" spans="1:35" x14ac:dyDescent="0.25">
      <c r="A64" t="s">
        <v>116</v>
      </c>
      <c r="B64" t="s">
        <v>319</v>
      </c>
      <c r="C64" t="s">
        <v>318</v>
      </c>
      <c r="D64" t="s">
        <v>50</v>
      </c>
      <c r="E64" t="s">
        <v>51</v>
      </c>
      <c r="F64" t="s">
        <v>52</v>
      </c>
      <c r="J64">
        <v>23.012962340000001</v>
      </c>
      <c r="K64">
        <v>25.257627490000001</v>
      </c>
      <c r="L64">
        <v>5.366717339</v>
      </c>
      <c r="S64" t="b">
        <v>1</v>
      </c>
      <c r="T64">
        <v>0.52275219500000003</v>
      </c>
      <c r="U64" t="b">
        <v>1</v>
      </c>
      <c r="V64">
        <v>3</v>
      </c>
      <c r="W64">
        <v>19</v>
      </c>
      <c r="X64">
        <v>1</v>
      </c>
      <c r="Y64">
        <v>84.535171509999998</v>
      </c>
      <c r="AC64" t="s">
        <v>54</v>
      </c>
      <c r="AD64" t="s">
        <v>54</v>
      </c>
      <c r="AE64" t="s">
        <v>54</v>
      </c>
      <c r="AF64" t="s">
        <v>54</v>
      </c>
      <c r="AG64" t="s">
        <v>55</v>
      </c>
      <c r="AH64" t="s">
        <v>55</v>
      </c>
      <c r="AI64" t="s">
        <v>55</v>
      </c>
    </row>
    <row r="65" spans="1:35" x14ac:dyDescent="0.25">
      <c r="A65" t="s">
        <v>117</v>
      </c>
      <c r="B65" t="s">
        <v>319</v>
      </c>
      <c r="C65" t="s">
        <v>318</v>
      </c>
      <c r="D65" t="s">
        <v>50</v>
      </c>
      <c r="E65" t="s">
        <v>51</v>
      </c>
      <c r="F65" t="s">
        <v>52</v>
      </c>
      <c r="J65">
        <v>23.2852459</v>
      </c>
      <c r="K65">
        <v>25.257627490000001</v>
      </c>
      <c r="L65">
        <v>5.366717339</v>
      </c>
      <c r="S65" t="b">
        <v>1</v>
      </c>
      <c r="T65">
        <v>0.52275219500000003</v>
      </c>
      <c r="U65" t="b">
        <v>1</v>
      </c>
      <c r="V65">
        <v>3</v>
      </c>
      <c r="W65">
        <v>20</v>
      </c>
      <c r="X65">
        <v>1</v>
      </c>
      <c r="Y65">
        <v>84.382507320000002</v>
      </c>
      <c r="AC65" t="s">
        <v>54</v>
      </c>
      <c r="AD65" t="s">
        <v>54</v>
      </c>
      <c r="AE65" t="s">
        <v>54</v>
      </c>
      <c r="AF65" t="s">
        <v>54</v>
      </c>
      <c r="AG65" t="s">
        <v>55</v>
      </c>
      <c r="AH65" t="s">
        <v>55</v>
      </c>
      <c r="AI65" t="s">
        <v>55</v>
      </c>
    </row>
    <row r="66" spans="1:35" x14ac:dyDescent="0.25">
      <c r="A66" t="s">
        <v>118</v>
      </c>
      <c r="B66" t="s">
        <v>319</v>
      </c>
      <c r="C66" t="s">
        <v>318</v>
      </c>
      <c r="D66" t="s">
        <v>50</v>
      </c>
      <c r="E66" t="s">
        <v>51</v>
      </c>
      <c r="F66" t="s">
        <v>52</v>
      </c>
      <c r="J66">
        <v>36.855823520000001</v>
      </c>
      <c r="K66">
        <v>25.257627490000001</v>
      </c>
      <c r="L66">
        <v>5.366717339</v>
      </c>
      <c r="S66" t="b">
        <v>1</v>
      </c>
      <c r="T66">
        <v>0.52275219500000003</v>
      </c>
      <c r="U66" t="b">
        <v>1</v>
      </c>
      <c r="V66">
        <v>3</v>
      </c>
      <c r="W66">
        <v>14</v>
      </c>
      <c r="X66">
        <v>1</v>
      </c>
      <c r="Y66">
        <v>84.083557130000003</v>
      </c>
      <c r="AC66" t="s">
        <v>54</v>
      </c>
      <c r="AD66" t="s">
        <v>54</v>
      </c>
      <c r="AE66" t="s">
        <v>54</v>
      </c>
      <c r="AF66" t="s">
        <v>54</v>
      </c>
      <c r="AG66" t="s">
        <v>55</v>
      </c>
      <c r="AH66" t="s">
        <v>55</v>
      </c>
      <c r="AI66" t="s">
        <v>55</v>
      </c>
    </row>
    <row r="67" spans="1:35" x14ac:dyDescent="0.25">
      <c r="A67" t="s">
        <v>119</v>
      </c>
      <c r="B67" t="s">
        <v>319</v>
      </c>
      <c r="C67" t="s">
        <v>318</v>
      </c>
      <c r="D67" t="s">
        <v>50</v>
      </c>
      <c r="E67" t="s">
        <v>51</v>
      </c>
      <c r="F67" t="s">
        <v>52</v>
      </c>
      <c r="J67">
        <v>35.890758509999998</v>
      </c>
      <c r="K67">
        <v>25.257627490000001</v>
      </c>
      <c r="L67">
        <v>5.366717339</v>
      </c>
      <c r="S67" t="b">
        <v>1</v>
      </c>
      <c r="T67">
        <v>0.52275219500000003</v>
      </c>
      <c r="U67" t="b">
        <v>1</v>
      </c>
      <c r="V67">
        <v>3</v>
      </c>
      <c r="W67">
        <v>18</v>
      </c>
      <c r="X67">
        <v>1</v>
      </c>
      <c r="Y67">
        <v>84.232528689999995</v>
      </c>
      <c r="AC67" t="s">
        <v>54</v>
      </c>
      <c r="AD67" t="s">
        <v>55</v>
      </c>
      <c r="AE67" t="s">
        <v>54</v>
      </c>
      <c r="AF67" t="s">
        <v>54</v>
      </c>
      <c r="AG67" t="s">
        <v>55</v>
      </c>
      <c r="AH67" t="s">
        <v>55</v>
      </c>
      <c r="AI67" t="s">
        <v>55</v>
      </c>
    </row>
    <row r="68" spans="1:35" x14ac:dyDescent="0.25">
      <c r="A68" t="s">
        <v>120</v>
      </c>
      <c r="B68" t="s">
        <v>319</v>
      </c>
      <c r="C68" t="s">
        <v>318</v>
      </c>
      <c r="D68" t="s">
        <v>50</v>
      </c>
      <c r="E68" t="s">
        <v>51</v>
      </c>
      <c r="F68" t="s">
        <v>52</v>
      </c>
      <c r="J68">
        <v>37.407897949999999</v>
      </c>
      <c r="K68">
        <v>25.257627490000001</v>
      </c>
      <c r="L68">
        <v>5.366717339</v>
      </c>
      <c r="S68" t="b">
        <v>1</v>
      </c>
      <c r="T68">
        <v>0.52275219500000003</v>
      </c>
      <c r="U68" t="b">
        <v>1</v>
      </c>
      <c r="V68">
        <v>3</v>
      </c>
      <c r="W68">
        <v>14</v>
      </c>
      <c r="X68">
        <v>1</v>
      </c>
      <c r="Y68">
        <v>83.933563230000004</v>
      </c>
      <c r="AC68" t="s">
        <v>54</v>
      </c>
      <c r="AD68" t="s">
        <v>55</v>
      </c>
      <c r="AE68" t="s">
        <v>54</v>
      </c>
      <c r="AF68" t="s">
        <v>54</v>
      </c>
      <c r="AG68" t="s">
        <v>55</v>
      </c>
      <c r="AH68" t="s">
        <v>55</v>
      </c>
      <c r="AI68" t="s">
        <v>55</v>
      </c>
    </row>
    <row r="69" spans="1:35" x14ac:dyDescent="0.25">
      <c r="A69" t="s">
        <v>121</v>
      </c>
      <c r="B69" t="s">
        <v>324</v>
      </c>
      <c r="C69" t="s">
        <v>318</v>
      </c>
      <c r="D69" t="s">
        <v>50</v>
      </c>
      <c r="E69" t="s">
        <v>51</v>
      </c>
      <c r="F69" t="s">
        <v>52</v>
      </c>
      <c r="J69">
        <v>28.350469589999999</v>
      </c>
      <c r="K69">
        <v>27.442586899999998</v>
      </c>
      <c r="L69">
        <v>1.415647984</v>
      </c>
      <c r="S69" t="b">
        <v>1</v>
      </c>
      <c r="T69">
        <v>0.52275219500000003</v>
      </c>
      <c r="U69" t="b">
        <v>1</v>
      </c>
      <c r="V69">
        <v>3</v>
      </c>
      <c r="W69">
        <v>22</v>
      </c>
      <c r="X69">
        <v>1</v>
      </c>
      <c r="Y69">
        <v>84.679794310000005</v>
      </c>
      <c r="AC69" t="s">
        <v>54</v>
      </c>
      <c r="AD69" t="s">
        <v>54</v>
      </c>
      <c r="AE69" t="s">
        <v>54</v>
      </c>
      <c r="AF69" t="s">
        <v>55</v>
      </c>
      <c r="AG69" t="s">
        <v>55</v>
      </c>
      <c r="AH69" t="s">
        <v>55</v>
      </c>
      <c r="AI69" t="s">
        <v>55</v>
      </c>
    </row>
    <row r="70" spans="1:35" x14ac:dyDescent="0.25">
      <c r="A70" t="s">
        <v>123</v>
      </c>
      <c r="B70" t="s">
        <v>324</v>
      </c>
      <c r="C70" t="s">
        <v>318</v>
      </c>
      <c r="D70" t="s">
        <v>50</v>
      </c>
      <c r="E70" t="s">
        <v>51</v>
      </c>
      <c r="F70" t="s">
        <v>52</v>
      </c>
      <c r="J70">
        <v>25.811414719999998</v>
      </c>
      <c r="K70">
        <v>27.442586899999998</v>
      </c>
      <c r="L70">
        <v>1.415647984</v>
      </c>
      <c r="S70" t="b">
        <v>1</v>
      </c>
      <c r="T70">
        <v>0.52275219500000003</v>
      </c>
      <c r="U70" t="b">
        <v>1</v>
      </c>
      <c r="V70">
        <v>3</v>
      </c>
      <c r="W70">
        <v>21</v>
      </c>
      <c r="X70">
        <v>1</v>
      </c>
      <c r="Y70">
        <v>84.380828859999994</v>
      </c>
      <c r="AC70" t="s">
        <v>54</v>
      </c>
      <c r="AD70" t="s">
        <v>54</v>
      </c>
      <c r="AE70" t="s">
        <v>54</v>
      </c>
      <c r="AF70" t="s">
        <v>55</v>
      </c>
      <c r="AG70" t="s">
        <v>55</v>
      </c>
      <c r="AH70" t="s">
        <v>55</v>
      </c>
      <c r="AI70" t="s">
        <v>55</v>
      </c>
    </row>
    <row r="71" spans="1:35" x14ac:dyDescent="0.25">
      <c r="A71" t="s">
        <v>124</v>
      </c>
      <c r="B71" t="s">
        <v>324</v>
      </c>
      <c r="C71" t="s">
        <v>318</v>
      </c>
      <c r="D71" t="s">
        <v>50</v>
      </c>
      <c r="E71" t="s">
        <v>51</v>
      </c>
      <c r="F71" t="s">
        <v>52</v>
      </c>
      <c r="J71">
        <v>28.165874479999999</v>
      </c>
      <c r="K71">
        <v>27.442586899999998</v>
      </c>
      <c r="L71">
        <v>1.415647984</v>
      </c>
      <c r="S71" t="b">
        <v>1</v>
      </c>
      <c r="T71">
        <v>0.52275219500000003</v>
      </c>
      <c r="U71" t="b">
        <v>1</v>
      </c>
      <c r="V71">
        <v>3</v>
      </c>
      <c r="W71">
        <v>23</v>
      </c>
      <c r="X71">
        <v>1</v>
      </c>
      <c r="Y71">
        <v>84.534103389999999</v>
      </c>
      <c r="AC71" t="s">
        <v>54</v>
      </c>
      <c r="AD71" t="s">
        <v>54</v>
      </c>
      <c r="AE71" t="s">
        <v>54</v>
      </c>
      <c r="AF71" t="s">
        <v>55</v>
      </c>
      <c r="AG71" t="s">
        <v>55</v>
      </c>
      <c r="AH71" t="s">
        <v>55</v>
      </c>
      <c r="AI71" t="s">
        <v>55</v>
      </c>
    </row>
    <row r="72" spans="1:35" x14ac:dyDescent="0.25">
      <c r="A72" t="s">
        <v>125</v>
      </c>
      <c r="B72" t="s">
        <v>319</v>
      </c>
      <c r="C72" t="s">
        <v>318</v>
      </c>
      <c r="D72" t="s">
        <v>50</v>
      </c>
      <c r="E72" t="s">
        <v>51</v>
      </c>
      <c r="F72" t="s">
        <v>52</v>
      </c>
      <c r="J72">
        <v>37.289737700000003</v>
      </c>
      <c r="K72">
        <v>25.257627490000001</v>
      </c>
      <c r="L72">
        <v>5.366717339</v>
      </c>
      <c r="S72" t="b">
        <v>1</v>
      </c>
      <c r="T72">
        <v>0.52275219500000003</v>
      </c>
      <c r="U72" t="b">
        <v>1</v>
      </c>
      <c r="V72">
        <v>3</v>
      </c>
      <c r="W72">
        <v>18</v>
      </c>
      <c r="X72">
        <v>1</v>
      </c>
      <c r="Y72">
        <v>84.235115050000005</v>
      </c>
      <c r="AC72" t="s">
        <v>54</v>
      </c>
      <c r="AD72" t="s">
        <v>55</v>
      </c>
      <c r="AE72" t="s">
        <v>54</v>
      </c>
      <c r="AF72" t="s">
        <v>54</v>
      </c>
      <c r="AG72" t="s">
        <v>55</v>
      </c>
      <c r="AH72" t="s">
        <v>55</v>
      </c>
      <c r="AI72" t="s">
        <v>55</v>
      </c>
    </row>
    <row r="73" spans="1:35" x14ac:dyDescent="0.25">
      <c r="A73" t="s">
        <v>127</v>
      </c>
      <c r="B73" t="s">
        <v>319</v>
      </c>
      <c r="C73" t="s">
        <v>318</v>
      </c>
      <c r="D73" t="s">
        <v>50</v>
      </c>
      <c r="E73" t="s">
        <v>51</v>
      </c>
      <c r="F73" t="s">
        <v>52</v>
      </c>
      <c r="J73">
        <v>22.580066680000002</v>
      </c>
      <c r="K73">
        <v>25.257627490000001</v>
      </c>
      <c r="L73">
        <v>5.366717339</v>
      </c>
      <c r="S73" t="b">
        <v>1</v>
      </c>
      <c r="T73">
        <v>0.52275219500000003</v>
      </c>
      <c r="U73" t="b">
        <v>1</v>
      </c>
      <c r="V73">
        <v>3</v>
      </c>
      <c r="W73">
        <v>16</v>
      </c>
      <c r="X73">
        <v>1</v>
      </c>
      <c r="Y73">
        <v>84.235275270000002</v>
      </c>
      <c r="AC73" t="s">
        <v>54</v>
      </c>
      <c r="AD73" t="s">
        <v>55</v>
      </c>
      <c r="AE73" t="s">
        <v>54</v>
      </c>
      <c r="AF73" t="s">
        <v>54</v>
      </c>
      <c r="AG73" t="s">
        <v>55</v>
      </c>
      <c r="AH73" t="s">
        <v>55</v>
      </c>
      <c r="AI73" t="s">
        <v>55</v>
      </c>
    </row>
    <row r="74" spans="1:35" x14ac:dyDescent="0.25">
      <c r="A74" t="s">
        <v>128</v>
      </c>
      <c r="B74" t="s">
        <v>319</v>
      </c>
      <c r="C74" t="s">
        <v>318</v>
      </c>
      <c r="D74" t="s">
        <v>50</v>
      </c>
      <c r="E74" t="s">
        <v>51</v>
      </c>
      <c r="F74" t="s">
        <v>52</v>
      </c>
      <c r="J74">
        <v>23.09119797</v>
      </c>
      <c r="K74">
        <v>25.257627490000001</v>
      </c>
      <c r="L74">
        <v>5.366717339</v>
      </c>
      <c r="S74" t="b">
        <v>1</v>
      </c>
      <c r="T74">
        <v>0.52275219500000003</v>
      </c>
      <c r="U74" t="b">
        <v>1</v>
      </c>
      <c r="V74">
        <v>3</v>
      </c>
      <c r="W74">
        <v>15</v>
      </c>
      <c r="X74">
        <v>1</v>
      </c>
      <c r="Y74">
        <v>84.384780879999994</v>
      </c>
      <c r="AC74" t="s">
        <v>54</v>
      </c>
      <c r="AD74" t="s">
        <v>55</v>
      </c>
      <c r="AE74" t="s">
        <v>54</v>
      </c>
      <c r="AF74" t="s">
        <v>54</v>
      </c>
      <c r="AG74" t="s">
        <v>55</v>
      </c>
      <c r="AH74" t="s">
        <v>55</v>
      </c>
      <c r="AI74" t="s">
        <v>55</v>
      </c>
    </row>
    <row r="75" spans="1:35" x14ac:dyDescent="0.25">
      <c r="A75" t="s">
        <v>129</v>
      </c>
      <c r="B75" t="s">
        <v>319</v>
      </c>
      <c r="C75" t="s">
        <v>318</v>
      </c>
      <c r="D75" t="s">
        <v>50</v>
      </c>
      <c r="E75" t="s">
        <v>51</v>
      </c>
      <c r="F75" t="s">
        <v>52</v>
      </c>
      <c r="J75">
        <v>23.369260789999998</v>
      </c>
      <c r="K75">
        <v>25.257627490000001</v>
      </c>
      <c r="L75">
        <v>5.366717339</v>
      </c>
      <c r="S75" t="b">
        <v>1</v>
      </c>
      <c r="T75">
        <v>0.52275219500000003</v>
      </c>
      <c r="U75" t="b">
        <v>1</v>
      </c>
      <c r="V75">
        <v>3</v>
      </c>
      <c r="W75">
        <v>17</v>
      </c>
      <c r="X75">
        <v>1</v>
      </c>
      <c r="Y75">
        <v>84.684661869999999</v>
      </c>
      <c r="AC75" t="s">
        <v>54</v>
      </c>
      <c r="AD75" t="s">
        <v>55</v>
      </c>
      <c r="AE75" t="s">
        <v>54</v>
      </c>
      <c r="AF75" t="s">
        <v>54</v>
      </c>
      <c r="AG75" t="s">
        <v>55</v>
      </c>
      <c r="AH75" t="s">
        <v>55</v>
      </c>
      <c r="AI75" t="s">
        <v>55</v>
      </c>
    </row>
    <row r="76" spans="1:35" x14ac:dyDescent="0.25">
      <c r="A76" t="s">
        <v>130</v>
      </c>
      <c r="B76" t="s">
        <v>319</v>
      </c>
      <c r="C76" t="s">
        <v>318</v>
      </c>
      <c r="D76" t="s">
        <v>50</v>
      </c>
      <c r="E76" t="s">
        <v>51</v>
      </c>
      <c r="F76" t="s">
        <v>52</v>
      </c>
      <c r="J76">
        <v>24.08747864</v>
      </c>
      <c r="K76">
        <v>25.257627490000001</v>
      </c>
      <c r="L76">
        <v>5.366717339</v>
      </c>
      <c r="S76" t="b">
        <v>1</v>
      </c>
      <c r="T76">
        <v>0.52275219500000003</v>
      </c>
      <c r="U76" t="b">
        <v>1</v>
      </c>
      <c r="V76">
        <v>3</v>
      </c>
      <c r="W76">
        <v>18</v>
      </c>
      <c r="X76">
        <v>1</v>
      </c>
      <c r="Y76">
        <v>84.535171509999998</v>
      </c>
      <c r="AC76" t="s">
        <v>54</v>
      </c>
      <c r="AD76" t="s">
        <v>55</v>
      </c>
      <c r="AE76" t="s">
        <v>54</v>
      </c>
      <c r="AF76" t="s">
        <v>54</v>
      </c>
      <c r="AG76" t="s">
        <v>55</v>
      </c>
      <c r="AH76" t="s">
        <v>55</v>
      </c>
      <c r="AI76" t="s">
        <v>55</v>
      </c>
    </row>
    <row r="77" spans="1:35" x14ac:dyDescent="0.25">
      <c r="A77" t="s">
        <v>131</v>
      </c>
      <c r="B77" t="s">
        <v>319</v>
      </c>
      <c r="C77" t="s">
        <v>318</v>
      </c>
      <c r="D77" t="s">
        <v>50</v>
      </c>
      <c r="E77" t="s">
        <v>51</v>
      </c>
      <c r="F77" t="s">
        <v>52</v>
      </c>
      <c r="J77">
        <v>22.722381590000001</v>
      </c>
      <c r="K77">
        <v>25.257627490000001</v>
      </c>
      <c r="L77">
        <v>5.366717339</v>
      </c>
      <c r="S77" t="b">
        <v>1</v>
      </c>
      <c r="T77">
        <v>0.52275219500000003</v>
      </c>
      <c r="U77" t="b">
        <v>1</v>
      </c>
      <c r="V77">
        <v>3</v>
      </c>
      <c r="W77">
        <v>17</v>
      </c>
      <c r="X77">
        <v>1</v>
      </c>
      <c r="Y77">
        <v>84.531982420000006</v>
      </c>
      <c r="AC77" t="s">
        <v>54</v>
      </c>
      <c r="AD77" t="s">
        <v>55</v>
      </c>
      <c r="AE77" t="s">
        <v>54</v>
      </c>
      <c r="AF77" t="s">
        <v>54</v>
      </c>
      <c r="AG77" t="s">
        <v>55</v>
      </c>
      <c r="AH77" t="s">
        <v>55</v>
      </c>
      <c r="AI77" t="s">
        <v>55</v>
      </c>
    </row>
    <row r="78" spans="1:35" x14ac:dyDescent="0.25">
      <c r="A78" t="s">
        <v>132</v>
      </c>
      <c r="B78" t="s">
        <v>319</v>
      </c>
      <c r="C78" t="s">
        <v>318</v>
      </c>
      <c r="D78" t="s">
        <v>50</v>
      </c>
      <c r="E78" t="s">
        <v>51</v>
      </c>
      <c r="F78" t="s">
        <v>52</v>
      </c>
      <c r="J78">
        <v>34.394580840000003</v>
      </c>
      <c r="K78">
        <v>25.257627490000001</v>
      </c>
      <c r="L78">
        <v>5.366717339</v>
      </c>
      <c r="S78" t="b">
        <v>1</v>
      </c>
      <c r="T78">
        <v>0.52275219500000003</v>
      </c>
      <c r="U78" t="b">
        <v>1</v>
      </c>
      <c r="V78">
        <v>3</v>
      </c>
      <c r="W78">
        <v>15</v>
      </c>
      <c r="X78">
        <v>1</v>
      </c>
      <c r="Y78">
        <v>84.233032230000006</v>
      </c>
      <c r="AC78" t="s">
        <v>54</v>
      </c>
      <c r="AD78" t="s">
        <v>55</v>
      </c>
      <c r="AE78" t="s">
        <v>54</v>
      </c>
      <c r="AF78" t="s">
        <v>55</v>
      </c>
      <c r="AG78" t="s">
        <v>55</v>
      </c>
      <c r="AH78" t="s">
        <v>55</v>
      </c>
      <c r="AI78" t="s">
        <v>55</v>
      </c>
    </row>
    <row r="79" spans="1:35" x14ac:dyDescent="0.25">
      <c r="A79" t="s">
        <v>133</v>
      </c>
      <c r="B79" t="s">
        <v>319</v>
      </c>
      <c r="C79" t="s">
        <v>318</v>
      </c>
      <c r="D79" t="s">
        <v>50</v>
      </c>
      <c r="E79" t="s">
        <v>51</v>
      </c>
      <c r="F79" t="s">
        <v>52</v>
      </c>
      <c r="J79">
        <v>21.18976593</v>
      </c>
      <c r="K79">
        <v>25.257627490000001</v>
      </c>
      <c r="L79">
        <v>5.366717339</v>
      </c>
      <c r="S79" t="b">
        <v>1</v>
      </c>
      <c r="T79">
        <v>0.52275219500000003</v>
      </c>
      <c r="U79" t="b">
        <v>1</v>
      </c>
      <c r="V79">
        <v>3</v>
      </c>
      <c r="W79">
        <v>13</v>
      </c>
      <c r="X79">
        <v>1</v>
      </c>
      <c r="Y79">
        <v>84.232528689999995</v>
      </c>
      <c r="AC79" t="s">
        <v>54</v>
      </c>
      <c r="AD79" t="s">
        <v>55</v>
      </c>
      <c r="AE79" t="s">
        <v>54</v>
      </c>
      <c r="AF79" t="s">
        <v>54</v>
      </c>
      <c r="AG79" t="s">
        <v>55</v>
      </c>
      <c r="AH79" t="s">
        <v>55</v>
      </c>
      <c r="AI79" t="s">
        <v>55</v>
      </c>
    </row>
    <row r="80" spans="1:35" x14ac:dyDescent="0.25">
      <c r="A80" t="s">
        <v>134</v>
      </c>
      <c r="B80" t="s">
        <v>319</v>
      </c>
      <c r="C80" t="s">
        <v>318</v>
      </c>
      <c r="D80" t="s">
        <v>50</v>
      </c>
      <c r="E80" t="s">
        <v>51</v>
      </c>
      <c r="F80" t="s">
        <v>52</v>
      </c>
      <c r="J80">
        <v>21.614444729999999</v>
      </c>
      <c r="K80">
        <v>25.257627490000001</v>
      </c>
      <c r="L80">
        <v>5.366717339</v>
      </c>
      <c r="S80" t="b">
        <v>1</v>
      </c>
      <c r="T80">
        <v>0.52275219500000003</v>
      </c>
      <c r="U80" t="b">
        <v>1</v>
      </c>
      <c r="V80">
        <v>3</v>
      </c>
      <c r="W80">
        <v>14</v>
      </c>
      <c r="X80">
        <v>1</v>
      </c>
      <c r="Y80">
        <v>84.083045960000007</v>
      </c>
      <c r="AC80" t="s">
        <v>54</v>
      </c>
      <c r="AD80" t="s">
        <v>55</v>
      </c>
      <c r="AE80" t="s">
        <v>54</v>
      </c>
      <c r="AF80" t="s">
        <v>54</v>
      </c>
      <c r="AG80" t="s">
        <v>55</v>
      </c>
      <c r="AH80" t="s">
        <v>55</v>
      </c>
      <c r="AI80" t="s">
        <v>55</v>
      </c>
    </row>
    <row r="81" spans="1:35" x14ac:dyDescent="0.25">
      <c r="A81" t="s">
        <v>135</v>
      </c>
      <c r="B81" t="s">
        <v>325</v>
      </c>
      <c r="C81" t="s">
        <v>318</v>
      </c>
      <c r="D81" t="s">
        <v>50</v>
      </c>
      <c r="E81" t="s">
        <v>51</v>
      </c>
      <c r="F81" t="s">
        <v>52</v>
      </c>
      <c r="J81">
        <v>32.999832150000003</v>
      </c>
      <c r="K81">
        <v>33.274963380000003</v>
      </c>
      <c r="L81">
        <v>0.65278500299999997</v>
      </c>
      <c r="S81" t="b">
        <v>1</v>
      </c>
      <c r="T81">
        <v>0.52275219500000003</v>
      </c>
      <c r="U81" t="b">
        <v>1</v>
      </c>
      <c r="V81">
        <v>3</v>
      </c>
      <c r="W81">
        <v>25</v>
      </c>
      <c r="X81">
        <v>1</v>
      </c>
      <c r="Y81">
        <v>84.530303959999998</v>
      </c>
      <c r="AC81" t="s">
        <v>54</v>
      </c>
      <c r="AD81" t="s">
        <v>55</v>
      </c>
      <c r="AE81" t="s">
        <v>54</v>
      </c>
      <c r="AF81" t="s">
        <v>55</v>
      </c>
      <c r="AG81" t="s">
        <v>55</v>
      </c>
      <c r="AH81" t="s">
        <v>55</v>
      </c>
      <c r="AI81" t="s">
        <v>55</v>
      </c>
    </row>
    <row r="82" spans="1:35" x14ac:dyDescent="0.25">
      <c r="A82" t="s">
        <v>137</v>
      </c>
      <c r="B82" t="s">
        <v>325</v>
      </c>
      <c r="C82" t="s">
        <v>318</v>
      </c>
      <c r="D82" t="s">
        <v>50</v>
      </c>
      <c r="E82" t="s">
        <v>51</v>
      </c>
      <c r="F82" t="s">
        <v>52</v>
      </c>
      <c r="J82">
        <v>34.020275120000001</v>
      </c>
      <c r="K82">
        <v>33.274963380000003</v>
      </c>
      <c r="L82">
        <v>0.65278500299999997</v>
      </c>
      <c r="S82" t="b">
        <v>1</v>
      </c>
      <c r="T82">
        <v>0.52275219500000003</v>
      </c>
      <c r="U82" t="b">
        <v>1</v>
      </c>
      <c r="V82">
        <v>3</v>
      </c>
      <c r="W82">
        <v>29</v>
      </c>
      <c r="X82">
        <v>1</v>
      </c>
      <c r="Y82">
        <v>84.679794310000005</v>
      </c>
      <c r="AC82" t="s">
        <v>54</v>
      </c>
      <c r="AD82" t="s">
        <v>55</v>
      </c>
      <c r="AE82" t="s">
        <v>54</v>
      </c>
      <c r="AF82" t="s">
        <v>55</v>
      </c>
      <c r="AG82" t="s">
        <v>55</v>
      </c>
      <c r="AH82" t="s">
        <v>55</v>
      </c>
      <c r="AI82" t="s">
        <v>55</v>
      </c>
    </row>
    <row r="83" spans="1:35" x14ac:dyDescent="0.25">
      <c r="A83" t="s">
        <v>138</v>
      </c>
      <c r="B83" t="s">
        <v>325</v>
      </c>
      <c r="C83" t="s">
        <v>318</v>
      </c>
      <c r="D83" t="s">
        <v>50</v>
      </c>
      <c r="E83" t="s">
        <v>51</v>
      </c>
      <c r="F83" t="s">
        <v>52</v>
      </c>
      <c r="J83">
        <v>32.804782869999997</v>
      </c>
      <c r="K83">
        <v>33.274963380000003</v>
      </c>
      <c r="L83">
        <v>0.65278500299999997</v>
      </c>
      <c r="S83" t="b">
        <v>1</v>
      </c>
      <c r="T83">
        <v>0.52275219500000003</v>
      </c>
      <c r="U83" t="b">
        <v>1</v>
      </c>
      <c r="V83">
        <v>3</v>
      </c>
      <c r="W83">
        <v>29</v>
      </c>
      <c r="X83">
        <v>1</v>
      </c>
      <c r="Y83">
        <v>84.68359375</v>
      </c>
      <c r="AC83" t="s">
        <v>54</v>
      </c>
      <c r="AD83" t="s">
        <v>55</v>
      </c>
      <c r="AE83" t="s">
        <v>54</v>
      </c>
      <c r="AF83" t="s">
        <v>55</v>
      </c>
      <c r="AG83" t="s">
        <v>55</v>
      </c>
      <c r="AH83" t="s">
        <v>55</v>
      </c>
      <c r="AI83" t="s">
        <v>55</v>
      </c>
    </row>
    <row r="84" spans="1:35" x14ac:dyDescent="0.25">
      <c r="A84" t="s">
        <v>139</v>
      </c>
      <c r="B84" t="s">
        <v>319</v>
      </c>
      <c r="C84" t="s">
        <v>318</v>
      </c>
      <c r="D84" t="s">
        <v>50</v>
      </c>
      <c r="E84" t="s">
        <v>51</v>
      </c>
      <c r="F84" t="s">
        <v>52</v>
      </c>
      <c r="J84">
        <v>22.589187620000001</v>
      </c>
      <c r="K84">
        <v>25.257627490000001</v>
      </c>
      <c r="L84">
        <v>5.366717339</v>
      </c>
      <c r="S84" t="b">
        <v>1</v>
      </c>
      <c r="T84">
        <v>0.52275219500000003</v>
      </c>
      <c r="U84" t="b">
        <v>1</v>
      </c>
      <c r="V84">
        <v>3</v>
      </c>
      <c r="W84">
        <v>18</v>
      </c>
      <c r="X84">
        <v>1</v>
      </c>
      <c r="Y84">
        <v>84.384605410000006</v>
      </c>
      <c r="AC84" t="s">
        <v>54</v>
      </c>
      <c r="AD84" t="s">
        <v>55</v>
      </c>
      <c r="AE84" t="s">
        <v>54</v>
      </c>
      <c r="AF84" t="s">
        <v>54</v>
      </c>
      <c r="AG84" t="s">
        <v>55</v>
      </c>
      <c r="AH84" t="s">
        <v>55</v>
      </c>
      <c r="AI84" t="s">
        <v>55</v>
      </c>
    </row>
    <row r="85" spans="1:35" x14ac:dyDescent="0.25">
      <c r="A85" t="s">
        <v>140</v>
      </c>
      <c r="B85" t="s">
        <v>319</v>
      </c>
      <c r="C85" t="s">
        <v>318</v>
      </c>
      <c r="D85" t="s">
        <v>50</v>
      </c>
      <c r="E85" t="s">
        <v>51</v>
      </c>
      <c r="F85" t="s">
        <v>52</v>
      </c>
      <c r="J85">
        <v>22.430917740000002</v>
      </c>
      <c r="K85">
        <v>25.257627490000001</v>
      </c>
      <c r="L85">
        <v>5.366717339</v>
      </c>
      <c r="S85" t="b">
        <v>1</v>
      </c>
      <c r="T85">
        <v>0.52275219500000003</v>
      </c>
      <c r="U85" t="b">
        <v>1</v>
      </c>
      <c r="V85">
        <v>3</v>
      </c>
      <c r="W85">
        <v>17</v>
      </c>
      <c r="X85">
        <v>1</v>
      </c>
      <c r="Y85">
        <v>84.384780879999994</v>
      </c>
      <c r="AC85" t="s">
        <v>54</v>
      </c>
      <c r="AD85" t="s">
        <v>55</v>
      </c>
      <c r="AE85" t="s">
        <v>54</v>
      </c>
      <c r="AF85" t="s">
        <v>54</v>
      </c>
      <c r="AG85" t="s">
        <v>55</v>
      </c>
      <c r="AH85" t="s">
        <v>55</v>
      </c>
      <c r="AI85" t="s">
        <v>55</v>
      </c>
    </row>
    <row r="86" spans="1:35" x14ac:dyDescent="0.25">
      <c r="A86" t="s">
        <v>141</v>
      </c>
      <c r="B86" t="s">
        <v>319</v>
      </c>
      <c r="C86" t="s">
        <v>318</v>
      </c>
      <c r="D86" t="s">
        <v>50</v>
      </c>
      <c r="E86" t="s">
        <v>51</v>
      </c>
      <c r="F86" t="s">
        <v>52</v>
      </c>
      <c r="J86">
        <v>22.030517580000001</v>
      </c>
      <c r="K86">
        <v>25.257627490000001</v>
      </c>
      <c r="L86">
        <v>5.366717339</v>
      </c>
      <c r="S86" t="b">
        <v>1</v>
      </c>
      <c r="T86">
        <v>0.52275219500000003</v>
      </c>
      <c r="U86" t="b">
        <v>1</v>
      </c>
      <c r="V86">
        <v>3</v>
      </c>
      <c r="W86">
        <v>18</v>
      </c>
      <c r="X86">
        <v>1</v>
      </c>
      <c r="Y86">
        <v>84.235275270000002</v>
      </c>
      <c r="AC86" t="s">
        <v>54</v>
      </c>
      <c r="AD86" t="s">
        <v>55</v>
      </c>
      <c r="AE86" t="s">
        <v>54</v>
      </c>
      <c r="AF86" t="s">
        <v>54</v>
      </c>
      <c r="AG86" t="s">
        <v>55</v>
      </c>
      <c r="AH86" t="s">
        <v>55</v>
      </c>
      <c r="AI86" t="s">
        <v>55</v>
      </c>
    </row>
    <row r="87" spans="1:35" x14ac:dyDescent="0.25">
      <c r="A87" t="s">
        <v>142</v>
      </c>
      <c r="B87" t="s">
        <v>319</v>
      </c>
      <c r="C87" t="s">
        <v>318</v>
      </c>
      <c r="D87" t="s">
        <v>50</v>
      </c>
      <c r="E87" t="s">
        <v>51</v>
      </c>
      <c r="F87" t="s">
        <v>52</v>
      </c>
      <c r="J87">
        <v>23.400140759999999</v>
      </c>
      <c r="K87">
        <v>25.257627490000001</v>
      </c>
      <c r="L87">
        <v>5.366717339</v>
      </c>
      <c r="S87" t="b">
        <v>1</v>
      </c>
      <c r="T87">
        <v>0.52275219500000003</v>
      </c>
      <c r="U87" t="b">
        <v>1</v>
      </c>
      <c r="V87">
        <v>3</v>
      </c>
      <c r="W87">
        <v>18</v>
      </c>
      <c r="X87">
        <v>1</v>
      </c>
      <c r="Y87">
        <v>84.684661869999999</v>
      </c>
      <c r="AC87" t="s">
        <v>54</v>
      </c>
      <c r="AD87" t="s">
        <v>55</v>
      </c>
      <c r="AE87" t="s">
        <v>54</v>
      </c>
      <c r="AF87" t="s">
        <v>54</v>
      </c>
      <c r="AG87" t="s">
        <v>55</v>
      </c>
      <c r="AH87" t="s">
        <v>55</v>
      </c>
      <c r="AI87" t="s">
        <v>55</v>
      </c>
    </row>
    <row r="88" spans="1:35" x14ac:dyDescent="0.25">
      <c r="A88" t="s">
        <v>143</v>
      </c>
      <c r="B88" t="s">
        <v>319</v>
      </c>
      <c r="C88" t="s">
        <v>318</v>
      </c>
      <c r="D88" t="s">
        <v>50</v>
      </c>
      <c r="E88" t="s">
        <v>51</v>
      </c>
      <c r="F88" t="s">
        <v>52</v>
      </c>
      <c r="J88">
        <v>21.029771799999999</v>
      </c>
      <c r="K88">
        <v>25.257627490000001</v>
      </c>
      <c r="L88">
        <v>5.366717339</v>
      </c>
      <c r="S88" t="b">
        <v>1</v>
      </c>
      <c r="T88">
        <v>0.52275219500000003</v>
      </c>
      <c r="U88" t="b">
        <v>1</v>
      </c>
      <c r="V88">
        <v>3</v>
      </c>
      <c r="W88">
        <v>10</v>
      </c>
      <c r="X88">
        <v>1</v>
      </c>
      <c r="Y88">
        <v>84.535171509999998</v>
      </c>
      <c r="AC88" t="s">
        <v>54</v>
      </c>
      <c r="AD88" t="s">
        <v>55</v>
      </c>
      <c r="AE88" t="s">
        <v>54</v>
      </c>
      <c r="AF88" t="s">
        <v>54</v>
      </c>
      <c r="AG88" t="s">
        <v>55</v>
      </c>
      <c r="AH88" t="s">
        <v>55</v>
      </c>
      <c r="AI88" t="s">
        <v>55</v>
      </c>
    </row>
    <row r="89" spans="1:35" x14ac:dyDescent="0.25">
      <c r="A89" t="s">
        <v>144</v>
      </c>
      <c r="B89" t="s">
        <v>319</v>
      </c>
      <c r="C89" t="s">
        <v>318</v>
      </c>
      <c r="D89" t="s">
        <v>50</v>
      </c>
      <c r="E89" t="s">
        <v>51</v>
      </c>
      <c r="F89" t="s">
        <v>52</v>
      </c>
      <c r="J89">
        <v>21.527667999999998</v>
      </c>
      <c r="K89">
        <v>25.257627490000001</v>
      </c>
      <c r="L89">
        <v>5.366717339</v>
      </c>
      <c r="S89" t="b">
        <v>1</v>
      </c>
      <c r="T89">
        <v>0.52275219500000003</v>
      </c>
      <c r="U89" t="b">
        <v>1</v>
      </c>
      <c r="V89">
        <v>3</v>
      </c>
      <c r="W89">
        <v>17</v>
      </c>
      <c r="X89">
        <v>1</v>
      </c>
      <c r="Y89">
        <v>84.382507320000002</v>
      </c>
      <c r="AC89" t="s">
        <v>54</v>
      </c>
      <c r="AD89" t="s">
        <v>55</v>
      </c>
      <c r="AE89" t="s">
        <v>54</v>
      </c>
      <c r="AF89" t="s">
        <v>54</v>
      </c>
      <c r="AG89" t="s">
        <v>55</v>
      </c>
      <c r="AH89" t="s">
        <v>55</v>
      </c>
      <c r="AI89" t="s">
        <v>55</v>
      </c>
    </row>
    <row r="90" spans="1:35" x14ac:dyDescent="0.25">
      <c r="A90" t="s">
        <v>145</v>
      </c>
      <c r="B90" t="s">
        <v>319</v>
      </c>
      <c r="C90" t="s">
        <v>318</v>
      </c>
      <c r="D90" t="s">
        <v>50</v>
      </c>
      <c r="E90" t="s">
        <v>51</v>
      </c>
      <c r="F90" t="s">
        <v>52</v>
      </c>
      <c r="J90">
        <v>23.435579300000001</v>
      </c>
      <c r="K90">
        <v>25.257627490000001</v>
      </c>
      <c r="L90">
        <v>5.366717339</v>
      </c>
      <c r="S90" t="b">
        <v>1</v>
      </c>
      <c r="T90">
        <v>0.52275219500000003</v>
      </c>
      <c r="U90" t="b">
        <v>1</v>
      </c>
      <c r="V90">
        <v>3</v>
      </c>
      <c r="W90">
        <v>19</v>
      </c>
      <c r="X90">
        <v>1</v>
      </c>
      <c r="Y90">
        <v>84.681457519999995</v>
      </c>
      <c r="AC90" t="s">
        <v>54</v>
      </c>
      <c r="AD90" t="s">
        <v>55</v>
      </c>
      <c r="AE90" t="s">
        <v>54</v>
      </c>
      <c r="AF90" t="s">
        <v>55</v>
      </c>
      <c r="AG90" t="s">
        <v>55</v>
      </c>
      <c r="AH90" t="s">
        <v>55</v>
      </c>
      <c r="AI90" t="s">
        <v>55</v>
      </c>
    </row>
    <row r="91" spans="1:35" x14ac:dyDescent="0.25">
      <c r="A91" t="s">
        <v>146</v>
      </c>
      <c r="B91" t="s">
        <v>319</v>
      </c>
      <c r="C91" t="s">
        <v>318</v>
      </c>
      <c r="D91" t="s">
        <v>50</v>
      </c>
      <c r="E91" t="s">
        <v>51</v>
      </c>
      <c r="F91" t="s">
        <v>52</v>
      </c>
      <c r="J91">
        <v>22.242494579999999</v>
      </c>
      <c r="K91">
        <v>25.257627490000001</v>
      </c>
      <c r="L91">
        <v>5.366717339</v>
      </c>
      <c r="S91" t="b">
        <v>1</v>
      </c>
      <c r="T91">
        <v>0.52275219500000003</v>
      </c>
      <c r="U91" t="b">
        <v>1</v>
      </c>
      <c r="V91">
        <v>3</v>
      </c>
      <c r="W91">
        <v>18</v>
      </c>
      <c r="X91">
        <v>1</v>
      </c>
      <c r="Y91">
        <v>84.680984499999994</v>
      </c>
      <c r="AC91" t="s">
        <v>54</v>
      </c>
      <c r="AD91" t="s">
        <v>55</v>
      </c>
      <c r="AE91" t="s">
        <v>54</v>
      </c>
      <c r="AF91" t="s">
        <v>54</v>
      </c>
      <c r="AG91" t="s">
        <v>55</v>
      </c>
      <c r="AH91" t="s">
        <v>55</v>
      </c>
      <c r="AI91" t="s">
        <v>55</v>
      </c>
    </row>
    <row r="92" spans="1:35" x14ac:dyDescent="0.25">
      <c r="A92" t="s">
        <v>147</v>
      </c>
      <c r="B92" t="s">
        <v>319</v>
      </c>
      <c r="C92" t="s">
        <v>318</v>
      </c>
      <c r="D92" t="s">
        <v>50</v>
      </c>
      <c r="E92" t="s">
        <v>51</v>
      </c>
      <c r="F92" t="s">
        <v>52</v>
      </c>
      <c r="J92">
        <v>21.777482989999999</v>
      </c>
      <c r="K92">
        <v>25.257627490000001</v>
      </c>
      <c r="L92">
        <v>5.366717339</v>
      </c>
      <c r="S92" t="b">
        <v>1</v>
      </c>
      <c r="T92">
        <v>0.52275219500000003</v>
      </c>
      <c r="U92" t="b">
        <v>1</v>
      </c>
      <c r="V92">
        <v>3</v>
      </c>
      <c r="W92">
        <v>14</v>
      </c>
      <c r="X92">
        <v>1</v>
      </c>
      <c r="Y92">
        <v>84.382019040000003</v>
      </c>
      <c r="AC92" t="s">
        <v>54</v>
      </c>
      <c r="AD92" t="s">
        <v>55</v>
      </c>
      <c r="AE92" t="s">
        <v>54</v>
      </c>
      <c r="AF92" t="s">
        <v>54</v>
      </c>
      <c r="AG92" t="s">
        <v>55</v>
      </c>
      <c r="AH92" t="s">
        <v>55</v>
      </c>
      <c r="AI92" t="s">
        <v>55</v>
      </c>
    </row>
    <row r="93" spans="1:35" x14ac:dyDescent="0.25">
      <c r="A93" t="s">
        <v>148</v>
      </c>
      <c r="B93" t="s">
        <v>107</v>
      </c>
      <c r="C93" t="s">
        <v>318</v>
      </c>
      <c r="D93" t="s">
        <v>50</v>
      </c>
      <c r="E93" t="s">
        <v>51</v>
      </c>
      <c r="F93" t="s">
        <v>52</v>
      </c>
      <c r="J93" t="s">
        <v>126</v>
      </c>
      <c r="K93">
        <v>36.946754460000001</v>
      </c>
      <c r="S93" t="b">
        <v>1</v>
      </c>
      <c r="T93">
        <v>0.52275219500000003</v>
      </c>
      <c r="U93" t="b">
        <v>1</v>
      </c>
      <c r="V93">
        <v>3</v>
      </c>
      <c r="W93">
        <v>15</v>
      </c>
      <c r="X93">
        <v>1</v>
      </c>
      <c r="Y93">
        <v>51.345912929999997</v>
      </c>
      <c r="AC93" t="s">
        <v>54</v>
      </c>
      <c r="AD93" t="s">
        <v>55</v>
      </c>
      <c r="AE93" t="s">
        <v>55</v>
      </c>
      <c r="AF93" t="s">
        <v>55</v>
      </c>
      <c r="AG93" t="s">
        <v>55</v>
      </c>
      <c r="AH93" t="s">
        <v>55</v>
      </c>
      <c r="AI93" t="s">
        <v>55</v>
      </c>
    </row>
    <row r="94" spans="1:35" x14ac:dyDescent="0.25">
      <c r="A94" t="s">
        <v>149</v>
      </c>
      <c r="B94" t="s">
        <v>107</v>
      </c>
      <c r="C94" t="s">
        <v>318</v>
      </c>
      <c r="D94" t="s">
        <v>50</v>
      </c>
      <c r="E94" t="s">
        <v>51</v>
      </c>
      <c r="F94" t="s">
        <v>52</v>
      </c>
      <c r="J94">
        <v>36.946754460000001</v>
      </c>
      <c r="K94">
        <v>36.946754460000001</v>
      </c>
      <c r="S94" t="b">
        <v>1</v>
      </c>
      <c r="T94">
        <v>0.52275219500000003</v>
      </c>
      <c r="U94" t="b">
        <v>1</v>
      </c>
      <c r="V94">
        <v>3</v>
      </c>
      <c r="W94">
        <v>33</v>
      </c>
      <c r="X94">
        <v>1</v>
      </c>
      <c r="Y94">
        <v>84.380828859999994</v>
      </c>
      <c r="AC94" t="s">
        <v>54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</row>
    <row r="95" spans="1:35" x14ac:dyDescent="0.25">
      <c r="A95" t="s">
        <v>150</v>
      </c>
      <c r="B95" t="s">
        <v>107</v>
      </c>
      <c r="C95" t="s">
        <v>318</v>
      </c>
      <c r="D95" t="s">
        <v>50</v>
      </c>
      <c r="E95" t="s">
        <v>51</v>
      </c>
      <c r="F95" t="s">
        <v>52</v>
      </c>
      <c r="J95" t="s">
        <v>126</v>
      </c>
      <c r="K95">
        <v>36.946754460000001</v>
      </c>
      <c r="S95" t="b">
        <v>1</v>
      </c>
      <c r="T95">
        <v>0.52275219500000003</v>
      </c>
      <c r="U95" t="b">
        <v>1</v>
      </c>
      <c r="V95">
        <v>3</v>
      </c>
      <c r="W95">
        <v>39</v>
      </c>
      <c r="X95">
        <v>1</v>
      </c>
      <c r="Y95">
        <v>84.833084110000001</v>
      </c>
      <c r="Z95">
        <v>51.346733090000001</v>
      </c>
      <c r="AC95" t="s">
        <v>54</v>
      </c>
      <c r="AD95" t="s">
        <v>55</v>
      </c>
      <c r="AE95" t="s">
        <v>55</v>
      </c>
      <c r="AF95" t="s">
        <v>55</v>
      </c>
      <c r="AG95" t="s">
        <v>55</v>
      </c>
      <c r="AH95" t="s">
        <v>54</v>
      </c>
      <c r="AI95" t="s">
        <v>54</v>
      </c>
    </row>
    <row r="96" spans="1:35" x14ac:dyDescent="0.25">
      <c r="A96" t="s">
        <v>151</v>
      </c>
      <c r="B96" t="s">
        <v>319</v>
      </c>
      <c r="C96" t="s">
        <v>318</v>
      </c>
      <c r="D96" t="s">
        <v>50</v>
      </c>
      <c r="E96" t="s">
        <v>51</v>
      </c>
      <c r="F96" t="s">
        <v>52</v>
      </c>
      <c r="J96">
        <v>21.329288479999999</v>
      </c>
      <c r="K96">
        <v>25.257627490000001</v>
      </c>
      <c r="L96">
        <v>5.366717339</v>
      </c>
      <c r="S96" t="b">
        <v>1</v>
      </c>
      <c r="T96">
        <v>0.52275219500000003</v>
      </c>
      <c r="U96" t="b">
        <v>1</v>
      </c>
      <c r="V96">
        <v>3</v>
      </c>
      <c r="W96">
        <v>15</v>
      </c>
      <c r="X96">
        <v>1</v>
      </c>
      <c r="Y96">
        <v>84.68359375</v>
      </c>
      <c r="AC96" t="s">
        <v>54</v>
      </c>
      <c r="AD96" t="s">
        <v>55</v>
      </c>
      <c r="AE96" t="s">
        <v>54</v>
      </c>
      <c r="AF96" t="s">
        <v>54</v>
      </c>
      <c r="AG96" t="s">
        <v>55</v>
      </c>
      <c r="AH96" t="s">
        <v>55</v>
      </c>
      <c r="AI96" t="s">
        <v>55</v>
      </c>
    </row>
    <row r="97" spans="1:35" x14ac:dyDescent="0.25">
      <c r="A97" t="s">
        <v>152</v>
      </c>
      <c r="B97" t="s">
        <v>319</v>
      </c>
      <c r="C97" t="s">
        <v>318</v>
      </c>
      <c r="D97" t="s">
        <v>50</v>
      </c>
      <c r="E97" t="s">
        <v>51</v>
      </c>
      <c r="F97" t="s">
        <v>52</v>
      </c>
      <c r="J97">
        <v>22.50176239</v>
      </c>
      <c r="K97">
        <v>25.257627490000001</v>
      </c>
      <c r="L97">
        <v>5.366717339</v>
      </c>
      <c r="S97" t="b">
        <v>1</v>
      </c>
      <c r="T97">
        <v>0.52275219500000003</v>
      </c>
      <c r="U97" t="b">
        <v>1</v>
      </c>
      <c r="V97">
        <v>3</v>
      </c>
      <c r="W97">
        <v>18</v>
      </c>
      <c r="X97">
        <v>1</v>
      </c>
      <c r="Y97">
        <v>84.384780879999994</v>
      </c>
      <c r="AC97" t="s">
        <v>54</v>
      </c>
      <c r="AD97" t="s">
        <v>55</v>
      </c>
      <c r="AE97" t="s">
        <v>54</v>
      </c>
      <c r="AF97" t="s">
        <v>54</v>
      </c>
      <c r="AG97" t="s">
        <v>55</v>
      </c>
      <c r="AH97" t="s">
        <v>55</v>
      </c>
      <c r="AI97" t="s">
        <v>55</v>
      </c>
    </row>
    <row r="98" spans="1:35" x14ac:dyDescent="0.25">
      <c r="A98" t="s">
        <v>153</v>
      </c>
      <c r="B98" t="s">
        <v>319</v>
      </c>
      <c r="C98" t="s">
        <v>318</v>
      </c>
      <c r="D98" t="s">
        <v>50</v>
      </c>
      <c r="E98" t="s">
        <v>51</v>
      </c>
      <c r="F98" t="s">
        <v>52</v>
      </c>
      <c r="J98">
        <v>20.746355059999999</v>
      </c>
      <c r="K98">
        <v>25.257627490000001</v>
      </c>
      <c r="L98">
        <v>5.366717339</v>
      </c>
      <c r="S98" t="b">
        <v>1</v>
      </c>
      <c r="T98">
        <v>0.52275219500000003</v>
      </c>
      <c r="U98" t="b">
        <v>1</v>
      </c>
      <c r="V98">
        <v>3</v>
      </c>
      <c r="W98">
        <v>17</v>
      </c>
      <c r="X98">
        <v>1</v>
      </c>
      <c r="Y98">
        <v>84.384780879999994</v>
      </c>
      <c r="AC98" t="s">
        <v>54</v>
      </c>
      <c r="AD98" t="s">
        <v>55</v>
      </c>
      <c r="AE98" t="s">
        <v>54</v>
      </c>
      <c r="AF98" t="s">
        <v>54</v>
      </c>
      <c r="AG98" t="s">
        <v>55</v>
      </c>
      <c r="AH98" t="s">
        <v>55</v>
      </c>
      <c r="AI98" t="s">
        <v>55</v>
      </c>
    </row>
    <row r="99" spans="1:35" x14ac:dyDescent="0.25">
      <c r="A99" t="s">
        <v>154</v>
      </c>
      <c r="B99" t="s">
        <v>319</v>
      </c>
      <c r="C99" t="s">
        <v>318</v>
      </c>
      <c r="D99" t="s">
        <v>50</v>
      </c>
      <c r="E99" t="s">
        <v>51</v>
      </c>
      <c r="F99" t="s">
        <v>52</v>
      </c>
      <c r="J99">
        <v>22.407411580000002</v>
      </c>
      <c r="K99">
        <v>25.257627490000001</v>
      </c>
      <c r="L99">
        <v>5.366717339</v>
      </c>
      <c r="S99" t="b">
        <v>1</v>
      </c>
      <c r="T99">
        <v>0.52275219500000003</v>
      </c>
      <c r="U99" t="b">
        <v>1</v>
      </c>
      <c r="V99">
        <v>3</v>
      </c>
      <c r="W99">
        <v>16</v>
      </c>
      <c r="X99">
        <v>1</v>
      </c>
      <c r="Y99">
        <v>84.834152219999993</v>
      </c>
      <c r="AC99" t="s">
        <v>54</v>
      </c>
      <c r="AD99" t="s">
        <v>55</v>
      </c>
      <c r="AE99" t="s">
        <v>54</v>
      </c>
      <c r="AF99" t="s">
        <v>54</v>
      </c>
      <c r="AG99" t="s">
        <v>55</v>
      </c>
      <c r="AH99" t="s">
        <v>55</v>
      </c>
      <c r="AI99" t="s">
        <v>55</v>
      </c>
    </row>
    <row r="100" spans="1:35" x14ac:dyDescent="0.25">
      <c r="A100" t="s">
        <v>155</v>
      </c>
      <c r="B100" t="s">
        <v>319</v>
      </c>
      <c r="C100" t="s">
        <v>318</v>
      </c>
      <c r="D100" t="s">
        <v>50</v>
      </c>
      <c r="E100" t="s">
        <v>51</v>
      </c>
      <c r="F100" t="s">
        <v>52</v>
      </c>
      <c r="J100">
        <v>22.157276150000001</v>
      </c>
      <c r="K100">
        <v>25.257627490000001</v>
      </c>
      <c r="L100">
        <v>5.366717339</v>
      </c>
      <c r="S100" t="b">
        <v>1</v>
      </c>
      <c r="T100">
        <v>0.52275219500000003</v>
      </c>
      <c r="U100" t="b">
        <v>1</v>
      </c>
      <c r="V100">
        <v>3</v>
      </c>
      <c r="W100">
        <v>17</v>
      </c>
      <c r="X100">
        <v>1</v>
      </c>
      <c r="Y100">
        <v>84.684661869999999</v>
      </c>
      <c r="AC100" t="s">
        <v>54</v>
      </c>
      <c r="AD100" t="s">
        <v>55</v>
      </c>
      <c r="AE100" t="s">
        <v>54</v>
      </c>
      <c r="AF100" t="s">
        <v>55</v>
      </c>
      <c r="AG100" t="s">
        <v>55</v>
      </c>
      <c r="AH100" t="s">
        <v>55</v>
      </c>
      <c r="AI100" t="s">
        <v>55</v>
      </c>
    </row>
    <row r="101" spans="1:35" x14ac:dyDescent="0.25">
      <c r="A101" t="s">
        <v>156</v>
      </c>
      <c r="B101" t="s">
        <v>319</v>
      </c>
      <c r="C101" t="s">
        <v>318</v>
      </c>
      <c r="D101" t="s">
        <v>50</v>
      </c>
      <c r="E101" t="s">
        <v>51</v>
      </c>
      <c r="F101" t="s">
        <v>52</v>
      </c>
      <c r="J101">
        <v>21.153676990000001</v>
      </c>
      <c r="K101">
        <v>25.257627490000001</v>
      </c>
      <c r="L101">
        <v>5.366717339</v>
      </c>
      <c r="S101" t="b">
        <v>1</v>
      </c>
      <c r="T101">
        <v>0.52275219500000003</v>
      </c>
      <c r="U101" t="b">
        <v>1</v>
      </c>
      <c r="V101">
        <v>3</v>
      </c>
      <c r="W101">
        <v>17</v>
      </c>
      <c r="X101">
        <v>1</v>
      </c>
      <c r="Y101">
        <v>84.531982420000006</v>
      </c>
      <c r="AC101" t="s">
        <v>54</v>
      </c>
      <c r="AD101" t="s">
        <v>55</v>
      </c>
      <c r="AE101" t="s">
        <v>54</v>
      </c>
      <c r="AF101" t="s">
        <v>55</v>
      </c>
      <c r="AG101" t="s">
        <v>55</v>
      </c>
      <c r="AH101" t="s">
        <v>55</v>
      </c>
      <c r="AI101" t="s">
        <v>55</v>
      </c>
    </row>
    <row r="102" spans="1:35" x14ac:dyDescent="0.25">
      <c r="A102" t="s">
        <v>157</v>
      </c>
      <c r="B102" t="s">
        <v>319</v>
      </c>
      <c r="C102" t="s">
        <v>318</v>
      </c>
      <c r="D102" t="s">
        <v>50</v>
      </c>
      <c r="E102" t="s">
        <v>51</v>
      </c>
      <c r="F102" t="s">
        <v>52</v>
      </c>
      <c r="J102">
        <v>21.760141369999999</v>
      </c>
      <c r="K102">
        <v>25.257627490000001</v>
      </c>
      <c r="L102">
        <v>5.366717339</v>
      </c>
      <c r="S102" t="b">
        <v>1</v>
      </c>
      <c r="T102">
        <v>0.52275219500000003</v>
      </c>
      <c r="U102" t="b">
        <v>1</v>
      </c>
      <c r="V102">
        <v>3</v>
      </c>
      <c r="W102">
        <v>18</v>
      </c>
      <c r="X102">
        <v>1</v>
      </c>
      <c r="Y102">
        <v>84.531982420000006</v>
      </c>
      <c r="AC102" t="s">
        <v>54</v>
      </c>
      <c r="AD102" t="s">
        <v>55</v>
      </c>
      <c r="AE102" t="s">
        <v>54</v>
      </c>
      <c r="AF102" t="s">
        <v>55</v>
      </c>
      <c r="AG102" t="s">
        <v>55</v>
      </c>
      <c r="AH102" t="s">
        <v>55</v>
      </c>
      <c r="AI102" t="s">
        <v>55</v>
      </c>
    </row>
    <row r="103" spans="1:35" x14ac:dyDescent="0.25">
      <c r="A103" t="s">
        <v>158</v>
      </c>
      <c r="B103" t="s">
        <v>319</v>
      </c>
      <c r="C103" t="s">
        <v>318</v>
      </c>
      <c r="D103" t="s">
        <v>50</v>
      </c>
      <c r="E103" t="s">
        <v>51</v>
      </c>
      <c r="F103" t="s">
        <v>52</v>
      </c>
      <c r="J103">
        <v>20.759155270000001</v>
      </c>
      <c r="K103">
        <v>25.257627490000001</v>
      </c>
      <c r="L103">
        <v>5.366717339</v>
      </c>
      <c r="S103" t="b">
        <v>1</v>
      </c>
      <c r="T103">
        <v>0.52275219500000003</v>
      </c>
      <c r="U103" t="b">
        <v>1</v>
      </c>
      <c r="V103">
        <v>3</v>
      </c>
      <c r="W103">
        <v>17</v>
      </c>
      <c r="X103">
        <v>1</v>
      </c>
      <c r="Y103">
        <v>84.531501770000006</v>
      </c>
      <c r="AC103" t="s">
        <v>54</v>
      </c>
      <c r="AD103" t="s">
        <v>55</v>
      </c>
      <c r="AE103" t="s">
        <v>54</v>
      </c>
      <c r="AF103" t="s">
        <v>54</v>
      </c>
      <c r="AG103" t="s">
        <v>55</v>
      </c>
      <c r="AH103" t="s">
        <v>55</v>
      </c>
      <c r="AI103" t="s">
        <v>55</v>
      </c>
    </row>
    <row r="104" spans="1:35" x14ac:dyDescent="0.25">
      <c r="A104" t="s">
        <v>159</v>
      </c>
      <c r="B104" t="s">
        <v>319</v>
      </c>
      <c r="C104" t="s">
        <v>318</v>
      </c>
      <c r="D104" t="s">
        <v>50</v>
      </c>
      <c r="E104" t="s">
        <v>51</v>
      </c>
      <c r="F104" t="s">
        <v>52</v>
      </c>
      <c r="J104">
        <v>21.075000760000002</v>
      </c>
      <c r="K104">
        <v>25.257627490000001</v>
      </c>
      <c r="L104">
        <v>5.366717339</v>
      </c>
      <c r="S104" t="b">
        <v>1</v>
      </c>
      <c r="T104">
        <v>0.52275219500000003</v>
      </c>
      <c r="U104" t="b">
        <v>1</v>
      </c>
      <c r="V104">
        <v>3</v>
      </c>
      <c r="W104">
        <v>15</v>
      </c>
      <c r="X104">
        <v>1</v>
      </c>
      <c r="Y104">
        <v>84.382019040000003</v>
      </c>
      <c r="AC104" t="s">
        <v>54</v>
      </c>
      <c r="AD104" t="s">
        <v>55</v>
      </c>
      <c r="AE104" t="s">
        <v>54</v>
      </c>
      <c r="AF104" t="s">
        <v>55</v>
      </c>
      <c r="AG104" t="s">
        <v>55</v>
      </c>
      <c r="AH104" t="s">
        <v>55</v>
      </c>
      <c r="AI10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7F7F-B9BA-4E0A-BC48-A6AD92055A2A}">
  <dimension ref="A1:P97"/>
  <sheetViews>
    <sheetView topLeftCell="A70" workbookViewId="0">
      <selection activeCell="B80" sqref="B80"/>
    </sheetView>
  </sheetViews>
  <sheetFormatPr defaultRowHeight="13.2" x14ac:dyDescent="0.25"/>
  <cols>
    <col min="1" max="1" width="16.77734375" customWidth="1"/>
    <col min="5" max="5" width="13.5546875" customWidth="1"/>
    <col min="6" max="6" width="12.21875" customWidth="1"/>
    <col min="7" max="7" width="30.33203125" customWidth="1"/>
    <col min="9" max="9" width="8.77734375" customWidth="1"/>
    <col min="16" max="16" width="22" customWidth="1"/>
  </cols>
  <sheetData>
    <row r="1" spans="1:16" s="1" customFormat="1" ht="13.8" thickBot="1" x14ac:dyDescent="0.3">
      <c r="A1" s="1" t="s">
        <v>166</v>
      </c>
      <c r="B1" s="20" t="s">
        <v>167</v>
      </c>
      <c r="C1" s="1" t="s">
        <v>242</v>
      </c>
      <c r="D1" s="1" t="s">
        <v>240</v>
      </c>
      <c r="E1" s="1" t="s">
        <v>309</v>
      </c>
      <c r="F1" s="1" t="s">
        <v>310</v>
      </c>
      <c r="H1" s="1" t="s">
        <v>166</v>
      </c>
      <c r="I1" s="1" t="s">
        <v>240</v>
      </c>
      <c r="J1" s="1" t="s">
        <v>242</v>
      </c>
      <c r="K1" s="1" t="s">
        <v>241</v>
      </c>
    </row>
    <row r="2" spans="1:16" ht="13.8" thickTop="1" x14ac:dyDescent="0.25">
      <c r="A2" s="2" t="s">
        <v>48</v>
      </c>
      <c r="B2" s="2">
        <v>7.989852</v>
      </c>
      <c r="C2" cm="1">
        <f t="array" ref="C2:C97">(B2:B97-37.809)/-1.4891</f>
        <v>20.024946612047543</v>
      </c>
      <c r="D2" cm="1">
        <f t="array" ref="D2:D97">EXP(C2:C97)</f>
        <v>497420653.82672459</v>
      </c>
      <c r="E2" cm="1">
        <f t="array" ref="E2:E97">(D2:D97)*1.4</f>
        <v>696388915.35741436</v>
      </c>
      <c r="F2" cm="1">
        <f t="array" ref="F2:F97" xml:space="preserve"> LN(E2:E97)</f>
        <v>20.361418848668755</v>
      </c>
      <c r="H2" s="2" t="s">
        <v>107</v>
      </c>
      <c r="I2">
        <v>0</v>
      </c>
      <c r="J2">
        <v>0</v>
      </c>
      <c r="K2" s="2">
        <f>AVERAGE(B24)</f>
        <v>36.946754460000001</v>
      </c>
      <c r="P2" t="s">
        <v>326</v>
      </c>
    </row>
    <row r="3" spans="1:16" x14ac:dyDescent="0.25">
      <c r="A3" s="2" t="s">
        <v>48</v>
      </c>
      <c r="B3" s="2">
        <v>10.66001</v>
      </c>
      <c r="C3">
        <v>18.231811161104019</v>
      </c>
      <c r="D3">
        <v>82789447.129317909</v>
      </c>
      <c r="E3">
        <v>115905225.98104507</v>
      </c>
      <c r="F3">
        <v>18.568283397725232</v>
      </c>
      <c r="H3" s="2" t="s">
        <v>136</v>
      </c>
      <c r="I3">
        <v>20</v>
      </c>
      <c r="J3">
        <f t="shared" ref="J3:J9" si="0">LN(I3)</f>
        <v>2.9957322735539909</v>
      </c>
      <c r="K3">
        <f>AVERAGE(B20,B21,B22)</f>
        <v>33.274963380000003</v>
      </c>
      <c r="P3" t="s">
        <v>327</v>
      </c>
    </row>
    <row r="4" spans="1:16" x14ac:dyDescent="0.25">
      <c r="A4" s="2" t="s">
        <v>48</v>
      </c>
      <c r="B4" s="9"/>
      <c r="C4">
        <v>25.390504331475384</v>
      </c>
      <c r="D4">
        <v>106403502492.56657</v>
      </c>
      <c r="E4">
        <v>148964903489.5932</v>
      </c>
      <c r="F4">
        <v>25.726976568096596</v>
      </c>
      <c r="H4" s="2" t="s">
        <v>122</v>
      </c>
      <c r="I4">
        <v>200</v>
      </c>
      <c r="J4">
        <f t="shared" si="0"/>
        <v>5.2983173665480363</v>
      </c>
      <c r="K4">
        <f>AVERAGE(B17,B18,B19)</f>
        <v>27.442586263333329</v>
      </c>
    </row>
    <row r="5" spans="1:16" x14ac:dyDescent="0.25">
      <c r="A5" s="2" t="s">
        <v>69</v>
      </c>
      <c r="B5">
        <v>17.12479591</v>
      </c>
      <c r="C5">
        <v>13.890406346115101</v>
      </c>
      <c r="D5">
        <v>1077771.8284368406</v>
      </c>
      <c r="E5">
        <v>1508880.5598115767</v>
      </c>
      <c r="F5">
        <v>14.226878582736314</v>
      </c>
      <c r="H5" s="2" t="s">
        <v>109</v>
      </c>
      <c r="I5">
        <v>2000</v>
      </c>
      <c r="J5">
        <f t="shared" si="0"/>
        <v>7.6009024595420822</v>
      </c>
      <c r="K5">
        <f>AVERAGE(B14,B15,B16)</f>
        <v>27.834540686666667</v>
      </c>
    </row>
    <row r="6" spans="1:16" x14ac:dyDescent="0.25">
      <c r="A6" s="2" t="s">
        <v>69</v>
      </c>
      <c r="B6">
        <v>16.325431819999999</v>
      </c>
      <c r="C6" s="12">
        <v>14.427216560338458</v>
      </c>
      <c r="D6">
        <v>1843573.8588775108</v>
      </c>
      <c r="E6">
        <v>2581003.4024285148</v>
      </c>
      <c r="F6">
        <v>14.76368879695967</v>
      </c>
      <c r="H6" s="2" t="s">
        <v>95</v>
      </c>
      <c r="I6">
        <v>20000</v>
      </c>
      <c r="J6">
        <f t="shared" si="0"/>
        <v>9.9034875525361272</v>
      </c>
      <c r="K6">
        <f>AVERAGE(B11,B12,B13)</f>
        <v>25.95684687666667</v>
      </c>
    </row>
    <row r="7" spans="1:16" x14ac:dyDescent="0.25">
      <c r="A7" s="2" t="s">
        <v>69</v>
      </c>
      <c r="B7">
        <v>15.739201550000001</v>
      </c>
      <c r="C7">
        <v>14.820897488415818</v>
      </c>
      <c r="D7">
        <v>2732964.5354709444</v>
      </c>
      <c r="E7">
        <v>3826150.3496593218</v>
      </c>
      <c r="F7">
        <v>15.157369725037031</v>
      </c>
      <c r="H7" s="2" t="s">
        <v>82</v>
      </c>
      <c r="I7">
        <v>200000</v>
      </c>
      <c r="J7">
        <f t="shared" si="0"/>
        <v>12.206072645530174</v>
      </c>
      <c r="K7">
        <f>AVERAGE(B8,B9,B10)</f>
        <v>22.066121420000002</v>
      </c>
    </row>
    <row r="8" spans="1:16" x14ac:dyDescent="0.25">
      <c r="A8" s="2" t="s">
        <v>82</v>
      </c>
      <c r="B8">
        <v>23.252267839999998</v>
      </c>
      <c r="C8">
        <v>9.7755235780001328</v>
      </c>
      <c r="D8">
        <v>17597.701536836848</v>
      </c>
      <c r="E8">
        <v>24636.782151571588</v>
      </c>
      <c r="F8">
        <v>10.111995814621347</v>
      </c>
      <c r="H8" s="2" t="s">
        <v>69</v>
      </c>
      <c r="I8">
        <v>2000000</v>
      </c>
      <c r="J8">
        <f t="shared" si="0"/>
        <v>14.508657738524219</v>
      </c>
      <c r="K8">
        <f>AVERAGE(B5,B6,B7)</f>
        <v>16.396476426666666</v>
      </c>
    </row>
    <row r="9" spans="1:16" x14ac:dyDescent="0.25">
      <c r="A9" s="2" t="s">
        <v>82</v>
      </c>
      <c r="B9">
        <v>21.478855129999999</v>
      </c>
      <c r="C9">
        <v>10.966452803706936</v>
      </c>
      <c r="D9">
        <v>57898.850125862882</v>
      </c>
      <c r="E9">
        <v>81058.390176208035</v>
      </c>
      <c r="F9">
        <v>11.302925040328148</v>
      </c>
      <c r="H9" s="2" t="s">
        <v>48</v>
      </c>
      <c r="I9">
        <v>20000000</v>
      </c>
      <c r="J9">
        <f t="shared" si="0"/>
        <v>16.811242831518264</v>
      </c>
      <c r="K9">
        <f>AVERAGE(B2,B3)</f>
        <v>9.3249309999999994</v>
      </c>
    </row>
    <row r="10" spans="1:16" x14ac:dyDescent="0.25">
      <c r="A10" s="2" t="s">
        <v>82</v>
      </c>
      <c r="B10">
        <v>21.46724129</v>
      </c>
      <c r="C10">
        <v>10.974252038143842</v>
      </c>
      <c r="D10">
        <v>58352.182355850571</v>
      </c>
      <c r="E10">
        <v>81693.055298190797</v>
      </c>
      <c r="F10">
        <v>11.310724274765054</v>
      </c>
    </row>
    <row r="11" spans="1:16" x14ac:dyDescent="0.25">
      <c r="A11" s="2" t="s">
        <v>95</v>
      </c>
      <c r="B11">
        <v>25.322258000000001</v>
      </c>
      <c r="C11">
        <v>8.3854287824860627</v>
      </c>
      <c r="D11">
        <v>4382.737387568448</v>
      </c>
      <c r="E11">
        <v>6135.832342595827</v>
      </c>
      <c r="F11">
        <v>8.7219010191072748</v>
      </c>
      <c r="H11" s="2"/>
    </row>
    <row r="12" spans="1:16" x14ac:dyDescent="0.25">
      <c r="A12" s="2" t="s">
        <v>95</v>
      </c>
      <c r="B12">
        <v>24.443645480000001</v>
      </c>
      <c r="C12">
        <v>8.9754580081928648</v>
      </c>
      <c r="D12">
        <v>7906.6385486278969</v>
      </c>
      <c r="E12">
        <v>11069.293968079055</v>
      </c>
      <c r="F12">
        <v>9.3119302448140768</v>
      </c>
      <c r="H12" s="7"/>
      <c r="I12" s="2"/>
    </row>
    <row r="13" spans="1:16" x14ac:dyDescent="0.25">
      <c r="A13" s="2" t="s">
        <v>95</v>
      </c>
      <c r="B13">
        <v>28.104637149999999</v>
      </c>
      <c r="C13">
        <v>6.516931602981666</v>
      </c>
      <c r="D13">
        <v>676.49942860860324</v>
      </c>
      <c r="E13">
        <v>947.09920005204447</v>
      </c>
      <c r="F13">
        <v>6.8534038396028789</v>
      </c>
      <c r="H13" s="7"/>
      <c r="I13" s="2"/>
    </row>
    <row r="14" spans="1:16" x14ac:dyDescent="0.25">
      <c r="A14" s="2" t="s">
        <v>109</v>
      </c>
      <c r="B14">
        <v>26.3347683</v>
      </c>
      <c r="C14">
        <v>7.705480961654688</v>
      </c>
      <c r="D14">
        <v>2220.4850936615139</v>
      </c>
      <c r="E14">
        <v>3108.6791311261195</v>
      </c>
      <c r="F14">
        <v>8.0419531982759</v>
      </c>
    </row>
    <row r="15" spans="1:16" x14ac:dyDescent="0.25">
      <c r="A15" s="2" t="s">
        <v>109</v>
      </c>
      <c r="B15">
        <v>32.070339199999999</v>
      </c>
      <c r="C15">
        <v>3.8537779867033763</v>
      </c>
      <c r="D15">
        <v>47.170938192667926</v>
      </c>
      <c r="E15">
        <v>66.039313469735092</v>
      </c>
      <c r="F15">
        <v>4.1902502233245889</v>
      </c>
    </row>
    <row r="16" spans="1:16" x14ac:dyDescent="0.25">
      <c r="A16" s="2" t="s">
        <v>109</v>
      </c>
      <c r="B16">
        <v>25.098514560000002</v>
      </c>
      <c r="C16">
        <v>8.5356829225706772</v>
      </c>
      <c r="D16">
        <v>5093.3086231796897</v>
      </c>
      <c r="E16">
        <v>7130.6320724515654</v>
      </c>
      <c r="F16">
        <v>8.8721551591918892</v>
      </c>
    </row>
    <row r="17" spans="1:9" x14ac:dyDescent="0.25">
      <c r="A17" s="2" t="s">
        <v>122</v>
      </c>
      <c r="B17">
        <v>28.350469589999999</v>
      </c>
      <c r="C17">
        <v>6.3518436706735599</v>
      </c>
      <c r="D17">
        <v>573.54917061649041</v>
      </c>
      <c r="E17">
        <v>802.96883886308649</v>
      </c>
      <c r="F17">
        <v>6.6883159072947729</v>
      </c>
    </row>
    <row r="18" spans="1:9" x14ac:dyDescent="0.25">
      <c r="A18" s="2" t="s">
        <v>122</v>
      </c>
      <c r="B18">
        <v>25.811414719999998</v>
      </c>
      <c r="C18">
        <v>8.0569372641192665</v>
      </c>
      <c r="D18">
        <v>3155.6105173115029</v>
      </c>
      <c r="E18">
        <v>4417.8547242361037</v>
      </c>
      <c r="F18">
        <v>8.3934095007404785</v>
      </c>
    </row>
    <row r="19" spans="1:9" x14ac:dyDescent="0.25">
      <c r="A19" s="2" t="s">
        <v>122</v>
      </c>
      <c r="B19">
        <v>28.165874479999999</v>
      </c>
      <c r="C19">
        <v>6.475807883956751</v>
      </c>
      <c r="D19">
        <v>649.24352922621597</v>
      </c>
      <c r="E19">
        <v>908.94094091670229</v>
      </c>
      <c r="F19">
        <v>6.8122801205779639</v>
      </c>
    </row>
    <row r="20" spans="1:9" x14ac:dyDescent="0.25">
      <c r="A20" s="2" t="s">
        <v>136</v>
      </c>
      <c r="B20">
        <v>32.999832150000003</v>
      </c>
      <c r="C20">
        <v>3.2295801826606634</v>
      </c>
      <c r="D20">
        <v>25.269046360049064</v>
      </c>
      <c r="E20">
        <v>35.37666490406869</v>
      </c>
      <c r="F20">
        <v>3.5660524192818763</v>
      </c>
    </row>
    <row r="21" spans="1:9" x14ac:dyDescent="0.25">
      <c r="A21" s="2" t="s">
        <v>136</v>
      </c>
      <c r="B21">
        <v>34.020275120000001</v>
      </c>
      <c r="C21">
        <v>2.5443052044859287</v>
      </c>
      <c r="D21">
        <v>12.734377223482403</v>
      </c>
      <c r="E21">
        <v>17.828128112875362</v>
      </c>
      <c r="F21">
        <v>2.8807774411071416</v>
      </c>
    </row>
    <row r="22" spans="1:9" x14ac:dyDescent="0.25">
      <c r="A22" s="2" t="s">
        <v>136</v>
      </c>
      <c r="B22">
        <v>32.804782869999997</v>
      </c>
      <c r="C22">
        <v>3.3605648579679004</v>
      </c>
      <c r="D22">
        <v>28.805457276769847</v>
      </c>
      <c r="E22">
        <v>40.327640187477783</v>
      </c>
      <c r="F22">
        <v>3.6970370945891133</v>
      </c>
    </row>
    <row r="23" spans="1:9" x14ac:dyDescent="0.25">
      <c r="A23" s="2" t="s">
        <v>107</v>
      </c>
      <c r="B23" s="3"/>
      <c r="C23">
        <v>25.390504331475384</v>
      </c>
      <c r="D23">
        <v>106403502492.56657</v>
      </c>
      <c r="E23">
        <v>148964903489.5932</v>
      </c>
      <c r="F23">
        <v>25.726976568096596</v>
      </c>
    </row>
    <row r="24" spans="1:9" x14ac:dyDescent="0.25">
      <c r="A24" s="2" t="s">
        <v>107</v>
      </c>
      <c r="B24">
        <v>36.946754460000001</v>
      </c>
      <c r="C24">
        <v>0.5790380363978217</v>
      </c>
      <c r="D24">
        <v>1.7843211528994207</v>
      </c>
      <c r="E24">
        <v>2.4980496140591888</v>
      </c>
      <c r="F24">
        <v>0.91551027301903454</v>
      </c>
    </row>
    <row r="25" spans="1:9" x14ac:dyDescent="0.25">
      <c r="A25" s="2" t="s">
        <v>107</v>
      </c>
      <c r="B25" s="9"/>
      <c r="C25">
        <v>25.390504331475384</v>
      </c>
      <c r="D25">
        <v>106403502492.56657</v>
      </c>
      <c r="E25">
        <v>148964903489.5932</v>
      </c>
      <c r="F25">
        <v>25.726976568096596</v>
      </c>
    </row>
    <row r="26" spans="1:9" x14ac:dyDescent="0.25">
      <c r="A26" s="5" t="s">
        <v>107</v>
      </c>
      <c r="B26" s="9"/>
      <c r="C26">
        <v>25.390504331475384</v>
      </c>
      <c r="D26">
        <v>106403502492.56657</v>
      </c>
      <c r="E26">
        <v>148964903489.5932</v>
      </c>
      <c r="F26">
        <v>25.726976568096596</v>
      </c>
    </row>
    <row r="27" spans="1:9" x14ac:dyDescent="0.25">
      <c r="A27" s="2" t="s">
        <v>168</v>
      </c>
      <c r="B27">
        <v>24.345420839999999</v>
      </c>
      <c r="C27">
        <v>9.0414204284467115</v>
      </c>
      <c r="D27">
        <v>8445.7651449448676</v>
      </c>
      <c r="E27">
        <v>11824.071202922814</v>
      </c>
      <c r="F27">
        <v>9.3778926650679235</v>
      </c>
    </row>
    <row r="28" spans="1:9" x14ac:dyDescent="0.25">
      <c r="A28" s="2" t="s">
        <v>171</v>
      </c>
      <c r="B28">
        <v>22.267364499999999</v>
      </c>
      <c r="C28">
        <v>10.436932039486937</v>
      </c>
      <c r="D28">
        <v>34095.886977011898</v>
      </c>
      <c r="E28">
        <v>47734.241767816653</v>
      </c>
      <c r="F28">
        <v>10.773404276108149</v>
      </c>
    </row>
    <row r="29" spans="1:9" x14ac:dyDescent="0.25">
      <c r="A29" s="2" t="s">
        <v>172</v>
      </c>
      <c r="B29">
        <v>24.263521189999999</v>
      </c>
      <c r="C29">
        <v>9.0964198576321262</v>
      </c>
      <c r="D29">
        <v>8923.2888041000642</v>
      </c>
      <c r="E29">
        <v>12492.604325740089</v>
      </c>
      <c r="F29">
        <v>9.4328920942533383</v>
      </c>
    </row>
    <row r="30" spans="1:9" x14ac:dyDescent="0.25">
      <c r="A30" s="2" t="s">
        <v>173</v>
      </c>
      <c r="B30">
        <v>24.15276527</v>
      </c>
      <c r="C30">
        <v>9.1707976160096685</v>
      </c>
      <c r="D30">
        <v>9612.2885484325743</v>
      </c>
      <c r="E30">
        <v>13457.203967805603</v>
      </c>
      <c r="F30">
        <v>9.5072698526308805</v>
      </c>
    </row>
    <row r="31" spans="1:9" x14ac:dyDescent="0.25">
      <c r="A31" s="2" t="s">
        <v>174</v>
      </c>
      <c r="B31">
        <v>36.743457790000001</v>
      </c>
      <c r="C31">
        <v>0.71556121818547891</v>
      </c>
      <c r="D31">
        <v>2.0453342389838856</v>
      </c>
      <c r="E31">
        <v>2.8634679345774394</v>
      </c>
      <c r="F31">
        <v>1.0520334548066916</v>
      </c>
      <c r="H31" s="4"/>
      <c r="I31" s="2" t="s">
        <v>126</v>
      </c>
    </row>
    <row r="32" spans="1:9" x14ac:dyDescent="0.25">
      <c r="A32" s="2" t="s">
        <v>175</v>
      </c>
      <c r="B32">
        <v>37.289737700000003</v>
      </c>
      <c r="C32">
        <v>0.34870881740648313</v>
      </c>
      <c r="D32">
        <v>1.4172364556675379</v>
      </c>
      <c r="E32">
        <v>1.9841310379345529</v>
      </c>
      <c r="F32">
        <v>0.68518105402769591</v>
      </c>
      <c r="H32" s="6"/>
      <c r="I32" s="2" t="s">
        <v>239</v>
      </c>
    </row>
    <row r="33" spans="1:6" x14ac:dyDescent="0.25">
      <c r="A33" s="2" t="s">
        <v>176</v>
      </c>
      <c r="B33">
        <v>22.589187620000001</v>
      </c>
      <c r="C33">
        <v>10.220812826539518</v>
      </c>
      <c r="D33">
        <v>27468.984932211744</v>
      </c>
      <c r="E33">
        <v>38456.578905096438</v>
      </c>
      <c r="F33">
        <v>10.55728506316073</v>
      </c>
    </row>
    <row r="34" spans="1:6" x14ac:dyDescent="0.25">
      <c r="A34" s="2" t="s">
        <v>177</v>
      </c>
      <c r="B34">
        <v>21.329288479999999</v>
      </c>
      <c r="C34">
        <v>11.066893774763278</v>
      </c>
      <c r="D34">
        <v>64016.348482687914</v>
      </c>
      <c r="E34">
        <v>89622.887875763074</v>
      </c>
      <c r="F34">
        <v>11.40336601138449</v>
      </c>
    </row>
    <row r="35" spans="1:6" x14ac:dyDescent="0.25">
      <c r="A35" s="2" t="s">
        <v>178</v>
      </c>
      <c r="B35">
        <v>23.413108829999999</v>
      </c>
      <c r="C35">
        <v>9.6675113625679927</v>
      </c>
      <c r="D35">
        <v>15795.989577193744</v>
      </c>
      <c r="E35">
        <v>22114.385408071241</v>
      </c>
      <c r="F35">
        <v>10.003983599189205</v>
      </c>
    </row>
    <row r="36" spans="1:6" x14ac:dyDescent="0.25">
      <c r="A36" s="2" t="s">
        <v>179</v>
      </c>
      <c r="B36">
        <v>26.116491320000002</v>
      </c>
      <c r="C36">
        <v>7.852064119266668</v>
      </c>
      <c r="D36">
        <v>2571.0357680028033</v>
      </c>
      <c r="E36">
        <v>3599.4500752039244</v>
      </c>
      <c r="F36">
        <v>8.1885363558878801</v>
      </c>
    </row>
    <row r="37" spans="1:6" x14ac:dyDescent="0.25">
      <c r="A37" s="2" t="s">
        <v>180</v>
      </c>
      <c r="B37">
        <v>37.873401639999997</v>
      </c>
      <c r="C37">
        <v>-4.3248700557383529E-2</v>
      </c>
      <c r="D37">
        <v>0.95767318659229317</v>
      </c>
      <c r="E37">
        <v>1.3407424612292103</v>
      </c>
      <c r="F37">
        <v>0.29322353606382923</v>
      </c>
    </row>
    <row r="38" spans="1:6" x14ac:dyDescent="0.25">
      <c r="A38" s="2" t="s">
        <v>169</v>
      </c>
      <c r="B38">
        <v>24.549306869999999</v>
      </c>
      <c r="C38">
        <v>8.9045014639715259</v>
      </c>
      <c r="D38">
        <v>7365.0525500133408</v>
      </c>
      <c r="E38">
        <v>10311.073570018676</v>
      </c>
      <c r="F38">
        <v>9.2409737005927379</v>
      </c>
    </row>
    <row r="39" spans="1:6" x14ac:dyDescent="0.25">
      <c r="A39" s="2" t="s">
        <v>181</v>
      </c>
      <c r="B39">
        <v>27.233747480000002</v>
      </c>
      <c r="C39">
        <v>7.1017745752467905</v>
      </c>
      <c r="D39">
        <v>1214.119710705457</v>
      </c>
      <c r="E39">
        <v>1699.7675949876398</v>
      </c>
      <c r="F39">
        <v>7.4382468118680034</v>
      </c>
    </row>
    <row r="40" spans="1:6" x14ac:dyDescent="0.25">
      <c r="A40" s="2" t="s">
        <v>182</v>
      </c>
      <c r="B40">
        <v>22.580066680000002</v>
      </c>
      <c r="C40">
        <v>10.226937962527698</v>
      </c>
      <c r="D40">
        <v>27637.752534995921</v>
      </c>
      <c r="E40">
        <v>38692.853548994288</v>
      </c>
      <c r="F40">
        <v>10.56341019914891</v>
      </c>
    </row>
    <row r="41" spans="1:6" x14ac:dyDescent="0.25">
      <c r="A41" s="2" t="s">
        <v>183</v>
      </c>
      <c r="B41">
        <v>22.430917740000002</v>
      </c>
      <c r="C41">
        <v>10.327098421865553</v>
      </c>
      <c r="D41">
        <v>30549.341876559476</v>
      </c>
      <c r="E41">
        <v>42769.078627183262</v>
      </c>
      <c r="F41">
        <v>10.663570658486766</v>
      </c>
    </row>
    <row r="42" spans="1:6" x14ac:dyDescent="0.25">
      <c r="A42" s="2" t="s">
        <v>184</v>
      </c>
      <c r="B42">
        <v>22.50176239</v>
      </c>
      <c r="C42">
        <v>10.279522940030889</v>
      </c>
      <c r="D42">
        <v>29129.973493966969</v>
      </c>
      <c r="E42">
        <v>40781.962891553754</v>
      </c>
      <c r="F42">
        <v>10.615995176652101</v>
      </c>
    </row>
    <row r="43" spans="1:6" x14ac:dyDescent="0.25">
      <c r="A43" s="2" t="s">
        <v>185</v>
      </c>
      <c r="B43">
        <v>22.105815889999999</v>
      </c>
      <c r="C43">
        <v>10.545419454704183</v>
      </c>
      <c r="D43">
        <v>38002.964723481498</v>
      </c>
      <c r="E43">
        <v>53204.150612874095</v>
      </c>
      <c r="F43">
        <v>10.881891691325395</v>
      </c>
    </row>
    <row r="44" spans="1:6" x14ac:dyDescent="0.25">
      <c r="A44" s="2" t="s">
        <v>170</v>
      </c>
      <c r="B44">
        <v>22.338682169999998</v>
      </c>
      <c r="C44">
        <v>10.389038902692901</v>
      </c>
      <c r="D44">
        <v>32501.414897987976</v>
      </c>
      <c r="E44">
        <v>45501.98085718316</v>
      </c>
      <c r="F44">
        <v>10.725511139314113</v>
      </c>
    </row>
    <row r="45" spans="1:6" x14ac:dyDescent="0.25">
      <c r="A45" s="2" t="s">
        <v>186</v>
      </c>
      <c r="B45">
        <v>21.475269319999999</v>
      </c>
      <c r="C45">
        <v>10.968860842119399</v>
      </c>
      <c r="D45">
        <v>58038.44078338299</v>
      </c>
      <c r="E45">
        <v>81253.81709673618</v>
      </c>
      <c r="F45">
        <v>11.305333078740611</v>
      </c>
    </row>
    <row r="46" spans="1:6" x14ac:dyDescent="0.25">
      <c r="A46" s="2" t="s">
        <v>187</v>
      </c>
      <c r="B46">
        <v>26.323843</v>
      </c>
      <c r="C46">
        <v>7.712817809415081</v>
      </c>
      <c r="D46">
        <v>2236.8363647933165</v>
      </c>
      <c r="E46">
        <v>3131.5709107106431</v>
      </c>
      <c r="F46">
        <v>8.0492900460362939</v>
      </c>
    </row>
    <row r="47" spans="1:6" x14ac:dyDescent="0.25">
      <c r="A47" s="2" t="s">
        <v>188</v>
      </c>
      <c r="B47">
        <v>24.700984949999999</v>
      </c>
      <c r="C47">
        <v>8.8026425693371824</v>
      </c>
      <c r="D47">
        <v>6651.7986405177589</v>
      </c>
      <c r="E47">
        <v>9312.5180967248616</v>
      </c>
      <c r="F47">
        <v>9.1391148059583944</v>
      </c>
    </row>
    <row r="48" spans="1:6" x14ac:dyDescent="0.25">
      <c r="A48" s="2" t="s">
        <v>189</v>
      </c>
      <c r="B48">
        <v>23.09119797</v>
      </c>
      <c r="C48">
        <v>9.8836894970116163</v>
      </c>
      <c r="D48">
        <v>19607.932780041538</v>
      </c>
      <c r="E48">
        <v>27451.105892058153</v>
      </c>
      <c r="F48">
        <v>10.220161733632828</v>
      </c>
    </row>
    <row r="49" spans="1:6" x14ac:dyDescent="0.25">
      <c r="A49" s="2" t="s">
        <v>190</v>
      </c>
      <c r="B49">
        <v>22.030517580000001</v>
      </c>
      <c r="C49">
        <v>10.595985776643607</v>
      </c>
      <c r="D49">
        <v>39974.050162969157</v>
      </c>
      <c r="E49">
        <v>55963.670228156814</v>
      </c>
      <c r="F49">
        <v>10.932458013264819</v>
      </c>
    </row>
    <row r="50" spans="1:6" x14ac:dyDescent="0.25">
      <c r="A50" s="2" t="s">
        <v>191</v>
      </c>
      <c r="B50">
        <v>20.746355059999999</v>
      </c>
      <c r="C50">
        <v>11.458360714525551</v>
      </c>
      <c r="D50">
        <v>94689.719485836074</v>
      </c>
      <c r="E50">
        <v>132565.60728017049</v>
      </c>
      <c r="F50">
        <v>11.794832951146763</v>
      </c>
    </row>
    <row r="51" spans="1:6" x14ac:dyDescent="0.25">
      <c r="A51" s="2" t="s">
        <v>192</v>
      </c>
      <c r="B51">
        <v>22.842872620000001</v>
      </c>
      <c r="C51">
        <v>10.050451534483914</v>
      </c>
      <c r="D51">
        <v>23166.244842553791</v>
      </c>
      <c r="E51">
        <v>32432.742779575306</v>
      </c>
      <c r="F51">
        <v>10.386923771105126</v>
      </c>
    </row>
    <row r="52" spans="1:6" x14ac:dyDescent="0.25">
      <c r="A52" s="2" t="s">
        <v>193</v>
      </c>
      <c r="B52">
        <v>22.16720772</v>
      </c>
      <c r="C52">
        <v>10.50419198173393</v>
      </c>
      <c r="D52">
        <v>36468.056125357754</v>
      </c>
      <c r="E52">
        <v>51055.278575500852</v>
      </c>
      <c r="F52">
        <v>10.840664218355142</v>
      </c>
    </row>
    <row r="53" spans="1:6" x14ac:dyDescent="0.25">
      <c r="A53" s="2" t="s">
        <v>194</v>
      </c>
      <c r="B53">
        <v>22.79595947</v>
      </c>
      <c r="C53">
        <v>10.081955899536631</v>
      </c>
      <c r="D53">
        <v>23907.700903048069</v>
      </c>
      <c r="E53">
        <v>33470.781264267294</v>
      </c>
      <c r="F53">
        <v>10.418428136157843</v>
      </c>
    </row>
    <row r="54" spans="1:6" x14ac:dyDescent="0.25">
      <c r="A54" s="2" t="s">
        <v>195</v>
      </c>
      <c r="B54">
        <v>24.347494130000001</v>
      </c>
      <c r="C54">
        <v>9.0400281176549555</v>
      </c>
      <c r="D54">
        <v>8434.0141973727805</v>
      </c>
      <c r="E54">
        <v>11807.619876321893</v>
      </c>
      <c r="F54">
        <v>9.3765003542761693</v>
      </c>
    </row>
    <row r="55" spans="1:6" x14ac:dyDescent="0.25">
      <c r="A55" s="2" t="s">
        <v>196</v>
      </c>
      <c r="B55">
        <v>36.846111299999997</v>
      </c>
      <c r="C55">
        <v>0.64662460546638945</v>
      </c>
      <c r="D55">
        <v>1.9090860228578963</v>
      </c>
      <c r="E55">
        <v>2.6727204320010545</v>
      </c>
      <c r="F55">
        <v>0.98309684208760217</v>
      </c>
    </row>
    <row r="56" spans="1:6" x14ac:dyDescent="0.25">
      <c r="A56" s="2" t="s">
        <v>197</v>
      </c>
      <c r="B56">
        <v>23.369260789999998</v>
      </c>
      <c r="C56">
        <v>9.6969573635081581</v>
      </c>
      <c r="D56">
        <v>16268.034105589357</v>
      </c>
      <c r="E56">
        <v>22775.247747825098</v>
      </c>
      <c r="F56">
        <v>10.03342960012937</v>
      </c>
    </row>
    <row r="57" spans="1:6" x14ac:dyDescent="0.25">
      <c r="A57" s="2" t="s">
        <v>198</v>
      </c>
      <c r="B57">
        <v>23.400140759999999</v>
      </c>
      <c r="C57">
        <v>9.6762200255187683</v>
      </c>
      <c r="D57">
        <v>15934.152259314595</v>
      </c>
      <c r="E57">
        <v>22307.813163040431</v>
      </c>
      <c r="F57">
        <v>10.01269226213998</v>
      </c>
    </row>
    <row r="58" spans="1:6" x14ac:dyDescent="0.25">
      <c r="A58" s="2" t="s">
        <v>199</v>
      </c>
      <c r="B58">
        <v>22.407411580000002</v>
      </c>
      <c r="C58">
        <v>10.342883903028671</v>
      </c>
      <c r="D58">
        <v>31035.40420808702</v>
      </c>
      <c r="E58">
        <v>43449.565891321829</v>
      </c>
      <c r="F58">
        <v>10.679356139649883</v>
      </c>
    </row>
    <row r="59" spans="1:6" x14ac:dyDescent="0.25">
      <c r="A59" s="2" t="s">
        <v>200</v>
      </c>
      <c r="B59">
        <v>25.01806831</v>
      </c>
      <c r="C59">
        <v>8.5897063259687041</v>
      </c>
      <c r="D59">
        <v>5376.0346417961146</v>
      </c>
      <c r="E59">
        <v>7526.44849851456</v>
      </c>
      <c r="F59">
        <v>8.9261785625899162</v>
      </c>
    </row>
    <row r="60" spans="1:6" x14ac:dyDescent="0.25">
      <c r="A60" s="2" t="s">
        <v>201</v>
      </c>
      <c r="B60">
        <v>37.960155489999998</v>
      </c>
      <c r="C60">
        <v>-0.10150795111141006</v>
      </c>
      <c r="D60">
        <v>0.90347399569126585</v>
      </c>
      <c r="E60">
        <v>1.2648635939677721</v>
      </c>
      <c r="F60">
        <v>0.23496428550980281</v>
      </c>
    </row>
    <row r="61" spans="1:6" x14ac:dyDescent="0.25">
      <c r="A61" s="2" t="s">
        <v>202</v>
      </c>
      <c r="B61">
        <v>37.429996490000001</v>
      </c>
      <c r="C61">
        <v>0.25451850782351543</v>
      </c>
      <c r="D61">
        <v>1.2898404232612823</v>
      </c>
      <c r="E61">
        <v>1.8057765925657951</v>
      </c>
      <c r="F61">
        <v>0.59099074444472832</v>
      </c>
    </row>
    <row r="62" spans="1:6" x14ac:dyDescent="0.25">
      <c r="A62" s="2" t="s">
        <v>203</v>
      </c>
      <c r="B62">
        <v>23.298667909999999</v>
      </c>
      <c r="C62">
        <v>9.7443637700624528</v>
      </c>
      <c r="D62">
        <v>17057.815590087215</v>
      </c>
      <c r="E62">
        <v>23880.9418261221</v>
      </c>
      <c r="F62">
        <v>10.080836006683665</v>
      </c>
    </row>
    <row r="63" spans="1:6" x14ac:dyDescent="0.25">
      <c r="A63" s="2" t="s">
        <v>204</v>
      </c>
      <c r="B63">
        <v>23.012962340000001</v>
      </c>
      <c r="C63">
        <v>9.9362283661271871</v>
      </c>
      <c r="D63">
        <v>20665.653834026019</v>
      </c>
      <c r="E63">
        <v>28931.915367636426</v>
      </c>
      <c r="F63">
        <v>10.272700602748399</v>
      </c>
    </row>
    <row r="64" spans="1:6" x14ac:dyDescent="0.25">
      <c r="A64" s="2" t="s">
        <v>205</v>
      </c>
      <c r="B64">
        <v>24.08747864</v>
      </c>
      <c r="C64">
        <v>9.2146406285675884</v>
      </c>
      <c r="D64">
        <v>10043.095159625813</v>
      </c>
      <c r="E64">
        <v>14060.333223476136</v>
      </c>
      <c r="F64">
        <v>9.5511128651888004</v>
      </c>
    </row>
    <row r="65" spans="1:6" x14ac:dyDescent="0.25">
      <c r="A65" s="2" t="s">
        <v>206</v>
      </c>
      <c r="B65">
        <v>21.029771799999999</v>
      </c>
      <c r="C65">
        <v>11.268033174400642</v>
      </c>
      <c r="D65">
        <v>78278.884744223105</v>
      </c>
      <c r="E65">
        <v>109590.43864191235</v>
      </c>
      <c r="F65">
        <v>11.604505411021854</v>
      </c>
    </row>
    <row r="66" spans="1:6" x14ac:dyDescent="0.25">
      <c r="A66" s="2" t="s">
        <v>207</v>
      </c>
      <c r="B66">
        <v>22.157276150000001</v>
      </c>
      <c r="C66">
        <v>10.510861493519572</v>
      </c>
      <c r="D66">
        <v>36712.093154795453</v>
      </c>
      <c r="E66">
        <v>51396.930416713629</v>
      </c>
      <c r="F66">
        <v>10.847333730140784</v>
      </c>
    </row>
    <row r="67" spans="1:6" x14ac:dyDescent="0.25">
      <c r="A67" s="2" t="s">
        <v>208</v>
      </c>
      <c r="B67">
        <v>20.074720379999999</v>
      </c>
      <c r="C67">
        <v>11.90939468135115</v>
      </c>
      <c r="D67">
        <v>148656.66753681551</v>
      </c>
      <c r="E67">
        <v>208119.33455154172</v>
      </c>
      <c r="F67">
        <v>12.245866917972362</v>
      </c>
    </row>
    <row r="68" spans="1:6" x14ac:dyDescent="0.25">
      <c r="A68" s="2" t="s">
        <v>209</v>
      </c>
      <c r="B68">
        <v>25.266736980000001</v>
      </c>
      <c r="C68">
        <v>8.4227137331273898</v>
      </c>
      <c r="D68">
        <v>4549.2321211825538</v>
      </c>
      <c r="E68">
        <v>6368.9249696555753</v>
      </c>
      <c r="F68">
        <v>8.7591859697486036</v>
      </c>
    </row>
    <row r="69" spans="1:6" x14ac:dyDescent="0.25">
      <c r="A69" s="2" t="s">
        <v>210</v>
      </c>
      <c r="B69">
        <v>31.206901550000001</v>
      </c>
      <c r="C69">
        <v>4.4336165804848537</v>
      </c>
      <c r="D69">
        <v>84.235511194004758</v>
      </c>
      <c r="E69">
        <v>117.92971567160666</v>
      </c>
      <c r="F69">
        <v>4.7700888171060667</v>
      </c>
    </row>
    <row r="70" spans="1:6" x14ac:dyDescent="0.25">
      <c r="A70" s="2" t="s">
        <v>211</v>
      </c>
      <c r="B70">
        <v>23.631412510000001</v>
      </c>
      <c r="C70">
        <v>9.5209102746625458</v>
      </c>
      <c r="D70">
        <v>13642.023552222325</v>
      </c>
      <c r="E70">
        <v>19098.832973111254</v>
      </c>
      <c r="F70">
        <v>9.8573825112837579</v>
      </c>
    </row>
    <row r="71" spans="1:6" x14ac:dyDescent="0.25">
      <c r="A71" s="2" t="s">
        <v>212</v>
      </c>
      <c r="B71">
        <v>23.2852459</v>
      </c>
      <c r="C71">
        <v>9.7533772748640093</v>
      </c>
      <c r="D71">
        <v>17212.261295729142</v>
      </c>
      <c r="E71">
        <v>24097.165814020798</v>
      </c>
      <c r="F71">
        <v>10.089849511485221</v>
      </c>
    </row>
    <row r="72" spans="1:6" x14ac:dyDescent="0.25">
      <c r="A72" s="2" t="s">
        <v>213</v>
      </c>
      <c r="B72">
        <v>22.722381590000001</v>
      </c>
      <c r="C72">
        <v>10.131366872607613</v>
      </c>
      <c r="D72">
        <v>25118.675005825688</v>
      </c>
      <c r="E72">
        <v>35166.14500815596</v>
      </c>
      <c r="F72">
        <v>10.467839109228825</v>
      </c>
    </row>
    <row r="73" spans="1:6" x14ac:dyDescent="0.25">
      <c r="A73" s="2" t="s">
        <v>214</v>
      </c>
      <c r="B73">
        <v>21.527667999999998</v>
      </c>
      <c r="C73">
        <v>10.933672688200925</v>
      </c>
      <c r="D73">
        <v>56031.689197821106</v>
      </c>
      <c r="E73">
        <v>78444.364876949548</v>
      </c>
      <c r="F73">
        <v>11.270144924822139</v>
      </c>
    </row>
    <row r="74" spans="1:6" x14ac:dyDescent="0.25">
      <c r="A74" s="2" t="s">
        <v>215</v>
      </c>
      <c r="B74">
        <v>21.153676990000001</v>
      </c>
      <c r="C74">
        <v>11.18482506883352</v>
      </c>
      <c r="D74">
        <v>72029.070167138183</v>
      </c>
      <c r="E74">
        <v>100840.69823399345</v>
      </c>
      <c r="F74">
        <v>11.521297305454732</v>
      </c>
    </row>
    <row r="75" spans="1:6" x14ac:dyDescent="0.25">
      <c r="A75" s="2" t="s">
        <v>216</v>
      </c>
      <c r="B75">
        <v>21.79561996</v>
      </c>
      <c r="C75">
        <v>10.753730468067959</v>
      </c>
      <c r="D75">
        <v>46804.305150396016</v>
      </c>
      <c r="E75">
        <v>65526.027210554421</v>
      </c>
      <c r="F75">
        <v>11.090202704689171</v>
      </c>
    </row>
    <row r="76" spans="1:6" x14ac:dyDescent="0.25">
      <c r="A76" s="2" t="s">
        <v>217</v>
      </c>
      <c r="B76">
        <v>22.815620419999998</v>
      </c>
      <c r="C76">
        <v>10.068752655966691</v>
      </c>
      <c r="D76">
        <v>23594.116426411576</v>
      </c>
      <c r="E76">
        <v>33031.762996976206</v>
      </c>
      <c r="F76">
        <v>10.405224892587903</v>
      </c>
    </row>
    <row r="77" spans="1:6" x14ac:dyDescent="0.25">
      <c r="A77" s="2" t="s">
        <v>218</v>
      </c>
      <c r="B77">
        <v>27.833507539999999</v>
      </c>
      <c r="C77">
        <v>6.6990077630783675</v>
      </c>
      <c r="D77">
        <v>811.60012590084591</v>
      </c>
      <c r="E77">
        <v>1136.2401762611842</v>
      </c>
      <c r="F77">
        <v>7.0354799996995805</v>
      </c>
    </row>
    <row r="78" spans="1:6" x14ac:dyDescent="0.25">
      <c r="A78" s="2" t="s">
        <v>219</v>
      </c>
      <c r="B78">
        <v>22.337530139999998</v>
      </c>
      <c r="C78">
        <v>10.38981254448996</v>
      </c>
      <c r="D78">
        <v>32526.569079925255</v>
      </c>
      <c r="E78">
        <v>45537.196711895354</v>
      </c>
      <c r="F78">
        <v>10.726284781111172</v>
      </c>
    </row>
    <row r="79" spans="1:6" x14ac:dyDescent="0.25">
      <c r="A79" s="2" t="s">
        <v>220</v>
      </c>
      <c r="B79">
        <v>36.855823520000001</v>
      </c>
      <c r="C79">
        <v>0.64010239742125863</v>
      </c>
      <c r="D79">
        <v>1.8966750839993187</v>
      </c>
      <c r="E79">
        <v>2.6553451175990461</v>
      </c>
      <c r="F79">
        <v>0.97657463404247147</v>
      </c>
    </row>
    <row r="80" spans="1:6" x14ac:dyDescent="0.25">
      <c r="A80" s="2" t="s">
        <v>221</v>
      </c>
      <c r="B80">
        <v>34.394580840000003</v>
      </c>
      <c r="C80">
        <v>2.2929414814317335</v>
      </c>
      <c r="D80">
        <v>9.9040273894458135</v>
      </c>
      <c r="E80">
        <v>13.865638345224138</v>
      </c>
      <c r="F80">
        <v>2.6294137180529464</v>
      </c>
    </row>
    <row r="81" spans="1:6" x14ac:dyDescent="0.25">
      <c r="A81" s="2" t="s">
        <v>222</v>
      </c>
      <c r="B81">
        <v>23.435579300000001</v>
      </c>
      <c r="C81">
        <v>9.6524213954737732</v>
      </c>
      <c r="D81">
        <v>15559.418031739569</v>
      </c>
      <c r="E81">
        <v>21783.185244435397</v>
      </c>
      <c r="F81">
        <v>9.9888936320949853</v>
      </c>
    </row>
    <row r="82" spans="1:6" x14ac:dyDescent="0.25">
      <c r="A82" s="2" t="s">
        <v>223</v>
      </c>
      <c r="B82">
        <v>21.760141369999999</v>
      </c>
      <c r="C82">
        <v>10.77755599355315</v>
      </c>
      <c r="D82">
        <v>47932.832813787565</v>
      </c>
      <c r="E82">
        <v>67105.965939302594</v>
      </c>
      <c r="F82">
        <v>11.114028230174362</v>
      </c>
    </row>
    <row r="83" spans="1:6" x14ac:dyDescent="0.25">
      <c r="A83" s="2" t="s">
        <v>224</v>
      </c>
      <c r="B83">
        <v>20.35662842</v>
      </c>
      <c r="C83">
        <v>11.720080303539048</v>
      </c>
      <c r="D83">
        <v>123017.30352670059</v>
      </c>
      <c r="E83">
        <v>172224.22493738082</v>
      </c>
      <c r="F83">
        <v>12.05655254016026</v>
      </c>
    </row>
    <row r="84" spans="1:6" x14ac:dyDescent="0.25">
      <c r="A84" s="2" t="s">
        <v>225</v>
      </c>
      <c r="B84">
        <v>24.15328598</v>
      </c>
      <c r="C84">
        <v>9.1704479349942893</v>
      </c>
      <c r="D84">
        <v>9608.9279012243496</v>
      </c>
      <c r="E84">
        <v>13452.499061714088</v>
      </c>
      <c r="F84">
        <v>9.5069201716155014</v>
      </c>
    </row>
    <row r="85" spans="1:6" x14ac:dyDescent="0.25">
      <c r="A85" s="2" t="s">
        <v>226</v>
      </c>
      <c r="B85">
        <v>25.161211009999999</v>
      </c>
      <c r="C85">
        <v>8.4935793365119849</v>
      </c>
      <c r="D85">
        <v>4883.3138524608603</v>
      </c>
      <c r="E85">
        <v>6836.6393934452044</v>
      </c>
      <c r="F85">
        <v>8.830051573133197</v>
      </c>
    </row>
    <row r="86" spans="1:6" x14ac:dyDescent="0.25">
      <c r="A86" s="2" t="s">
        <v>227</v>
      </c>
      <c r="B86">
        <v>37.81269073</v>
      </c>
      <c r="C86">
        <v>-2.4784970787740364E-3</v>
      </c>
      <c r="D86">
        <v>0.9975245718591359</v>
      </c>
      <c r="E86">
        <v>1.3965344006027902</v>
      </c>
      <c r="F86">
        <v>0.33399373954243888</v>
      </c>
    </row>
    <row r="87" spans="1:6" x14ac:dyDescent="0.25">
      <c r="A87" s="2" t="s">
        <v>228</v>
      </c>
      <c r="B87">
        <v>35.890758509999998</v>
      </c>
      <c r="C87">
        <v>1.2881884964072257</v>
      </c>
      <c r="D87">
        <v>3.626211706834471</v>
      </c>
      <c r="E87">
        <v>5.0766963895682595</v>
      </c>
      <c r="F87">
        <v>1.6246607330284386</v>
      </c>
    </row>
    <row r="88" spans="1:6" x14ac:dyDescent="0.25">
      <c r="A88" s="2" t="s">
        <v>229</v>
      </c>
      <c r="B88">
        <v>21.18976593</v>
      </c>
      <c r="C88">
        <v>11.160589664898259</v>
      </c>
      <c r="D88">
        <v>70304.400010785568</v>
      </c>
      <c r="E88">
        <v>98426.160015099784</v>
      </c>
      <c r="F88">
        <v>11.497061901519471</v>
      </c>
    </row>
    <row r="89" spans="1:6" x14ac:dyDescent="0.25">
      <c r="A89" s="2" t="s">
        <v>230</v>
      </c>
      <c r="B89">
        <v>22.242494579999999</v>
      </c>
      <c r="C89">
        <v>10.453633349002752</v>
      </c>
      <c r="D89">
        <v>34670.11476911205</v>
      </c>
      <c r="E89">
        <v>48538.160676756866</v>
      </c>
      <c r="F89">
        <v>10.790105585623966</v>
      </c>
    </row>
    <row r="90" spans="1:6" x14ac:dyDescent="0.25">
      <c r="A90" s="2" t="s">
        <v>231</v>
      </c>
      <c r="B90">
        <v>20.759155270000001</v>
      </c>
      <c r="C90">
        <v>11.449764777382308</v>
      </c>
      <c r="D90">
        <v>93879.260924849863</v>
      </c>
      <c r="E90">
        <v>131430.96529478981</v>
      </c>
      <c r="F90">
        <v>11.786237014003522</v>
      </c>
    </row>
    <row r="91" spans="1:6" x14ac:dyDescent="0.25">
      <c r="A91" s="2" t="s">
        <v>232</v>
      </c>
      <c r="B91">
        <v>21.604522710000001</v>
      </c>
      <c r="C91">
        <v>10.882061171177218</v>
      </c>
      <c r="D91">
        <v>53213.168408582082</v>
      </c>
      <c r="E91">
        <v>74498.435772014913</v>
      </c>
      <c r="F91">
        <v>11.218533407798432</v>
      </c>
    </row>
    <row r="92" spans="1:6" x14ac:dyDescent="0.25">
      <c r="A92" s="2" t="s">
        <v>233</v>
      </c>
      <c r="B92">
        <v>24.936504360000001</v>
      </c>
      <c r="C92">
        <v>8.6444803169699789</v>
      </c>
      <c r="D92">
        <v>5678.7153591421438</v>
      </c>
      <c r="E92">
        <v>7950.201502799001</v>
      </c>
      <c r="F92">
        <v>8.9809525535911909</v>
      </c>
    </row>
    <row r="93" spans="1:6" x14ac:dyDescent="0.25">
      <c r="A93" s="2" t="s">
        <v>234</v>
      </c>
      <c r="B93">
        <v>22.549373630000002</v>
      </c>
      <c r="C93">
        <v>10.247549775031896</v>
      </c>
      <c r="D93">
        <v>28213.328159230772</v>
      </c>
      <c r="E93">
        <v>39498.659422923076</v>
      </c>
      <c r="F93">
        <v>10.584022011653108</v>
      </c>
    </row>
    <row r="94" spans="1:6" x14ac:dyDescent="0.25">
      <c r="A94" s="2" t="s">
        <v>235</v>
      </c>
      <c r="B94">
        <v>37.407897949999999</v>
      </c>
      <c r="C94">
        <v>0.2693587066013019</v>
      </c>
      <c r="D94">
        <v>1.3091246484870624</v>
      </c>
      <c r="E94">
        <v>1.8327745078818873</v>
      </c>
      <c r="F94">
        <v>0.60583094322251474</v>
      </c>
    </row>
    <row r="95" spans="1:6" x14ac:dyDescent="0.25">
      <c r="A95" s="2" t="s">
        <v>236</v>
      </c>
      <c r="B95">
        <v>21.614444729999999</v>
      </c>
      <c r="C95">
        <v>10.875398072661337</v>
      </c>
      <c r="D95">
        <v>52859.782455279237</v>
      </c>
      <c r="E95">
        <v>74003.695437390925</v>
      </c>
      <c r="F95">
        <v>11.211870309282549</v>
      </c>
    </row>
    <row r="96" spans="1:6" x14ac:dyDescent="0.25">
      <c r="A96" s="2" t="s">
        <v>237</v>
      </c>
      <c r="B96">
        <v>21.777482989999999</v>
      </c>
      <c r="C96">
        <v>10.765910288093478</v>
      </c>
      <c r="D96">
        <v>47377.858964214291</v>
      </c>
      <c r="E96">
        <v>66329.002549900004</v>
      </c>
      <c r="F96">
        <v>11.10238252471469</v>
      </c>
    </row>
    <row r="97" spans="1:6" x14ac:dyDescent="0.25">
      <c r="A97" s="2" t="s">
        <v>238</v>
      </c>
      <c r="B97">
        <v>21.075000760000002</v>
      </c>
      <c r="C97">
        <v>11.237659821368608</v>
      </c>
      <c r="D97">
        <v>75937.037454827325</v>
      </c>
      <c r="E97">
        <v>106311.85243675824</v>
      </c>
      <c r="F97">
        <v>11.57413205798982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FE68-0309-4FFB-8720-D41A01F1BAED}">
  <dimension ref="A1:E72"/>
  <sheetViews>
    <sheetView workbookViewId="0">
      <selection activeCell="H2" sqref="H2"/>
    </sheetView>
  </sheetViews>
  <sheetFormatPr defaultRowHeight="13.2" x14ac:dyDescent="0.25"/>
  <cols>
    <col min="4" max="4" width="10.77734375" customWidth="1"/>
  </cols>
  <sheetData>
    <row r="1" spans="1:5" x14ac:dyDescent="0.25">
      <c r="A1" t="s">
        <v>166</v>
      </c>
      <c r="B1" t="s">
        <v>293</v>
      </c>
      <c r="C1" t="s">
        <v>296</v>
      </c>
      <c r="D1" s="16" t="s">
        <v>295</v>
      </c>
      <c r="E1" s="16" t="s">
        <v>297</v>
      </c>
    </row>
    <row r="2" spans="1:5" ht="14.4" x14ac:dyDescent="0.3">
      <c r="A2">
        <v>1</v>
      </c>
      <c r="B2" t="s">
        <v>281</v>
      </c>
      <c r="C2">
        <v>9.3778926650679235</v>
      </c>
      <c r="D2" s="17">
        <v>0.14399999999999999</v>
      </c>
      <c r="E2" t="s">
        <v>298</v>
      </c>
    </row>
    <row r="3" spans="1:5" ht="14.4" x14ac:dyDescent="0.3">
      <c r="A3">
        <v>4</v>
      </c>
      <c r="B3" t="s">
        <v>282</v>
      </c>
      <c r="C3">
        <v>10.773404276108149</v>
      </c>
      <c r="D3" s="17">
        <v>0.14799999999999999</v>
      </c>
      <c r="E3" t="s">
        <v>298</v>
      </c>
    </row>
    <row r="4" spans="1:5" x14ac:dyDescent="0.25">
      <c r="A4">
        <v>6</v>
      </c>
      <c r="B4" t="s">
        <v>283</v>
      </c>
      <c r="C4">
        <v>9.4328920942533383</v>
      </c>
      <c r="D4" s="18"/>
    </row>
    <row r="5" spans="1:5" ht="14.4" x14ac:dyDescent="0.3">
      <c r="A5">
        <v>7</v>
      </c>
      <c r="B5" t="s">
        <v>284</v>
      </c>
      <c r="C5">
        <v>9.5072698526308805</v>
      </c>
      <c r="D5" s="17">
        <v>0.26800000000000002</v>
      </c>
      <c r="E5" t="s">
        <v>299</v>
      </c>
    </row>
    <row r="6" spans="1:5" ht="14.4" x14ac:dyDescent="0.3">
      <c r="A6">
        <v>8</v>
      </c>
      <c r="B6" t="s">
        <v>285</v>
      </c>
      <c r="C6">
        <v>1.0520334548066916</v>
      </c>
      <c r="D6" s="17">
        <v>0.224</v>
      </c>
      <c r="E6" t="s">
        <v>298</v>
      </c>
    </row>
    <row r="7" spans="1:5" ht="14.4" x14ac:dyDescent="0.3">
      <c r="A7">
        <v>9</v>
      </c>
      <c r="B7" t="s">
        <v>286</v>
      </c>
      <c r="C7">
        <v>0.68518105402769591</v>
      </c>
      <c r="D7" s="17">
        <v>0.16500000000000001</v>
      </c>
      <c r="E7" t="s">
        <v>299</v>
      </c>
    </row>
    <row r="8" spans="1:5" ht="14.4" x14ac:dyDescent="0.3">
      <c r="A8">
        <v>10</v>
      </c>
      <c r="B8" t="s">
        <v>287</v>
      </c>
      <c r="C8">
        <v>10.55728506316073</v>
      </c>
      <c r="D8" s="17">
        <v>0.45600000000000002</v>
      </c>
      <c r="E8" t="s">
        <v>298</v>
      </c>
    </row>
    <row r="9" spans="1:5" x14ac:dyDescent="0.25">
      <c r="A9">
        <v>12</v>
      </c>
      <c r="B9" t="s">
        <v>283</v>
      </c>
      <c r="C9">
        <v>11.40336601138449</v>
      </c>
      <c r="D9" s="18"/>
    </row>
    <row r="10" spans="1:5" ht="14.4" x14ac:dyDescent="0.3">
      <c r="A10">
        <v>13</v>
      </c>
      <c r="B10" t="s">
        <v>284</v>
      </c>
      <c r="C10">
        <v>10.003983599189205</v>
      </c>
      <c r="D10" s="17">
        <v>0.28799999999999998</v>
      </c>
      <c r="E10" t="s">
        <v>299</v>
      </c>
    </row>
    <row r="11" spans="1:5" ht="14.4" x14ac:dyDescent="0.3">
      <c r="A11">
        <v>15</v>
      </c>
      <c r="B11" t="s">
        <v>287</v>
      </c>
      <c r="C11">
        <v>8.1885363558878801</v>
      </c>
      <c r="D11" s="17">
        <v>0.32800000000000001</v>
      </c>
      <c r="E11" t="s">
        <v>298</v>
      </c>
    </row>
    <row r="12" spans="1:5" ht="14.4" x14ac:dyDescent="0.3">
      <c r="A12">
        <v>16</v>
      </c>
      <c r="B12" t="s">
        <v>288</v>
      </c>
      <c r="C12">
        <v>0.29322353606382923</v>
      </c>
      <c r="D12" s="17">
        <v>0.28199999999999997</v>
      </c>
      <c r="E12" t="s">
        <v>299</v>
      </c>
    </row>
    <row r="13" spans="1:5" ht="14.4" x14ac:dyDescent="0.3">
      <c r="A13">
        <v>19</v>
      </c>
      <c r="B13" t="s">
        <v>289</v>
      </c>
      <c r="C13">
        <v>9.2409737005927379</v>
      </c>
      <c r="D13" s="17">
        <v>0.13300000000000001</v>
      </c>
      <c r="E13" t="s">
        <v>298</v>
      </c>
    </row>
    <row r="14" spans="1:5" ht="14.4" x14ac:dyDescent="0.3">
      <c r="A14">
        <v>26</v>
      </c>
      <c r="B14" t="s">
        <v>290</v>
      </c>
      <c r="C14">
        <v>7.4382468118680034</v>
      </c>
      <c r="D14" s="17">
        <v>0.23499999999999999</v>
      </c>
      <c r="E14" t="s">
        <v>299</v>
      </c>
    </row>
    <row r="15" spans="1:5" x14ac:dyDescent="0.25">
      <c r="A15">
        <v>27</v>
      </c>
      <c r="B15" t="s">
        <v>283</v>
      </c>
      <c r="C15">
        <v>10.56341019914891</v>
      </c>
      <c r="D15" s="18"/>
    </row>
    <row r="16" spans="1:5" ht="14.4" x14ac:dyDescent="0.3">
      <c r="A16">
        <v>29</v>
      </c>
      <c r="B16" t="s">
        <v>285</v>
      </c>
      <c r="C16">
        <v>10.663570658486766</v>
      </c>
      <c r="D16" s="17">
        <v>0.2</v>
      </c>
      <c r="E16" t="s">
        <v>298</v>
      </c>
    </row>
    <row r="17" spans="1:5" ht="14.4" x14ac:dyDescent="0.3">
      <c r="A17">
        <v>30</v>
      </c>
      <c r="B17" t="s">
        <v>286</v>
      </c>
      <c r="C17">
        <v>10.615995176652101</v>
      </c>
      <c r="D17" s="17">
        <v>0.24299999999999999</v>
      </c>
      <c r="E17" t="s">
        <v>299</v>
      </c>
    </row>
    <row r="18" spans="1:5" ht="14.4" x14ac:dyDescent="0.3">
      <c r="A18">
        <v>34</v>
      </c>
      <c r="B18" t="s">
        <v>285</v>
      </c>
      <c r="C18">
        <v>10.881891691325395</v>
      </c>
      <c r="D18" s="17">
        <v>0.186</v>
      </c>
      <c r="E18" t="s">
        <v>298</v>
      </c>
    </row>
    <row r="19" spans="1:5" ht="14.4" x14ac:dyDescent="0.3">
      <c r="A19">
        <v>36</v>
      </c>
      <c r="B19" t="s">
        <v>289</v>
      </c>
      <c r="C19">
        <v>10.725511139314113</v>
      </c>
      <c r="D19" s="17">
        <v>0.18</v>
      </c>
      <c r="E19" t="s">
        <v>298</v>
      </c>
    </row>
    <row r="20" spans="1:5" ht="14.4" x14ac:dyDescent="0.3">
      <c r="A20">
        <v>44</v>
      </c>
      <c r="B20" t="s">
        <v>288</v>
      </c>
      <c r="C20">
        <v>11.305333078740611</v>
      </c>
      <c r="D20" s="17">
        <v>0.32400000000000001</v>
      </c>
      <c r="E20" t="s">
        <v>299</v>
      </c>
    </row>
    <row r="21" spans="1:5" ht="14.4" x14ac:dyDescent="0.3">
      <c r="A21">
        <v>45</v>
      </c>
      <c r="B21" t="s">
        <v>291</v>
      </c>
      <c r="C21">
        <v>8.0492900460362939</v>
      </c>
      <c r="D21" s="17">
        <v>0.35899999999999999</v>
      </c>
      <c r="E21" t="s">
        <v>298</v>
      </c>
    </row>
    <row r="22" spans="1:5" ht="14.4" x14ac:dyDescent="0.3">
      <c r="A22">
        <v>46</v>
      </c>
      <c r="B22" t="s">
        <v>288</v>
      </c>
      <c r="C22">
        <v>9.1391148059583944</v>
      </c>
      <c r="D22" s="17">
        <v>0.33800000000000002</v>
      </c>
      <c r="E22" t="s">
        <v>299</v>
      </c>
    </row>
    <row r="23" spans="1:5" ht="14.4" x14ac:dyDescent="0.3">
      <c r="A23">
        <v>47</v>
      </c>
      <c r="B23" t="s">
        <v>289</v>
      </c>
      <c r="C23">
        <v>10.220161733632828</v>
      </c>
      <c r="D23" s="17">
        <v>0.14799999999999999</v>
      </c>
      <c r="E23" t="s">
        <v>298</v>
      </c>
    </row>
    <row r="24" spans="1:5" ht="14.4" x14ac:dyDescent="0.3">
      <c r="A24">
        <v>49</v>
      </c>
      <c r="B24" t="s">
        <v>291</v>
      </c>
      <c r="C24">
        <v>10.932458013264819</v>
      </c>
      <c r="D24" s="17">
        <v>0.22700000000000001</v>
      </c>
      <c r="E24" t="s">
        <v>298</v>
      </c>
    </row>
    <row r="25" spans="1:5" ht="14.4" x14ac:dyDescent="0.3">
      <c r="A25">
        <v>50</v>
      </c>
      <c r="B25" t="s">
        <v>285</v>
      </c>
      <c r="C25">
        <v>11.794832951146763</v>
      </c>
      <c r="D25" s="17">
        <v>0.2</v>
      </c>
      <c r="E25" t="s">
        <v>298</v>
      </c>
    </row>
    <row r="26" spans="1:5" ht="14.4" x14ac:dyDescent="0.3">
      <c r="A26">
        <v>52</v>
      </c>
      <c r="B26" t="s">
        <v>284</v>
      </c>
      <c r="C26">
        <v>10.386923771105126</v>
      </c>
      <c r="D26" s="17">
        <v>0.38800000000000001</v>
      </c>
      <c r="E26" t="s">
        <v>299</v>
      </c>
    </row>
    <row r="27" spans="1:5" ht="14.4" x14ac:dyDescent="0.3">
      <c r="A27">
        <v>56</v>
      </c>
      <c r="B27" t="s">
        <v>281</v>
      </c>
      <c r="C27">
        <v>10.840664218355142</v>
      </c>
      <c r="D27" s="17">
        <v>0.114</v>
      </c>
      <c r="E27" t="s">
        <v>298</v>
      </c>
    </row>
    <row r="28" spans="1:5" x14ac:dyDescent="0.25">
      <c r="A28">
        <v>73</v>
      </c>
      <c r="B28" t="s">
        <v>283</v>
      </c>
      <c r="C28">
        <v>10.418428136157843</v>
      </c>
      <c r="D28" s="18"/>
    </row>
    <row r="29" spans="1:5" ht="14.4" x14ac:dyDescent="0.3">
      <c r="A29">
        <v>75</v>
      </c>
      <c r="B29" t="s">
        <v>287</v>
      </c>
      <c r="C29">
        <v>9.3765003542761693</v>
      </c>
      <c r="D29" s="17">
        <v>0.314</v>
      </c>
      <c r="E29" t="s">
        <v>298</v>
      </c>
    </row>
    <row r="30" spans="1:5" ht="14.4" x14ac:dyDescent="0.3">
      <c r="A30">
        <v>76</v>
      </c>
      <c r="B30" t="s">
        <v>287</v>
      </c>
      <c r="C30">
        <v>0.98309684208760217</v>
      </c>
      <c r="D30" s="17">
        <v>9.0999999999999998E-2</v>
      </c>
      <c r="E30" t="s">
        <v>298</v>
      </c>
    </row>
    <row r="31" spans="1:5" ht="14.4" x14ac:dyDescent="0.3">
      <c r="A31">
        <v>81</v>
      </c>
      <c r="B31" t="s">
        <v>290</v>
      </c>
      <c r="C31">
        <v>10.03342960012937</v>
      </c>
      <c r="D31" s="17">
        <v>0.41399999999999998</v>
      </c>
      <c r="E31" t="s">
        <v>299</v>
      </c>
    </row>
    <row r="32" spans="1:5" ht="14.4" x14ac:dyDescent="0.3">
      <c r="A32">
        <v>82</v>
      </c>
      <c r="B32" t="s">
        <v>290</v>
      </c>
      <c r="C32">
        <v>10.01269226213998</v>
      </c>
      <c r="D32" s="17">
        <v>0.191</v>
      </c>
      <c r="E32" t="s">
        <v>299</v>
      </c>
    </row>
    <row r="33" spans="1:5" ht="14.4" x14ac:dyDescent="0.3">
      <c r="A33">
        <v>87</v>
      </c>
      <c r="B33" t="s">
        <v>290</v>
      </c>
      <c r="C33">
        <v>10.679356139649883</v>
      </c>
      <c r="D33" s="17">
        <v>0.311</v>
      </c>
      <c r="E33" t="s">
        <v>299</v>
      </c>
    </row>
    <row r="34" spans="1:5" ht="14.4" x14ac:dyDescent="0.3">
      <c r="A34">
        <v>88</v>
      </c>
      <c r="B34" t="s">
        <v>289</v>
      </c>
      <c r="C34">
        <v>8.9261785625899162</v>
      </c>
      <c r="D34" s="17">
        <v>0.185</v>
      </c>
      <c r="E34" t="s">
        <v>298</v>
      </c>
    </row>
    <row r="35" spans="1:5" ht="14.4" x14ac:dyDescent="0.3">
      <c r="A35">
        <v>90</v>
      </c>
      <c r="B35" t="s">
        <v>281</v>
      </c>
      <c r="C35">
        <v>0.23496428550980281</v>
      </c>
      <c r="D35" s="17">
        <v>0.13</v>
      </c>
      <c r="E35" t="s">
        <v>298</v>
      </c>
    </row>
    <row r="36" spans="1:5" ht="14.4" x14ac:dyDescent="0.3">
      <c r="A36">
        <v>93</v>
      </c>
      <c r="B36" t="s">
        <v>285</v>
      </c>
      <c r="C36">
        <v>0.59099074444472832</v>
      </c>
      <c r="D36" s="17">
        <v>0.30599999999999999</v>
      </c>
      <c r="E36" t="s">
        <v>298</v>
      </c>
    </row>
    <row r="37" spans="1:5" ht="14.4" x14ac:dyDescent="0.3">
      <c r="A37">
        <v>94</v>
      </c>
      <c r="B37" t="s">
        <v>290</v>
      </c>
      <c r="C37">
        <v>10.080836006683665</v>
      </c>
      <c r="D37" s="17">
        <v>0.22800000000000001</v>
      </c>
      <c r="E37" t="s">
        <v>299</v>
      </c>
    </row>
    <row r="38" spans="1:5" ht="14.4" x14ac:dyDescent="0.3">
      <c r="A38">
        <v>96</v>
      </c>
      <c r="B38" t="s">
        <v>288</v>
      </c>
      <c r="C38">
        <v>10.272700602748399</v>
      </c>
      <c r="D38" s="17">
        <v>0.40500000000000003</v>
      </c>
      <c r="E38" t="s">
        <v>299</v>
      </c>
    </row>
    <row r="39" spans="1:5" ht="14.4" x14ac:dyDescent="0.3">
      <c r="A39">
        <v>100</v>
      </c>
      <c r="B39" t="s">
        <v>287</v>
      </c>
      <c r="C39">
        <v>9.5511128651888004</v>
      </c>
      <c r="D39" s="17">
        <v>0.21099999999999999</v>
      </c>
      <c r="E39" t="s">
        <v>298</v>
      </c>
    </row>
    <row r="40" spans="1:5" ht="14.4" x14ac:dyDescent="0.3">
      <c r="A40">
        <v>102</v>
      </c>
      <c r="B40" t="s">
        <v>291</v>
      </c>
      <c r="C40">
        <v>11.604505411021854</v>
      </c>
      <c r="D40" s="17">
        <v>0.23799999999999999</v>
      </c>
      <c r="E40" t="s">
        <v>298</v>
      </c>
    </row>
    <row r="41" spans="1:5" ht="14.4" x14ac:dyDescent="0.3">
      <c r="A41">
        <v>104</v>
      </c>
      <c r="B41" t="s">
        <v>285</v>
      </c>
      <c r="C41">
        <v>10.847333730140784</v>
      </c>
      <c r="D41" s="17">
        <v>0.33900000000000002</v>
      </c>
      <c r="E41" t="s">
        <v>298</v>
      </c>
    </row>
    <row r="42" spans="1:5" ht="14.4" x14ac:dyDescent="0.3">
      <c r="A42">
        <v>105</v>
      </c>
      <c r="B42" t="s">
        <v>281</v>
      </c>
      <c r="C42">
        <v>12.245866917972362</v>
      </c>
      <c r="D42" s="17">
        <v>0.124</v>
      </c>
      <c r="E42" t="s">
        <v>298</v>
      </c>
    </row>
    <row r="43" spans="1:5" ht="14.4" x14ac:dyDescent="0.3">
      <c r="A43">
        <v>108</v>
      </c>
      <c r="B43" t="s">
        <v>291</v>
      </c>
      <c r="C43">
        <v>8.7591859697486036</v>
      </c>
      <c r="D43" s="17">
        <v>0.28100000000000003</v>
      </c>
      <c r="E43" t="s">
        <v>298</v>
      </c>
    </row>
    <row r="44" spans="1:5" ht="14.4" x14ac:dyDescent="0.3">
      <c r="A44">
        <v>110</v>
      </c>
      <c r="B44" t="s">
        <v>282</v>
      </c>
      <c r="C44">
        <v>4.7700888171060667</v>
      </c>
      <c r="D44" s="17">
        <v>0.159</v>
      </c>
      <c r="E44" t="s">
        <v>298</v>
      </c>
    </row>
    <row r="45" spans="1:5" ht="14.4" x14ac:dyDescent="0.3">
      <c r="A45">
        <v>111</v>
      </c>
      <c r="B45" t="s">
        <v>290</v>
      </c>
      <c r="C45">
        <v>9.8573825112837579</v>
      </c>
      <c r="D45" s="17">
        <v>0.20599999999999999</v>
      </c>
      <c r="E45" t="s">
        <v>299</v>
      </c>
    </row>
    <row r="46" spans="1:5" ht="14.4" x14ac:dyDescent="0.3">
      <c r="A46">
        <v>113</v>
      </c>
      <c r="B46" t="s">
        <v>288</v>
      </c>
      <c r="C46">
        <v>10.089849511485221</v>
      </c>
      <c r="D46" s="17">
        <v>0.29499999999999998</v>
      </c>
      <c r="E46" t="s">
        <v>299</v>
      </c>
    </row>
    <row r="47" spans="1:5" ht="14.4" x14ac:dyDescent="0.3">
      <c r="A47">
        <v>122</v>
      </c>
      <c r="B47" t="s">
        <v>289</v>
      </c>
      <c r="C47">
        <v>10.467839109228825</v>
      </c>
      <c r="D47" s="17">
        <v>0.17499999999999999</v>
      </c>
      <c r="E47" t="s">
        <v>298</v>
      </c>
    </row>
    <row r="48" spans="1:5" ht="14.4" x14ac:dyDescent="0.3">
      <c r="A48">
        <v>123</v>
      </c>
      <c r="B48" t="s">
        <v>289</v>
      </c>
      <c r="C48">
        <v>11.270144924822139</v>
      </c>
      <c r="D48" s="17">
        <v>0.161</v>
      </c>
      <c r="E48" t="s">
        <v>298</v>
      </c>
    </row>
    <row r="49" spans="1:5" x14ac:dyDescent="0.25">
      <c r="A49">
        <v>128</v>
      </c>
      <c r="B49" t="s">
        <v>282</v>
      </c>
      <c r="C49">
        <v>11.521297305454732</v>
      </c>
      <c r="D49" s="18"/>
      <c r="E49" t="s">
        <v>298</v>
      </c>
    </row>
    <row r="50" spans="1:5" ht="14.4" x14ac:dyDescent="0.3">
      <c r="A50">
        <v>131</v>
      </c>
      <c r="B50" t="s">
        <v>284</v>
      </c>
      <c r="C50">
        <v>11.090202704689171</v>
      </c>
      <c r="D50" s="17">
        <v>0.34699999999999998</v>
      </c>
      <c r="E50" t="s">
        <v>299</v>
      </c>
    </row>
    <row r="51" spans="1:5" ht="14.4" x14ac:dyDescent="0.3">
      <c r="A51">
        <v>132</v>
      </c>
      <c r="B51" t="s">
        <v>286</v>
      </c>
      <c r="C51">
        <v>10.405224892587903</v>
      </c>
      <c r="D51" s="17">
        <v>0.19500000000000001</v>
      </c>
      <c r="E51" t="s">
        <v>299</v>
      </c>
    </row>
    <row r="52" spans="1:5" ht="14.4" x14ac:dyDescent="0.3">
      <c r="A52">
        <v>133</v>
      </c>
      <c r="B52" t="s">
        <v>282</v>
      </c>
      <c r="C52">
        <v>7.0354799996995805</v>
      </c>
      <c r="D52" s="17">
        <v>0.17699999999999999</v>
      </c>
      <c r="E52" t="s">
        <v>298</v>
      </c>
    </row>
    <row r="53" spans="1:5" ht="14.4" x14ac:dyDescent="0.3">
      <c r="A53">
        <v>139</v>
      </c>
      <c r="B53" t="s">
        <v>281</v>
      </c>
      <c r="C53">
        <v>10.726284781111172</v>
      </c>
      <c r="D53" s="17">
        <v>0.188</v>
      </c>
      <c r="E53" t="s">
        <v>298</v>
      </c>
    </row>
    <row r="54" spans="1:5" ht="14.4" x14ac:dyDescent="0.3">
      <c r="A54">
        <v>141</v>
      </c>
      <c r="B54" t="s">
        <v>284</v>
      </c>
      <c r="C54">
        <v>0.97657463404247147</v>
      </c>
      <c r="D54" s="17">
        <v>0.33600000000000002</v>
      </c>
      <c r="E54" t="s">
        <v>299</v>
      </c>
    </row>
    <row r="55" spans="1:5" ht="14.4" x14ac:dyDescent="0.3">
      <c r="A55">
        <v>143</v>
      </c>
      <c r="B55" t="s">
        <v>287</v>
      </c>
      <c r="C55">
        <v>2.6294137180529464</v>
      </c>
      <c r="D55" s="17">
        <v>0.22500000000000001</v>
      </c>
      <c r="E55" t="s">
        <v>298</v>
      </c>
    </row>
    <row r="56" spans="1:5" ht="14.4" x14ac:dyDescent="0.3">
      <c r="A56">
        <v>144</v>
      </c>
      <c r="B56" t="s">
        <v>281</v>
      </c>
      <c r="C56">
        <v>9.9888936320949853</v>
      </c>
      <c r="D56" s="17">
        <v>0.14599999999999999</v>
      </c>
      <c r="E56" t="s">
        <v>298</v>
      </c>
    </row>
    <row r="57" spans="1:5" ht="14.4" x14ac:dyDescent="0.3">
      <c r="A57">
        <v>149</v>
      </c>
      <c r="B57" t="s">
        <v>282</v>
      </c>
      <c r="C57">
        <v>11.114028230174362</v>
      </c>
      <c r="D57" s="17">
        <v>0.16200000000000001</v>
      </c>
      <c r="E57" t="s">
        <v>298</v>
      </c>
    </row>
    <row r="58" spans="1:5" ht="14.4" x14ac:dyDescent="0.3">
      <c r="A58">
        <v>150</v>
      </c>
      <c r="B58" t="s">
        <v>291</v>
      </c>
      <c r="C58">
        <v>12.05655254016026</v>
      </c>
      <c r="D58" s="17">
        <v>0.23499999999999999</v>
      </c>
      <c r="E58" t="s">
        <v>298</v>
      </c>
    </row>
    <row r="59" spans="1:5" ht="14.4" x14ac:dyDescent="0.3">
      <c r="A59">
        <v>151</v>
      </c>
      <c r="B59" t="s">
        <v>286</v>
      </c>
      <c r="C59">
        <v>9.5069201716155014</v>
      </c>
      <c r="D59" s="17">
        <v>0.252</v>
      </c>
      <c r="E59" t="s">
        <v>299</v>
      </c>
    </row>
    <row r="60" spans="1:5" x14ac:dyDescent="0.25">
      <c r="A60">
        <v>154</v>
      </c>
      <c r="B60" t="s">
        <v>283</v>
      </c>
      <c r="C60">
        <v>8.830051573133197</v>
      </c>
      <c r="D60" s="18"/>
    </row>
    <row r="61" spans="1:5" ht="14.4" x14ac:dyDescent="0.3">
      <c r="A61">
        <v>157</v>
      </c>
      <c r="B61" t="s">
        <v>284</v>
      </c>
      <c r="C61">
        <v>0.33399373954243888</v>
      </c>
      <c r="D61" s="17">
        <v>0.39200000000000002</v>
      </c>
      <c r="E61" t="s">
        <v>299</v>
      </c>
    </row>
    <row r="62" spans="1:5" ht="14.4" x14ac:dyDescent="0.3">
      <c r="A62">
        <v>162</v>
      </c>
      <c r="B62" t="s">
        <v>291</v>
      </c>
      <c r="C62">
        <v>1.6246607330284386</v>
      </c>
      <c r="D62" s="17">
        <v>0.27700000000000002</v>
      </c>
      <c r="E62" t="s">
        <v>298</v>
      </c>
    </row>
    <row r="63" spans="1:5" ht="14.4" x14ac:dyDescent="0.3">
      <c r="A63">
        <v>167</v>
      </c>
      <c r="B63" t="s">
        <v>288</v>
      </c>
      <c r="C63">
        <v>11.497061901519471</v>
      </c>
      <c r="D63" s="17">
        <v>0.33400000000000002</v>
      </c>
      <c r="E63" t="s">
        <v>299</v>
      </c>
    </row>
    <row r="64" spans="1:5" x14ac:dyDescent="0.25">
      <c r="A64">
        <v>174</v>
      </c>
      <c r="B64" t="s">
        <v>283</v>
      </c>
      <c r="C64">
        <v>10.790105585623966</v>
      </c>
      <c r="D64" s="18"/>
    </row>
    <row r="65" spans="1:5" ht="14.4" x14ac:dyDescent="0.3">
      <c r="A65">
        <v>175</v>
      </c>
      <c r="B65" t="s">
        <v>286</v>
      </c>
      <c r="C65">
        <v>11.786237014003522</v>
      </c>
      <c r="D65" s="17">
        <v>0.17799999999999999</v>
      </c>
      <c r="E65" t="s">
        <v>299</v>
      </c>
    </row>
    <row r="66" spans="1:5" ht="14.4" x14ac:dyDescent="0.3">
      <c r="A66">
        <v>178</v>
      </c>
      <c r="B66" s="2" t="s">
        <v>286</v>
      </c>
      <c r="C66">
        <v>11.218533407798432</v>
      </c>
      <c r="D66" s="17">
        <v>0.24099999999999999</v>
      </c>
      <c r="E66" t="s">
        <v>299</v>
      </c>
    </row>
    <row r="67" spans="1:5" ht="14.4" x14ac:dyDescent="0.3">
      <c r="A67">
        <v>179</v>
      </c>
      <c r="B67" s="2" t="s">
        <v>282</v>
      </c>
      <c r="C67">
        <v>8.9809525535911909</v>
      </c>
      <c r="D67" s="17">
        <v>0.14599999999999999</v>
      </c>
      <c r="E67" t="s">
        <v>298</v>
      </c>
    </row>
    <row r="68" spans="1:5" ht="14.4" x14ac:dyDescent="0.3">
      <c r="A68">
        <v>182</v>
      </c>
      <c r="B68" s="2" t="s">
        <v>292</v>
      </c>
      <c r="C68">
        <v>10.584022011653108</v>
      </c>
      <c r="D68" s="17">
        <v>0.184</v>
      </c>
      <c r="E68" t="s">
        <v>299</v>
      </c>
    </row>
    <row r="69" spans="1:5" ht="14.4" x14ac:dyDescent="0.3">
      <c r="A69">
        <v>191</v>
      </c>
      <c r="B69" s="2" t="s">
        <v>292</v>
      </c>
      <c r="C69">
        <v>0.60583094322251474</v>
      </c>
      <c r="D69" s="17">
        <v>0.26200000000000001</v>
      </c>
      <c r="E69" t="s">
        <v>299</v>
      </c>
    </row>
    <row r="70" spans="1:5" ht="14.4" x14ac:dyDescent="0.3">
      <c r="A70">
        <v>194</v>
      </c>
      <c r="B70" s="2" t="s">
        <v>292</v>
      </c>
      <c r="C70">
        <v>11.211870309282549</v>
      </c>
      <c r="D70" s="17">
        <v>0.19500000000000001</v>
      </c>
      <c r="E70" t="s">
        <v>299</v>
      </c>
    </row>
    <row r="71" spans="1:5" ht="14.4" x14ac:dyDescent="0.3">
      <c r="A71">
        <v>196</v>
      </c>
      <c r="B71" s="2" t="s">
        <v>292</v>
      </c>
      <c r="C71">
        <v>11.10238252471469</v>
      </c>
      <c r="D71" s="17">
        <v>0.21</v>
      </c>
      <c r="E71" t="s">
        <v>299</v>
      </c>
    </row>
    <row r="72" spans="1:5" ht="14.4" x14ac:dyDescent="0.3">
      <c r="A72">
        <v>198</v>
      </c>
      <c r="B72" s="2" t="s">
        <v>292</v>
      </c>
      <c r="C72">
        <v>11.57413205798982</v>
      </c>
      <c r="D72" s="17">
        <v>0.14099999999999999</v>
      </c>
      <c r="E72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0818-89E1-45CF-8B7A-9F7B01CF49DD}">
  <dimension ref="A1:E61"/>
  <sheetViews>
    <sheetView tabSelected="1" workbookViewId="0">
      <selection activeCell="E63" sqref="E63"/>
    </sheetView>
  </sheetViews>
  <sheetFormatPr defaultRowHeight="13.2" x14ac:dyDescent="0.25"/>
  <cols>
    <col min="4" max="4" width="10.77734375" customWidth="1"/>
  </cols>
  <sheetData>
    <row r="1" spans="1:5" x14ac:dyDescent="0.25">
      <c r="A1" t="s">
        <v>166</v>
      </c>
      <c r="B1" t="s">
        <v>293</v>
      </c>
      <c r="C1" t="s">
        <v>296</v>
      </c>
      <c r="D1" s="16" t="s">
        <v>295</v>
      </c>
      <c r="E1" s="16" t="s">
        <v>297</v>
      </c>
    </row>
    <row r="2" spans="1:5" ht="14.4" x14ac:dyDescent="0.3">
      <c r="A2">
        <v>1</v>
      </c>
      <c r="B2" t="s">
        <v>281</v>
      </c>
      <c r="C2">
        <v>9.3778926650679235</v>
      </c>
      <c r="D2" s="17">
        <v>0.14399999999999999</v>
      </c>
      <c r="E2" t="s">
        <v>298</v>
      </c>
    </row>
    <row r="3" spans="1:5" ht="14.4" x14ac:dyDescent="0.3">
      <c r="A3">
        <v>4</v>
      </c>
      <c r="B3" t="s">
        <v>282</v>
      </c>
      <c r="C3">
        <v>10.773404276108149</v>
      </c>
      <c r="D3" s="17">
        <v>0.14799999999999999</v>
      </c>
      <c r="E3" t="s">
        <v>298</v>
      </c>
    </row>
    <row r="4" spans="1:5" x14ac:dyDescent="0.25">
      <c r="A4">
        <v>6</v>
      </c>
      <c r="B4" t="s">
        <v>283</v>
      </c>
      <c r="C4">
        <v>9.4328920942533383</v>
      </c>
      <c r="D4" s="18"/>
      <c r="E4" t="s">
        <v>328</v>
      </c>
    </row>
    <row r="5" spans="1:5" ht="14.4" x14ac:dyDescent="0.3">
      <c r="A5">
        <v>7</v>
      </c>
      <c r="B5" t="s">
        <v>284</v>
      </c>
      <c r="C5">
        <v>9.5072698526308805</v>
      </c>
      <c r="D5" s="17">
        <v>0.26800000000000002</v>
      </c>
      <c r="E5" t="s">
        <v>299</v>
      </c>
    </row>
    <row r="6" spans="1:5" ht="14.4" x14ac:dyDescent="0.3">
      <c r="A6">
        <v>10</v>
      </c>
      <c r="B6" t="s">
        <v>287</v>
      </c>
      <c r="C6">
        <v>10.55728506316073</v>
      </c>
      <c r="D6" s="17">
        <v>0.45600000000000002</v>
      </c>
      <c r="E6" t="s">
        <v>298</v>
      </c>
    </row>
    <row r="7" spans="1:5" x14ac:dyDescent="0.25">
      <c r="A7">
        <v>12</v>
      </c>
      <c r="B7" t="s">
        <v>283</v>
      </c>
      <c r="C7">
        <v>11.40336601138449</v>
      </c>
      <c r="D7" s="18"/>
      <c r="E7" t="s">
        <v>328</v>
      </c>
    </row>
    <row r="8" spans="1:5" ht="14.4" x14ac:dyDescent="0.3">
      <c r="A8">
        <v>13</v>
      </c>
      <c r="B8" t="s">
        <v>284</v>
      </c>
      <c r="C8">
        <v>10.003983599189205</v>
      </c>
      <c r="D8" s="17">
        <v>0.28799999999999998</v>
      </c>
      <c r="E8" t="s">
        <v>299</v>
      </c>
    </row>
    <row r="9" spans="1:5" ht="14.4" x14ac:dyDescent="0.3">
      <c r="A9">
        <v>15</v>
      </c>
      <c r="B9" t="s">
        <v>287</v>
      </c>
      <c r="C9">
        <v>8.1885363558878801</v>
      </c>
      <c r="D9" s="17">
        <v>0.32800000000000001</v>
      </c>
      <c r="E9" t="s">
        <v>298</v>
      </c>
    </row>
    <row r="10" spans="1:5" ht="14.4" x14ac:dyDescent="0.3">
      <c r="A10">
        <v>19</v>
      </c>
      <c r="B10" t="s">
        <v>289</v>
      </c>
      <c r="C10">
        <v>9.2409737005927379</v>
      </c>
      <c r="D10" s="17">
        <v>0.13300000000000001</v>
      </c>
      <c r="E10" t="s">
        <v>298</v>
      </c>
    </row>
    <row r="11" spans="1:5" ht="14.4" x14ac:dyDescent="0.3">
      <c r="A11">
        <v>26</v>
      </c>
      <c r="B11" t="s">
        <v>290</v>
      </c>
      <c r="C11">
        <v>7.4382468118680034</v>
      </c>
      <c r="D11" s="17">
        <v>0.23499999999999999</v>
      </c>
      <c r="E11" t="s">
        <v>299</v>
      </c>
    </row>
    <row r="12" spans="1:5" x14ac:dyDescent="0.25">
      <c r="A12">
        <v>27</v>
      </c>
      <c r="B12" t="s">
        <v>283</v>
      </c>
      <c r="C12">
        <v>10.56341019914891</v>
      </c>
      <c r="D12" s="18"/>
      <c r="E12" t="s">
        <v>328</v>
      </c>
    </row>
    <row r="13" spans="1:5" ht="14.4" x14ac:dyDescent="0.3">
      <c r="A13">
        <v>29</v>
      </c>
      <c r="B13" t="s">
        <v>285</v>
      </c>
      <c r="C13">
        <v>10.663570658486766</v>
      </c>
      <c r="D13" s="17">
        <v>0.2</v>
      </c>
      <c r="E13" t="s">
        <v>298</v>
      </c>
    </row>
    <row r="14" spans="1:5" ht="14.4" x14ac:dyDescent="0.3">
      <c r="A14">
        <v>30</v>
      </c>
      <c r="B14" t="s">
        <v>286</v>
      </c>
      <c r="C14">
        <v>10.615995176652101</v>
      </c>
      <c r="D14" s="17">
        <v>0.24299999999999999</v>
      </c>
      <c r="E14" t="s">
        <v>299</v>
      </c>
    </row>
    <row r="15" spans="1:5" ht="14.4" x14ac:dyDescent="0.3">
      <c r="A15">
        <v>34</v>
      </c>
      <c r="B15" t="s">
        <v>285</v>
      </c>
      <c r="C15">
        <v>10.881891691325395</v>
      </c>
      <c r="D15" s="17">
        <v>0.186</v>
      </c>
      <c r="E15" t="s">
        <v>298</v>
      </c>
    </row>
    <row r="16" spans="1:5" ht="14.4" x14ac:dyDescent="0.3">
      <c r="A16">
        <v>36</v>
      </c>
      <c r="B16" t="s">
        <v>289</v>
      </c>
      <c r="C16">
        <v>10.725511139314113</v>
      </c>
      <c r="D16" s="17">
        <v>0.18</v>
      </c>
      <c r="E16" t="s">
        <v>298</v>
      </c>
    </row>
    <row r="17" spans="1:5" ht="14.4" x14ac:dyDescent="0.3">
      <c r="A17">
        <v>44</v>
      </c>
      <c r="B17" t="s">
        <v>288</v>
      </c>
      <c r="C17">
        <v>11.305333078740611</v>
      </c>
      <c r="D17" s="17">
        <v>0.32400000000000001</v>
      </c>
      <c r="E17" t="s">
        <v>299</v>
      </c>
    </row>
    <row r="18" spans="1:5" ht="14.4" x14ac:dyDescent="0.3">
      <c r="A18">
        <v>45</v>
      </c>
      <c r="B18" t="s">
        <v>291</v>
      </c>
      <c r="C18">
        <v>8.0492900460362939</v>
      </c>
      <c r="D18" s="17">
        <v>0.35899999999999999</v>
      </c>
      <c r="E18" t="s">
        <v>298</v>
      </c>
    </row>
    <row r="19" spans="1:5" ht="14.4" x14ac:dyDescent="0.3">
      <c r="A19">
        <v>46</v>
      </c>
      <c r="B19" t="s">
        <v>288</v>
      </c>
      <c r="C19">
        <v>9.1391148059583944</v>
      </c>
      <c r="D19" s="17">
        <v>0.33800000000000002</v>
      </c>
      <c r="E19" t="s">
        <v>299</v>
      </c>
    </row>
    <row r="20" spans="1:5" ht="14.4" x14ac:dyDescent="0.3">
      <c r="A20">
        <v>47</v>
      </c>
      <c r="B20" t="s">
        <v>289</v>
      </c>
      <c r="C20">
        <v>10.220161733632828</v>
      </c>
      <c r="D20" s="17">
        <v>0.14799999999999999</v>
      </c>
      <c r="E20" t="s">
        <v>298</v>
      </c>
    </row>
    <row r="21" spans="1:5" ht="14.4" x14ac:dyDescent="0.3">
      <c r="A21">
        <v>49</v>
      </c>
      <c r="B21" t="s">
        <v>291</v>
      </c>
      <c r="C21">
        <v>10.932458013264819</v>
      </c>
      <c r="D21" s="17">
        <v>0.22700000000000001</v>
      </c>
      <c r="E21" t="s">
        <v>298</v>
      </c>
    </row>
    <row r="22" spans="1:5" ht="14.4" x14ac:dyDescent="0.3">
      <c r="A22">
        <v>50</v>
      </c>
      <c r="B22" t="s">
        <v>285</v>
      </c>
      <c r="C22">
        <v>11.794832951146763</v>
      </c>
      <c r="D22" s="17">
        <v>0.2</v>
      </c>
      <c r="E22" t="s">
        <v>298</v>
      </c>
    </row>
    <row r="23" spans="1:5" ht="14.4" x14ac:dyDescent="0.3">
      <c r="A23">
        <v>52</v>
      </c>
      <c r="B23" t="s">
        <v>284</v>
      </c>
      <c r="C23">
        <v>10.386923771105126</v>
      </c>
      <c r="D23" s="17">
        <v>0.38800000000000001</v>
      </c>
      <c r="E23" t="s">
        <v>299</v>
      </c>
    </row>
    <row r="24" spans="1:5" ht="14.4" x14ac:dyDescent="0.3">
      <c r="A24">
        <v>56</v>
      </c>
      <c r="B24" t="s">
        <v>281</v>
      </c>
      <c r="C24">
        <v>10.840664218355142</v>
      </c>
      <c r="D24" s="17">
        <v>0.114</v>
      </c>
      <c r="E24" t="s">
        <v>298</v>
      </c>
    </row>
    <row r="25" spans="1:5" x14ac:dyDescent="0.25">
      <c r="A25">
        <v>73</v>
      </c>
      <c r="B25" t="s">
        <v>283</v>
      </c>
      <c r="C25">
        <v>10.418428136157843</v>
      </c>
      <c r="D25" s="18"/>
      <c r="E25" t="s">
        <v>328</v>
      </c>
    </row>
    <row r="26" spans="1:5" ht="14.4" x14ac:dyDescent="0.3">
      <c r="A26">
        <v>75</v>
      </c>
      <c r="B26" t="s">
        <v>287</v>
      </c>
      <c r="C26">
        <v>9.3765003542761693</v>
      </c>
      <c r="D26" s="17">
        <v>0.314</v>
      </c>
      <c r="E26" t="s">
        <v>298</v>
      </c>
    </row>
    <row r="27" spans="1:5" ht="14.4" x14ac:dyDescent="0.3">
      <c r="A27">
        <v>81</v>
      </c>
      <c r="B27" t="s">
        <v>290</v>
      </c>
      <c r="C27">
        <v>10.03342960012937</v>
      </c>
      <c r="D27" s="17">
        <v>0.41399999999999998</v>
      </c>
      <c r="E27" t="s">
        <v>299</v>
      </c>
    </row>
    <row r="28" spans="1:5" ht="14.4" x14ac:dyDescent="0.3">
      <c r="A28">
        <v>82</v>
      </c>
      <c r="B28" t="s">
        <v>290</v>
      </c>
      <c r="C28">
        <v>10.01269226213998</v>
      </c>
      <c r="D28" s="17">
        <v>0.191</v>
      </c>
      <c r="E28" t="s">
        <v>299</v>
      </c>
    </row>
    <row r="29" spans="1:5" ht="14.4" x14ac:dyDescent="0.3">
      <c r="A29">
        <v>87</v>
      </c>
      <c r="B29" t="s">
        <v>290</v>
      </c>
      <c r="C29">
        <v>10.679356139649883</v>
      </c>
      <c r="D29" s="17">
        <v>0.311</v>
      </c>
      <c r="E29" t="s">
        <v>299</v>
      </c>
    </row>
    <row r="30" spans="1:5" ht="14.4" x14ac:dyDescent="0.3">
      <c r="A30">
        <v>88</v>
      </c>
      <c r="B30" t="s">
        <v>289</v>
      </c>
      <c r="C30">
        <v>8.9261785625899162</v>
      </c>
      <c r="D30" s="17">
        <v>0.185</v>
      </c>
      <c r="E30" t="s">
        <v>298</v>
      </c>
    </row>
    <row r="31" spans="1:5" ht="14.4" x14ac:dyDescent="0.3">
      <c r="A31">
        <v>94</v>
      </c>
      <c r="B31" t="s">
        <v>290</v>
      </c>
      <c r="C31">
        <v>10.080836006683665</v>
      </c>
      <c r="D31" s="17">
        <v>0.22800000000000001</v>
      </c>
      <c r="E31" t="s">
        <v>299</v>
      </c>
    </row>
    <row r="32" spans="1:5" ht="14.4" x14ac:dyDescent="0.3">
      <c r="A32">
        <v>96</v>
      </c>
      <c r="B32" t="s">
        <v>288</v>
      </c>
      <c r="C32">
        <v>10.272700602748399</v>
      </c>
      <c r="D32" s="17">
        <v>0.40500000000000003</v>
      </c>
      <c r="E32" t="s">
        <v>299</v>
      </c>
    </row>
    <row r="33" spans="1:5" ht="14.4" x14ac:dyDescent="0.3">
      <c r="A33">
        <v>100</v>
      </c>
      <c r="B33" t="s">
        <v>287</v>
      </c>
      <c r="C33">
        <v>9.5511128651888004</v>
      </c>
      <c r="D33" s="17">
        <v>0.21099999999999999</v>
      </c>
      <c r="E33" t="s">
        <v>298</v>
      </c>
    </row>
    <row r="34" spans="1:5" ht="14.4" x14ac:dyDescent="0.3">
      <c r="A34">
        <v>102</v>
      </c>
      <c r="B34" t="s">
        <v>291</v>
      </c>
      <c r="C34">
        <v>11.604505411021854</v>
      </c>
      <c r="D34" s="17">
        <v>0.23799999999999999</v>
      </c>
      <c r="E34" t="s">
        <v>298</v>
      </c>
    </row>
    <row r="35" spans="1:5" ht="14.4" x14ac:dyDescent="0.3">
      <c r="A35">
        <v>104</v>
      </c>
      <c r="B35" t="s">
        <v>285</v>
      </c>
      <c r="C35">
        <v>10.847333730140784</v>
      </c>
      <c r="D35" s="17">
        <v>0.33900000000000002</v>
      </c>
      <c r="E35" t="s">
        <v>298</v>
      </c>
    </row>
    <row r="36" spans="1:5" ht="14.4" x14ac:dyDescent="0.3">
      <c r="A36">
        <v>105</v>
      </c>
      <c r="B36" t="s">
        <v>281</v>
      </c>
      <c r="C36">
        <v>12.245866917972362</v>
      </c>
      <c r="D36" s="17">
        <v>0.124</v>
      </c>
      <c r="E36" t="s">
        <v>298</v>
      </c>
    </row>
    <row r="37" spans="1:5" ht="14.4" x14ac:dyDescent="0.3">
      <c r="A37">
        <v>108</v>
      </c>
      <c r="B37" t="s">
        <v>291</v>
      </c>
      <c r="C37">
        <v>8.7591859697486036</v>
      </c>
      <c r="D37" s="17">
        <v>0.28100000000000003</v>
      </c>
      <c r="E37" t="s">
        <v>298</v>
      </c>
    </row>
    <row r="38" spans="1:5" ht="14.4" x14ac:dyDescent="0.3">
      <c r="A38">
        <v>110</v>
      </c>
      <c r="B38" t="s">
        <v>282</v>
      </c>
      <c r="C38">
        <v>4.7700888171060667</v>
      </c>
      <c r="D38" s="17">
        <v>0.159</v>
      </c>
      <c r="E38" t="s">
        <v>298</v>
      </c>
    </row>
    <row r="39" spans="1:5" ht="14.4" x14ac:dyDescent="0.3">
      <c r="A39">
        <v>111</v>
      </c>
      <c r="B39" t="s">
        <v>290</v>
      </c>
      <c r="C39">
        <v>9.8573825112837579</v>
      </c>
      <c r="D39" s="17">
        <v>0.20599999999999999</v>
      </c>
      <c r="E39" t="s">
        <v>299</v>
      </c>
    </row>
    <row r="40" spans="1:5" ht="14.4" x14ac:dyDescent="0.3">
      <c r="A40">
        <v>113</v>
      </c>
      <c r="B40" t="s">
        <v>288</v>
      </c>
      <c r="C40">
        <v>10.089849511485221</v>
      </c>
      <c r="D40" s="17">
        <v>0.29499999999999998</v>
      </c>
      <c r="E40" t="s">
        <v>299</v>
      </c>
    </row>
    <row r="41" spans="1:5" ht="14.4" x14ac:dyDescent="0.3">
      <c r="A41">
        <v>122</v>
      </c>
      <c r="B41" t="s">
        <v>289</v>
      </c>
      <c r="C41">
        <v>10.467839109228825</v>
      </c>
      <c r="D41" s="17">
        <v>0.17499999999999999</v>
      </c>
      <c r="E41" t="s">
        <v>298</v>
      </c>
    </row>
    <row r="42" spans="1:5" ht="14.4" x14ac:dyDescent="0.3">
      <c r="A42">
        <v>123</v>
      </c>
      <c r="B42" t="s">
        <v>289</v>
      </c>
      <c r="C42">
        <v>11.270144924822139</v>
      </c>
      <c r="D42" s="17">
        <v>0.161</v>
      </c>
      <c r="E42" t="s">
        <v>298</v>
      </c>
    </row>
    <row r="43" spans="1:5" x14ac:dyDescent="0.25">
      <c r="A43">
        <v>128</v>
      </c>
      <c r="B43" t="s">
        <v>282</v>
      </c>
      <c r="C43">
        <v>11.521297305454732</v>
      </c>
      <c r="D43" s="18"/>
      <c r="E43" t="s">
        <v>298</v>
      </c>
    </row>
    <row r="44" spans="1:5" ht="14.4" x14ac:dyDescent="0.3">
      <c r="A44">
        <v>131</v>
      </c>
      <c r="B44" t="s">
        <v>284</v>
      </c>
      <c r="C44">
        <v>11.090202704689171</v>
      </c>
      <c r="D44" s="17">
        <v>0.34699999999999998</v>
      </c>
      <c r="E44" t="s">
        <v>299</v>
      </c>
    </row>
    <row r="45" spans="1:5" ht="14.4" x14ac:dyDescent="0.3">
      <c r="A45">
        <v>132</v>
      </c>
      <c r="B45" t="s">
        <v>286</v>
      </c>
      <c r="C45">
        <v>10.405224892587903</v>
      </c>
      <c r="D45" s="17">
        <v>0.19500000000000001</v>
      </c>
      <c r="E45" t="s">
        <v>299</v>
      </c>
    </row>
    <row r="46" spans="1:5" ht="14.4" x14ac:dyDescent="0.3">
      <c r="A46">
        <v>133</v>
      </c>
      <c r="B46" t="s">
        <v>282</v>
      </c>
      <c r="C46">
        <v>7.0354799996995805</v>
      </c>
      <c r="D46" s="17">
        <v>0.17699999999999999</v>
      </c>
      <c r="E46" t="s">
        <v>298</v>
      </c>
    </row>
    <row r="47" spans="1:5" ht="14.4" x14ac:dyDescent="0.3">
      <c r="A47">
        <v>139</v>
      </c>
      <c r="B47" t="s">
        <v>281</v>
      </c>
      <c r="C47">
        <v>10.726284781111172</v>
      </c>
      <c r="D47" s="17">
        <v>0.188</v>
      </c>
      <c r="E47" t="s">
        <v>298</v>
      </c>
    </row>
    <row r="48" spans="1:5" ht="14.4" x14ac:dyDescent="0.3">
      <c r="A48">
        <v>144</v>
      </c>
      <c r="B48" t="s">
        <v>281</v>
      </c>
      <c r="C48">
        <v>9.9888936320949853</v>
      </c>
      <c r="D48" s="17">
        <v>0.14599999999999999</v>
      </c>
      <c r="E48" t="s">
        <v>298</v>
      </c>
    </row>
    <row r="49" spans="1:5" ht="14.4" x14ac:dyDescent="0.3">
      <c r="A49">
        <v>149</v>
      </c>
      <c r="B49" t="s">
        <v>282</v>
      </c>
      <c r="C49">
        <v>11.114028230174362</v>
      </c>
      <c r="D49" s="17">
        <v>0.16200000000000001</v>
      </c>
      <c r="E49" t="s">
        <v>298</v>
      </c>
    </row>
    <row r="50" spans="1:5" ht="14.4" x14ac:dyDescent="0.3">
      <c r="A50">
        <v>150</v>
      </c>
      <c r="B50" t="s">
        <v>291</v>
      </c>
      <c r="C50">
        <v>12.05655254016026</v>
      </c>
      <c r="D50" s="17">
        <v>0.23499999999999999</v>
      </c>
      <c r="E50" t="s">
        <v>298</v>
      </c>
    </row>
    <row r="51" spans="1:5" ht="14.4" x14ac:dyDescent="0.3">
      <c r="A51">
        <v>151</v>
      </c>
      <c r="B51" t="s">
        <v>286</v>
      </c>
      <c r="C51">
        <v>9.5069201716155014</v>
      </c>
      <c r="D51" s="17">
        <v>0.252</v>
      </c>
      <c r="E51" t="s">
        <v>299</v>
      </c>
    </row>
    <row r="52" spans="1:5" x14ac:dyDescent="0.25">
      <c r="A52">
        <v>154</v>
      </c>
      <c r="B52" t="s">
        <v>283</v>
      </c>
      <c r="C52">
        <v>8.830051573133197</v>
      </c>
      <c r="D52" s="18"/>
      <c r="E52" t="s">
        <v>328</v>
      </c>
    </row>
    <row r="53" spans="1:5" ht="14.4" x14ac:dyDescent="0.3">
      <c r="A53">
        <v>167</v>
      </c>
      <c r="B53" t="s">
        <v>288</v>
      </c>
      <c r="C53">
        <v>11.497061901519471</v>
      </c>
      <c r="D53" s="17">
        <v>0.33400000000000002</v>
      </c>
      <c r="E53" t="s">
        <v>299</v>
      </c>
    </row>
    <row r="54" spans="1:5" x14ac:dyDescent="0.25">
      <c r="A54">
        <v>174</v>
      </c>
      <c r="B54" t="s">
        <v>283</v>
      </c>
      <c r="C54">
        <v>10.790105585623966</v>
      </c>
      <c r="D54" s="18"/>
      <c r="E54" t="s">
        <v>328</v>
      </c>
    </row>
    <row r="55" spans="1:5" ht="14.4" x14ac:dyDescent="0.3">
      <c r="A55">
        <v>175</v>
      </c>
      <c r="B55" t="s">
        <v>286</v>
      </c>
      <c r="C55">
        <v>11.786237014003522</v>
      </c>
      <c r="D55" s="17">
        <v>0.17799999999999999</v>
      </c>
      <c r="E55" t="s">
        <v>299</v>
      </c>
    </row>
    <row r="56" spans="1:5" ht="14.4" x14ac:dyDescent="0.3">
      <c r="A56">
        <v>178</v>
      </c>
      <c r="B56" s="2" t="s">
        <v>286</v>
      </c>
      <c r="C56">
        <v>11.218533407798432</v>
      </c>
      <c r="D56" s="17">
        <v>0.24099999999999999</v>
      </c>
      <c r="E56" t="s">
        <v>299</v>
      </c>
    </row>
    <row r="57" spans="1:5" ht="14.4" x14ac:dyDescent="0.3">
      <c r="A57">
        <v>179</v>
      </c>
      <c r="B57" s="2" t="s">
        <v>282</v>
      </c>
      <c r="C57">
        <v>8.9809525535911909</v>
      </c>
      <c r="D57" s="17">
        <v>0.14599999999999999</v>
      </c>
      <c r="E57" t="s">
        <v>298</v>
      </c>
    </row>
    <row r="58" spans="1:5" ht="14.4" x14ac:dyDescent="0.3">
      <c r="A58">
        <v>182</v>
      </c>
      <c r="B58" s="2" t="s">
        <v>292</v>
      </c>
      <c r="C58">
        <v>10.584022011653108</v>
      </c>
      <c r="D58" s="17">
        <v>0.184</v>
      </c>
      <c r="E58" t="s">
        <v>299</v>
      </c>
    </row>
    <row r="59" spans="1:5" ht="14.4" x14ac:dyDescent="0.3">
      <c r="A59">
        <v>194</v>
      </c>
      <c r="B59" s="2" t="s">
        <v>292</v>
      </c>
      <c r="C59">
        <v>11.211870309282549</v>
      </c>
      <c r="D59" s="17">
        <v>0.19500000000000001</v>
      </c>
      <c r="E59" t="s">
        <v>299</v>
      </c>
    </row>
    <row r="60" spans="1:5" ht="14.4" x14ac:dyDescent="0.3">
      <c r="A60">
        <v>196</v>
      </c>
      <c r="B60" s="2" t="s">
        <v>292</v>
      </c>
      <c r="C60">
        <v>11.10238252471469</v>
      </c>
      <c r="D60" s="17">
        <v>0.21</v>
      </c>
      <c r="E60" t="s">
        <v>299</v>
      </c>
    </row>
    <row r="61" spans="1:5" ht="14.4" x14ac:dyDescent="0.3">
      <c r="A61">
        <v>198</v>
      </c>
      <c r="B61" s="2" t="s">
        <v>292</v>
      </c>
      <c r="C61">
        <v>11.57413205798982</v>
      </c>
      <c r="D61" s="17">
        <v>0.14099999999999999</v>
      </c>
      <c r="E61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C26D-C8B1-4C11-BCFD-D3E99E9A6D7E}">
  <dimension ref="A1:V97"/>
  <sheetViews>
    <sheetView workbookViewId="0">
      <selection activeCell="H12" sqref="H12"/>
    </sheetView>
  </sheetViews>
  <sheetFormatPr defaultRowHeight="13.2" x14ac:dyDescent="0.25"/>
  <cols>
    <col min="1" max="1" width="16.77734375" customWidth="1"/>
    <col min="3" max="3" width="11.33203125" customWidth="1"/>
    <col min="4" max="6" width="12" customWidth="1"/>
    <col min="7" max="7" width="4.44140625" customWidth="1"/>
    <col min="9" max="9" width="8.77734375" customWidth="1"/>
    <col min="15" max="15" width="4.77734375" customWidth="1"/>
    <col min="16" max="16" width="33.88671875" customWidth="1"/>
    <col min="17" max="17" width="2.88671875" customWidth="1"/>
    <col min="18" max="18" width="42" customWidth="1"/>
    <col min="20" max="20" width="37.6640625" customWidth="1"/>
    <col min="22" max="22" width="37.6640625" customWidth="1"/>
  </cols>
  <sheetData>
    <row r="1" spans="1:22" s="1" customFormat="1" ht="13.8" thickBot="1" x14ac:dyDescent="0.3">
      <c r="A1" s="1" t="s">
        <v>166</v>
      </c>
      <c r="B1" s="1" t="s">
        <v>167</v>
      </c>
      <c r="C1" s="1" t="s">
        <v>242</v>
      </c>
      <c r="D1" s="1" t="s">
        <v>257</v>
      </c>
      <c r="E1" s="1" t="s">
        <v>279</v>
      </c>
      <c r="F1" s="1" t="s">
        <v>280</v>
      </c>
      <c r="H1" s="1" t="s">
        <v>166</v>
      </c>
      <c r="I1" s="1" t="s">
        <v>240</v>
      </c>
      <c r="J1" s="1" t="s">
        <v>242</v>
      </c>
      <c r="K1" s="1" t="s">
        <v>241</v>
      </c>
    </row>
    <row r="2" spans="1:22" ht="13.8" thickTop="1" x14ac:dyDescent="0.25">
      <c r="A2" s="2" t="s">
        <v>48</v>
      </c>
      <c r="B2">
        <v>7.9890060419999998</v>
      </c>
      <c r="C2" cm="1">
        <f t="array" ref="C2:C97">(B2:B97-34.575)/-1.5348</f>
        <v>17.32212272478499</v>
      </c>
      <c r="D2" cm="1">
        <f t="array" ref="D2:D97">EXP(C2:C97)</f>
        <v>33335142.365778327</v>
      </c>
      <c r="E2" cm="1">
        <f t="array" ref="E2:E97">(D2:D97)*1.4</f>
        <v>46669199.312089652</v>
      </c>
      <c r="F2" cm="1">
        <f t="array" ref="F2:F97" xml:space="preserve"> LN(E2:E97)</f>
        <v>17.658594961406202</v>
      </c>
      <c r="H2" s="2" t="s">
        <v>107</v>
      </c>
      <c r="I2">
        <v>0</v>
      </c>
      <c r="J2">
        <v>0</v>
      </c>
      <c r="K2" s="2">
        <f>AVERAGE(B23,B25)</f>
        <v>30.203886985</v>
      </c>
    </row>
    <row r="3" spans="1:22" x14ac:dyDescent="0.25">
      <c r="A3" s="2" t="s">
        <v>48</v>
      </c>
      <c r="B3">
        <v>7.1934714319999999</v>
      </c>
      <c r="C3">
        <v>17.840453849361484</v>
      </c>
      <c r="D3">
        <v>55977134.306560263</v>
      </c>
      <c r="E3">
        <v>78367988.029184356</v>
      </c>
      <c r="F3">
        <v>18.176926085982696</v>
      </c>
      <c r="H3" s="2" t="s">
        <v>136</v>
      </c>
      <c r="I3">
        <v>20</v>
      </c>
      <c r="J3">
        <f t="shared" ref="J3:J9" si="0">LN(I3)</f>
        <v>2.9957322735539909</v>
      </c>
      <c r="K3">
        <f>AVERAGE(B20,B21,B22)</f>
        <v>29.795838676666666</v>
      </c>
      <c r="P3" t="s">
        <v>247</v>
      </c>
      <c r="R3" s="2" t="s">
        <v>262</v>
      </c>
      <c r="T3" s="2"/>
      <c r="V3" s="2"/>
    </row>
    <row r="4" spans="1:22" x14ac:dyDescent="0.25">
      <c r="A4" s="2" t="s">
        <v>48</v>
      </c>
      <c r="B4">
        <v>4.6075510980000001</v>
      </c>
      <c r="C4">
        <v>19.525312028928852</v>
      </c>
      <c r="D4">
        <v>301811144.05932808</v>
      </c>
      <c r="E4">
        <v>422535601.68305928</v>
      </c>
      <c r="F4">
        <v>19.861784265550064</v>
      </c>
      <c r="H4" s="2" t="s">
        <v>122</v>
      </c>
      <c r="I4">
        <v>200</v>
      </c>
      <c r="J4">
        <f t="shared" si="0"/>
        <v>5.2983173665480363</v>
      </c>
      <c r="K4">
        <f>AVERAGE(B17,B18,B19)</f>
        <v>27.673404059999999</v>
      </c>
      <c r="P4" t="s">
        <v>244</v>
      </c>
      <c r="R4" s="2" t="s">
        <v>263</v>
      </c>
      <c r="T4" s="2"/>
      <c r="V4" s="2"/>
    </row>
    <row r="5" spans="1:22" x14ac:dyDescent="0.25">
      <c r="A5" s="2" t="s">
        <v>69</v>
      </c>
      <c r="B5">
        <v>12.147930150000001</v>
      </c>
      <c r="C5">
        <v>14.612372849882723</v>
      </c>
      <c r="D5">
        <v>2218568.7747470839</v>
      </c>
      <c r="E5">
        <v>3105996.2846459174</v>
      </c>
      <c r="F5">
        <v>14.948845086503937</v>
      </c>
      <c r="H5" s="2" t="s">
        <v>109</v>
      </c>
      <c r="I5">
        <v>2000</v>
      </c>
      <c r="J5">
        <f t="shared" si="0"/>
        <v>7.6009024595420822</v>
      </c>
      <c r="K5">
        <f>AVERAGE(B14,B15,B16)</f>
        <v>30.580488843333331</v>
      </c>
      <c r="P5" t="s">
        <v>245</v>
      </c>
    </row>
    <row r="6" spans="1:22" x14ac:dyDescent="0.25">
      <c r="A6" s="2" t="s">
        <v>69</v>
      </c>
      <c r="B6">
        <v>11.290076259999999</v>
      </c>
      <c r="C6" s="12">
        <v>15.171308144383636</v>
      </c>
      <c r="D6">
        <v>3879854.2419404951</v>
      </c>
      <c r="E6">
        <v>5431795.9387166928</v>
      </c>
      <c r="F6">
        <v>15.507780381004848</v>
      </c>
      <c r="H6" s="2" t="s">
        <v>95</v>
      </c>
      <c r="I6">
        <v>20000</v>
      </c>
      <c r="J6">
        <f t="shared" si="0"/>
        <v>9.9034875525361272</v>
      </c>
      <c r="K6">
        <f>AVERAGE(B11,B12,B13)</f>
        <v>19.287788393333333</v>
      </c>
      <c r="R6" s="2" t="s">
        <v>264</v>
      </c>
      <c r="T6" s="2"/>
      <c r="V6" s="2"/>
    </row>
    <row r="7" spans="1:22" x14ac:dyDescent="0.25">
      <c r="A7" s="2" t="s">
        <v>69</v>
      </c>
      <c r="B7">
        <v>11.6940136</v>
      </c>
      <c r="C7">
        <v>14.908122491529845</v>
      </c>
      <c r="D7">
        <v>2982052.8332270854</v>
      </c>
      <c r="E7">
        <v>4174873.9665179192</v>
      </c>
      <c r="F7">
        <v>15.244594728151057</v>
      </c>
      <c r="H7" s="2" t="s">
        <v>82</v>
      </c>
      <c r="I7">
        <v>200000</v>
      </c>
      <c r="J7">
        <f t="shared" si="0"/>
        <v>12.206072645530174</v>
      </c>
      <c r="K7">
        <f>AVERAGE(B8,B9,B10)</f>
        <v>14.353847503333334</v>
      </c>
      <c r="P7" t="s">
        <v>246</v>
      </c>
      <c r="R7" s="2" t="s">
        <v>265</v>
      </c>
      <c r="T7" s="2"/>
      <c r="V7" s="2"/>
    </row>
    <row r="8" spans="1:22" x14ac:dyDescent="0.25">
      <c r="A8" s="2" t="s">
        <v>82</v>
      </c>
      <c r="B8">
        <v>15.94349003</v>
      </c>
      <c r="C8">
        <v>12.139373188689083</v>
      </c>
      <c r="D8">
        <v>187095.26201946492</v>
      </c>
      <c r="E8">
        <v>261933.36682725087</v>
      </c>
      <c r="F8">
        <v>12.475845425310295</v>
      </c>
      <c r="H8" s="2" t="s">
        <v>69</v>
      </c>
      <c r="I8">
        <v>2000000</v>
      </c>
      <c r="J8">
        <f t="shared" si="0"/>
        <v>14.508657738524219</v>
      </c>
      <c r="K8">
        <f>AVERAGE(B5,B6,B7)</f>
        <v>11.710673336666666</v>
      </c>
      <c r="P8" t="s">
        <v>248</v>
      </c>
    </row>
    <row r="9" spans="1:22" x14ac:dyDescent="0.25">
      <c r="A9" s="2" t="s">
        <v>82</v>
      </c>
      <c r="B9">
        <v>12.84513855</v>
      </c>
      <c r="C9">
        <v>14.15810623534011</v>
      </c>
      <c r="D9">
        <v>1408599.1182824057</v>
      </c>
      <c r="E9">
        <v>1972038.7655953679</v>
      </c>
      <c r="F9">
        <v>14.494578471961322</v>
      </c>
      <c r="H9" s="2" t="s">
        <v>48</v>
      </c>
      <c r="I9">
        <v>20000000</v>
      </c>
      <c r="J9">
        <f t="shared" si="0"/>
        <v>16.811242831518264</v>
      </c>
      <c r="K9">
        <f>AVERAGE(B2,B3,B4)</f>
        <v>6.596676190666666</v>
      </c>
      <c r="R9" s="2" t="s">
        <v>266</v>
      </c>
      <c r="T9" s="2"/>
      <c r="V9" s="2"/>
    </row>
    <row r="10" spans="1:22" x14ac:dyDescent="0.25">
      <c r="A10" s="2" t="s">
        <v>82</v>
      </c>
      <c r="B10">
        <v>14.27291393</v>
      </c>
      <c r="C10">
        <v>13.227838200416993</v>
      </c>
      <c r="D10">
        <v>555619.06327120715</v>
      </c>
      <c r="E10">
        <v>777866.68857968994</v>
      </c>
      <c r="F10">
        <v>13.564310437038205</v>
      </c>
      <c r="P10" t="s">
        <v>249</v>
      </c>
      <c r="R10" s="2" t="s">
        <v>267</v>
      </c>
      <c r="T10" s="2"/>
      <c r="V10" s="2"/>
    </row>
    <row r="11" spans="1:22" x14ac:dyDescent="0.25">
      <c r="A11" s="2" t="s">
        <v>95</v>
      </c>
      <c r="B11">
        <v>18.951358800000001</v>
      </c>
      <c r="C11">
        <v>10.179594214229869</v>
      </c>
      <c r="D11">
        <v>26359.768708184623</v>
      </c>
      <c r="E11">
        <v>36903.676191458471</v>
      </c>
      <c r="F11">
        <v>10.516066450851081</v>
      </c>
      <c r="H11" s="2"/>
      <c r="P11" t="s">
        <v>250</v>
      </c>
      <c r="R11" s="2" t="s">
        <v>268</v>
      </c>
      <c r="T11" s="2"/>
      <c r="V11" s="2"/>
    </row>
    <row r="12" spans="1:22" x14ac:dyDescent="0.25">
      <c r="A12" s="2" t="s">
        <v>95</v>
      </c>
      <c r="B12">
        <v>17.23203659</v>
      </c>
      <c r="C12">
        <v>11.299819787594478</v>
      </c>
      <c r="D12">
        <v>80807.073790917755</v>
      </c>
      <c r="E12">
        <v>113129.90330728485</v>
      </c>
      <c r="F12">
        <v>11.636292024215692</v>
      </c>
      <c r="H12" s="7"/>
      <c r="I12" s="2"/>
      <c r="P12" t="s">
        <v>251</v>
      </c>
      <c r="R12" s="2" t="s">
        <v>269</v>
      </c>
      <c r="V12" s="2"/>
    </row>
    <row r="13" spans="1:22" x14ac:dyDescent="0.25">
      <c r="A13" s="2" t="s">
        <v>95</v>
      </c>
      <c r="B13">
        <v>21.679969790000001</v>
      </c>
      <c r="C13">
        <v>8.4017658391972905</v>
      </c>
      <c r="D13">
        <v>4454.9264899540422</v>
      </c>
      <c r="E13">
        <v>6236.8970859356587</v>
      </c>
      <c r="F13">
        <v>8.7382380758185025</v>
      </c>
      <c r="H13" s="7"/>
      <c r="I13" s="2"/>
      <c r="R13" s="2" t="s">
        <v>270</v>
      </c>
    </row>
    <row r="14" spans="1:22" x14ac:dyDescent="0.25">
      <c r="A14" s="2" t="s">
        <v>109</v>
      </c>
      <c r="B14">
        <v>33.062114719999997</v>
      </c>
      <c r="C14">
        <v>0.98572144904874004</v>
      </c>
      <c r="D14">
        <v>2.6797444863108426</v>
      </c>
      <c r="E14">
        <v>3.7516422808351795</v>
      </c>
      <c r="F14">
        <v>1.3221936856699528</v>
      </c>
      <c r="P14" t="s">
        <v>252</v>
      </c>
      <c r="V14" s="2"/>
    </row>
    <row r="15" spans="1:22" x14ac:dyDescent="0.25">
      <c r="A15" s="2" t="s">
        <v>109</v>
      </c>
      <c r="B15">
        <v>30.620172499999999</v>
      </c>
      <c r="C15">
        <v>2.5767705890018271</v>
      </c>
      <c r="D15">
        <v>13.154587919627751</v>
      </c>
      <c r="E15">
        <v>18.416423087478851</v>
      </c>
      <c r="F15">
        <v>2.91324282562304</v>
      </c>
      <c r="P15" t="s">
        <v>253</v>
      </c>
      <c r="R15" s="2" t="s">
        <v>271</v>
      </c>
      <c r="V15" s="14"/>
    </row>
    <row r="16" spans="1:22" x14ac:dyDescent="0.25">
      <c r="A16" s="2" t="s">
        <v>109</v>
      </c>
      <c r="B16">
        <v>28.059179310000001</v>
      </c>
      <c r="C16">
        <v>4.2453874706802202</v>
      </c>
      <c r="D16">
        <v>69.782793692750957</v>
      </c>
      <c r="E16">
        <v>97.695911169851328</v>
      </c>
      <c r="F16">
        <v>4.5818597073014331</v>
      </c>
      <c r="R16" s="2" t="s">
        <v>272</v>
      </c>
    </row>
    <row r="17" spans="1:18" x14ac:dyDescent="0.25">
      <c r="A17" s="2" t="s">
        <v>122</v>
      </c>
      <c r="B17">
        <v>29.899059300000001</v>
      </c>
      <c r="C17">
        <v>3.0466123924941373</v>
      </c>
      <c r="D17">
        <v>21.043934945217185</v>
      </c>
      <c r="E17">
        <v>29.461508923304056</v>
      </c>
      <c r="F17">
        <v>3.3830846291153502</v>
      </c>
      <c r="P17" t="s">
        <v>254</v>
      </c>
    </row>
    <row r="18" spans="1:18" x14ac:dyDescent="0.25">
      <c r="A18" s="2" t="s">
        <v>122</v>
      </c>
      <c r="B18">
        <v>26.14255142</v>
      </c>
      <c r="C18">
        <v>5.4941676961167598</v>
      </c>
      <c r="D18">
        <v>243.2689681705819</v>
      </c>
      <c r="E18">
        <v>340.57655543881464</v>
      </c>
      <c r="F18">
        <v>5.8306399327379728</v>
      </c>
      <c r="P18" s="2" t="s">
        <v>260</v>
      </c>
      <c r="R18" s="2" t="s">
        <v>274</v>
      </c>
    </row>
    <row r="19" spans="1:18" x14ac:dyDescent="0.25">
      <c r="A19" s="2" t="s">
        <v>122</v>
      </c>
      <c r="B19">
        <v>26.97860146</v>
      </c>
      <c r="C19">
        <v>4.9494387151420396</v>
      </c>
      <c r="D19">
        <v>141.09574678567375</v>
      </c>
      <c r="E19">
        <v>197.53404549994323</v>
      </c>
      <c r="F19">
        <v>5.2859109517632525</v>
      </c>
      <c r="P19" s="2" t="s">
        <v>261</v>
      </c>
      <c r="R19" s="2" t="s">
        <v>273</v>
      </c>
    </row>
    <row r="20" spans="1:18" x14ac:dyDescent="0.25">
      <c r="A20" s="2" t="s">
        <v>136</v>
      </c>
      <c r="B20">
        <v>31.036300659999998</v>
      </c>
      <c r="C20">
        <v>2.3056419989575216</v>
      </c>
      <c r="D20">
        <v>10.030615830651163</v>
      </c>
      <c r="E20">
        <v>14.042862162911627</v>
      </c>
      <c r="F20">
        <v>2.6421142355787346</v>
      </c>
      <c r="R20" s="2" t="s">
        <v>275</v>
      </c>
    </row>
    <row r="21" spans="1:18" x14ac:dyDescent="0.25">
      <c r="A21" s="2" t="s">
        <v>136</v>
      </c>
      <c r="B21">
        <v>30.492053989999999</v>
      </c>
      <c r="C21">
        <v>2.6602462926765731</v>
      </c>
      <c r="D21">
        <v>14.299810603627416</v>
      </c>
      <c r="E21">
        <v>20.019734845078382</v>
      </c>
      <c r="F21">
        <v>2.996718529297786</v>
      </c>
      <c r="P21" t="s">
        <v>255</v>
      </c>
      <c r="R21" s="2" t="s">
        <v>277</v>
      </c>
    </row>
    <row r="22" spans="1:18" x14ac:dyDescent="0.25">
      <c r="A22" s="2" t="s">
        <v>136</v>
      </c>
      <c r="B22">
        <v>27.85916138</v>
      </c>
      <c r="C22">
        <v>4.3757092911128508</v>
      </c>
      <c r="D22">
        <v>79.496205512036099</v>
      </c>
      <c r="E22">
        <v>111.29468771685053</v>
      </c>
      <c r="F22">
        <v>4.7121815277340637</v>
      </c>
      <c r="P22" s="11" t="s">
        <v>256</v>
      </c>
    </row>
    <row r="23" spans="1:18" x14ac:dyDescent="0.25">
      <c r="A23" s="2" t="s">
        <v>107</v>
      </c>
      <c r="B23">
        <v>32.425601960000002</v>
      </c>
      <c r="C23">
        <v>1.4004417774302849</v>
      </c>
      <c r="D23">
        <v>4.0569918584448086</v>
      </c>
      <c r="E23">
        <v>5.6797886018227315</v>
      </c>
      <c r="F23">
        <v>1.7369140140514978</v>
      </c>
      <c r="R23" s="2" t="s">
        <v>276</v>
      </c>
    </row>
    <row r="24" spans="1:18" x14ac:dyDescent="0.25">
      <c r="A24" s="2" t="s">
        <v>107</v>
      </c>
      <c r="B24" s="9"/>
      <c r="C24">
        <v>22.527365129007041</v>
      </c>
      <c r="D24">
        <v>6074497635.4890051</v>
      </c>
      <c r="E24">
        <v>8504296689.6846066</v>
      </c>
      <c r="F24">
        <v>22.863837365628253</v>
      </c>
      <c r="R24" s="13" t="s">
        <v>278</v>
      </c>
    </row>
    <row r="25" spans="1:18" x14ac:dyDescent="0.25">
      <c r="A25" s="2" t="s">
        <v>107</v>
      </c>
      <c r="B25">
        <v>27.982172009999999</v>
      </c>
      <c r="C25">
        <v>4.2955616301798303</v>
      </c>
      <c r="D25">
        <v>73.373411597509332</v>
      </c>
      <c r="E25">
        <v>102.72277623651306</v>
      </c>
      <c r="F25">
        <v>4.6320338668010432</v>
      </c>
    </row>
    <row r="26" spans="1:18" x14ac:dyDescent="0.25">
      <c r="A26" s="5" t="s">
        <v>107</v>
      </c>
      <c r="B26" s="8"/>
      <c r="C26" s="7">
        <v>22.527365129007041</v>
      </c>
      <c r="D26">
        <v>6074497635.4890051</v>
      </c>
      <c r="E26">
        <v>8504296689.6846066</v>
      </c>
      <c r="F26">
        <v>22.863837365628253</v>
      </c>
    </row>
    <row r="27" spans="1:18" x14ac:dyDescent="0.25">
      <c r="A27" s="2" t="s">
        <v>168</v>
      </c>
      <c r="B27">
        <v>24.181987759999998</v>
      </c>
      <c r="C27">
        <v>6.7715743028407642</v>
      </c>
      <c r="D27">
        <v>872.68468309003322</v>
      </c>
      <c r="E27">
        <v>1221.7585563260463</v>
      </c>
      <c r="F27">
        <v>7.1080465394619772</v>
      </c>
    </row>
    <row r="28" spans="1:18" x14ac:dyDescent="0.25">
      <c r="A28" s="2" t="s">
        <v>171</v>
      </c>
      <c r="B28">
        <v>24.431734089999999</v>
      </c>
      <c r="C28">
        <v>6.6088519090435263</v>
      </c>
      <c r="D28">
        <v>741.63106982848626</v>
      </c>
      <c r="E28">
        <v>1038.2834977598807</v>
      </c>
      <c r="F28">
        <v>6.9453241456647392</v>
      </c>
    </row>
    <row r="29" spans="1:18" x14ac:dyDescent="0.25">
      <c r="A29" s="2" t="s">
        <v>172</v>
      </c>
      <c r="B29">
        <v>23.913879390000002</v>
      </c>
      <c r="C29">
        <v>6.946260496481627</v>
      </c>
      <c r="D29">
        <v>1039.2561506622746</v>
      </c>
      <c r="E29">
        <v>1454.9586109271845</v>
      </c>
      <c r="F29">
        <v>7.28273273310284</v>
      </c>
    </row>
    <row r="30" spans="1:18" x14ac:dyDescent="0.25">
      <c r="A30" s="2" t="s">
        <v>173</v>
      </c>
      <c r="B30">
        <v>22.583450320000001</v>
      </c>
      <c r="C30">
        <v>7.8131024758926264</v>
      </c>
      <c r="D30">
        <v>2472.7903191917171</v>
      </c>
      <c r="E30">
        <v>3461.9064468684037</v>
      </c>
      <c r="F30">
        <v>8.1495747125138394</v>
      </c>
    </row>
    <row r="31" spans="1:18" x14ac:dyDescent="0.25">
      <c r="A31" s="2" t="s">
        <v>174</v>
      </c>
      <c r="B31">
        <v>21.659954070000001</v>
      </c>
      <c r="C31">
        <v>8.4148070953870224</v>
      </c>
      <c r="D31">
        <v>4513.4048142171232</v>
      </c>
      <c r="E31">
        <v>6318.7667399039719</v>
      </c>
      <c r="F31">
        <v>8.7512793320082345</v>
      </c>
      <c r="H31" s="4"/>
      <c r="I31" s="2" t="s">
        <v>126</v>
      </c>
    </row>
    <row r="32" spans="1:18" x14ac:dyDescent="0.25">
      <c r="A32" s="2" t="s">
        <v>175</v>
      </c>
      <c r="B32">
        <v>21.13256836</v>
      </c>
      <c r="C32">
        <v>8.758425618973158</v>
      </c>
      <c r="D32">
        <v>6364.0841931934337</v>
      </c>
      <c r="E32">
        <v>8909.7178704708058</v>
      </c>
      <c r="F32">
        <v>9.09489785559437</v>
      </c>
      <c r="H32" s="6"/>
      <c r="I32" s="2" t="s">
        <v>239</v>
      </c>
    </row>
    <row r="33" spans="1:9" x14ac:dyDescent="0.25">
      <c r="A33" s="2" t="s">
        <v>176</v>
      </c>
      <c r="B33">
        <v>23.918605800000002</v>
      </c>
      <c r="C33">
        <v>6.9431810007818617</v>
      </c>
      <c r="D33">
        <v>1036.0606885465693</v>
      </c>
      <c r="E33">
        <v>1450.4849639651968</v>
      </c>
      <c r="F33">
        <v>7.2796532374030747</v>
      </c>
      <c r="H33" s="8"/>
      <c r="I33" t="s">
        <v>243</v>
      </c>
    </row>
    <row r="34" spans="1:9" x14ac:dyDescent="0.25">
      <c r="A34" s="2" t="s">
        <v>177</v>
      </c>
      <c r="B34">
        <v>24.830972670000001</v>
      </c>
      <c r="C34">
        <v>6.3487277365129016</v>
      </c>
      <c r="D34">
        <v>571.76481058084676</v>
      </c>
      <c r="E34">
        <v>800.47073481318546</v>
      </c>
      <c r="F34">
        <v>6.6851999731341145</v>
      </c>
    </row>
    <row r="35" spans="1:9" x14ac:dyDescent="0.25">
      <c r="A35" s="2" t="s">
        <v>178</v>
      </c>
      <c r="B35">
        <v>26.67814255</v>
      </c>
      <c r="C35">
        <v>5.1452029254626028</v>
      </c>
      <c r="D35">
        <v>171.60630442674653</v>
      </c>
      <c r="E35">
        <v>240.24882619744514</v>
      </c>
      <c r="F35">
        <v>5.4816751620838158</v>
      </c>
    </row>
    <row r="36" spans="1:9" x14ac:dyDescent="0.25">
      <c r="A36" s="2" t="s">
        <v>179</v>
      </c>
      <c r="B36">
        <v>26.91999817</v>
      </c>
      <c r="C36">
        <v>4.9876217292155349</v>
      </c>
      <c r="D36">
        <v>146.58738411212437</v>
      </c>
      <c r="E36">
        <v>205.2223377569741</v>
      </c>
      <c r="F36">
        <v>5.3240939658367479</v>
      </c>
    </row>
    <row r="37" spans="1:9" x14ac:dyDescent="0.25">
      <c r="A37" s="2" t="s">
        <v>180</v>
      </c>
      <c r="B37">
        <v>22.132141109999999</v>
      </c>
      <c r="C37">
        <v>8.1071533033620042</v>
      </c>
      <c r="D37">
        <v>3318.1188947354785</v>
      </c>
      <c r="E37">
        <v>4645.3664526296698</v>
      </c>
      <c r="F37">
        <v>8.4436255399832163</v>
      </c>
    </row>
    <row r="38" spans="1:9" x14ac:dyDescent="0.25">
      <c r="A38" s="2" t="s">
        <v>169</v>
      </c>
      <c r="B38">
        <v>27.41542244</v>
      </c>
      <c r="C38">
        <v>4.6648277039353676</v>
      </c>
      <c r="D38">
        <v>106.14729488516379</v>
      </c>
      <c r="E38">
        <v>148.6062128392293</v>
      </c>
      <c r="F38">
        <v>5.0012999405565806</v>
      </c>
    </row>
    <row r="39" spans="1:9" x14ac:dyDescent="0.25">
      <c r="A39" s="2" t="s">
        <v>181</v>
      </c>
      <c r="B39">
        <v>21.386213300000001</v>
      </c>
      <c r="C39">
        <v>8.5931630831378687</v>
      </c>
      <c r="D39">
        <v>5394.6504447039561</v>
      </c>
      <c r="E39">
        <v>7552.5106225855379</v>
      </c>
      <c r="F39">
        <v>8.9296353197590808</v>
      </c>
    </row>
    <row r="40" spans="1:9" x14ac:dyDescent="0.25">
      <c r="A40" s="2" t="s">
        <v>182</v>
      </c>
      <c r="B40">
        <v>24.246318819999999</v>
      </c>
      <c r="C40">
        <v>6.7296593562679208</v>
      </c>
      <c r="D40">
        <v>836.86214555016477</v>
      </c>
      <c r="E40">
        <v>1171.6070037702307</v>
      </c>
      <c r="F40">
        <v>7.0661315928891337</v>
      </c>
    </row>
    <row r="41" spans="1:9" x14ac:dyDescent="0.25">
      <c r="A41" s="2" t="s">
        <v>183</v>
      </c>
      <c r="B41">
        <v>25.84092712</v>
      </c>
      <c r="C41">
        <v>5.6906912170966919</v>
      </c>
      <c r="D41">
        <v>296.09821807234806</v>
      </c>
      <c r="E41">
        <v>414.53750530128724</v>
      </c>
      <c r="F41">
        <v>6.0271634537179049</v>
      </c>
    </row>
    <row r="42" spans="1:9" x14ac:dyDescent="0.25">
      <c r="A42" s="2" t="s">
        <v>184</v>
      </c>
      <c r="B42">
        <v>23.371704099999999</v>
      </c>
      <c r="C42">
        <v>7.2995151811310945</v>
      </c>
      <c r="D42">
        <v>1479.5824241916587</v>
      </c>
      <c r="E42">
        <v>2071.4153938683221</v>
      </c>
      <c r="F42">
        <v>7.6359874177523075</v>
      </c>
    </row>
    <row r="43" spans="1:9" x14ac:dyDescent="0.25">
      <c r="A43" s="2" t="s">
        <v>185</v>
      </c>
      <c r="B43">
        <v>22.099782940000001</v>
      </c>
      <c r="C43">
        <v>8.1282362913734705</v>
      </c>
      <c r="D43">
        <v>3388.8174048075743</v>
      </c>
      <c r="E43">
        <v>4744.3443667306037</v>
      </c>
      <c r="F43">
        <v>8.4647085279946825</v>
      </c>
    </row>
    <row r="44" spans="1:9" x14ac:dyDescent="0.25">
      <c r="A44" s="2" t="s">
        <v>170</v>
      </c>
      <c r="B44">
        <v>23.508008960000002</v>
      </c>
      <c r="C44">
        <v>7.2107056554599955</v>
      </c>
      <c r="D44">
        <v>1353.8472801048599</v>
      </c>
      <c r="E44">
        <v>1895.3861921468038</v>
      </c>
      <c r="F44">
        <v>7.5471778920812085</v>
      </c>
    </row>
    <row r="45" spans="1:9" x14ac:dyDescent="0.25">
      <c r="A45" s="2" t="s">
        <v>186</v>
      </c>
      <c r="B45">
        <v>21.823129649999998</v>
      </c>
      <c r="C45">
        <v>8.3084899335418321</v>
      </c>
      <c r="D45">
        <v>4058.1802325896597</v>
      </c>
      <c r="E45">
        <v>5681.4523256255234</v>
      </c>
      <c r="F45">
        <v>8.6449621701630441</v>
      </c>
    </row>
    <row r="46" spans="1:9" x14ac:dyDescent="0.25">
      <c r="A46" s="2" t="s">
        <v>187</v>
      </c>
      <c r="B46">
        <v>28.22527122</v>
      </c>
      <c r="C46">
        <v>4.1371701720093847</v>
      </c>
      <c r="D46">
        <v>62.625351490334175</v>
      </c>
      <c r="E46">
        <v>87.675492086467841</v>
      </c>
      <c r="F46">
        <v>4.4736424086305977</v>
      </c>
    </row>
    <row r="47" spans="1:9" x14ac:dyDescent="0.25">
      <c r="A47" s="2" t="s">
        <v>188</v>
      </c>
      <c r="B47">
        <v>22.668098449999999</v>
      </c>
      <c r="C47">
        <v>7.7579499283294266</v>
      </c>
      <c r="D47">
        <v>2340.1023069841835</v>
      </c>
      <c r="E47">
        <v>3276.143229777857</v>
      </c>
      <c r="F47">
        <v>8.0944221649506396</v>
      </c>
    </row>
    <row r="48" spans="1:9" x14ac:dyDescent="0.25">
      <c r="A48" s="2" t="s">
        <v>189</v>
      </c>
      <c r="B48">
        <v>22.760929109999999</v>
      </c>
      <c r="C48">
        <v>7.6974660476935135</v>
      </c>
      <c r="D48">
        <v>2202.7592272216129</v>
      </c>
      <c r="E48">
        <v>3083.8629181102579</v>
      </c>
      <c r="F48">
        <v>8.0339382843147256</v>
      </c>
    </row>
    <row r="49" spans="1:6" x14ac:dyDescent="0.25">
      <c r="A49" s="2" t="s">
        <v>190</v>
      </c>
      <c r="B49">
        <v>21.483177189999999</v>
      </c>
      <c r="C49">
        <v>8.5299861936408679</v>
      </c>
      <c r="D49">
        <v>5064.3759137443894</v>
      </c>
      <c r="E49">
        <v>7090.1262792421448</v>
      </c>
      <c r="F49">
        <v>8.8664584302620817</v>
      </c>
    </row>
    <row r="50" spans="1:6" x14ac:dyDescent="0.25">
      <c r="A50" s="2" t="s">
        <v>191</v>
      </c>
      <c r="B50">
        <v>22.950529100000001</v>
      </c>
      <c r="C50">
        <v>7.5739320432629675</v>
      </c>
      <c r="D50">
        <v>1946.7800751951438</v>
      </c>
      <c r="E50">
        <v>2725.4921052732011</v>
      </c>
      <c r="F50">
        <v>7.9104042798841805</v>
      </c>
    </row>
    <row r="51" spans="1:6" x14ac:dyDescent="0.25">
      <c r="A51" s="2" t="s">
        <v>192</v>
      </c>
      <c r="B51">
        <v>20.336725229999999</v>
      </c>
      <c r="C51">
        <v>9.2769577599687292</v>
      </c>
      <c r="D51">
        <v>10688.864311432779</v>
      </c>
      <c r="E51">
        <v>14964.410036005889</v>
      </c>
      <c r="F51">
        <v>9.6134299965899412</v>
      </c>
    </row>
    <row r="52" spans="1:6" x14ac:dyDescent="0.25">
      <c r="A52" s="2" t="s">
        <v>193</v>
      </c>
      <c r="B52">
        <v>22.81344223</v>
      </c>
      <c r="C52">
        <v>7.6632510880896554</v>
      </c>
      <c r="D52">
        <v>2128.6666740808932</v>
      </c>
      <c r="E52">
        <v>2980.1333437132503</v>
      </c>
      <c r="F52">
        <v>7.9997233247108683</v>
      </c>
    </row>
    <row r="53" spans="1:6" x14ac:dyDescent="0.25">
      <c r="A53" s="2" t="s">
        <v>194</v>
      </c>
      <c r="B53">
        <v>25.191560750000001</v>
      </c>
      <c r="C53">
        <v>6.1137863239510049</v>
      </c>
      <c r="D53">
        <v>452.04707559296622</v>
      </c>
      <c r="E53">
        <v>632.86590583015266</v>
      </c>
      <c r="F53">
        <v>6.4502585605722178</v>
      </c>
    </row>
    <row r="54" spans="1:6" x14ac:dyDescent="0.25">
      <c r="A54" s="2" t="s">
        <v>195</v>
      </c>
      <c r="B54">
        <v>27.09572983</v>
      </c>
      <c r="C54">
        <v>4.8731236447745658</v>
      </c>
      <c r="D54">
        <v>130.7286295908431</v>
      </c>
      <c r="E54">
        <v>183.02008142718032</v>
      </c>
      <c r="F54">
        <v>5.2095958813957788</v>
      </c>
    </row>
    <row r="55" spans="1:6" x14ac:dyDescent="0.25">
      <c r="A55" s="2" t="s">
        <v>196</v>
      </c>
      <c r="B55">
        <v>22.005325320000001</v>
      </c>
      <c r="C55">
        <v>8.1897802189210331</v>
      </c>
      <c r="D55">
        <v>3603.9300837730507</v>
      </c>
      <c r="E55">
        <v>5045.5021172822708</v>
      </c>
      <c r="F55">
        <v>8.5262524555422452</v>
      </c>
    </row>
    <row r="56" spans="1:6" x14ac:dyDescent="0.25">
      <c r="A56" s="2" t="s">
        <v>197</v>
      </c>
      <c r="B56">
        <v>25.791017530000001</v>
      </c>
      <c r="C56">
        <v>5.7232098449309365</v>
      </c>
      <c r="D56">
        <v>305.88519289387165</v>
      </c>
      <c r="E56">
        <v>428.23927005142031</v>
      </c>
      <c r="F56">
        <v>6.0596820815521495</v>
      </c>
    </row>
    <row r="57" spans="1:6" x14ac:dyDescent="0.25">
      <c r="A57" s="2" t="s">
        <v>198</v>
      </c>
      <c r="B57">
        <v>24.354125979999999</v>
      </c>
      <c r="C57">
        <v>6.6594175267135807</v>
      </c>
      <c r="D57">
        <v>780.09641944229338</v>
      </c>
      <c r="E57">
        <v>1092.1349872192106</v>
      </c>
      <c r="F57">
        <v>6.9958897633347936</v>
      </c>
    </row>
    <row r="58" spans="1:6" x14ac:dyDescent="0.25">
      <c r="A58" s="2" t="s">
        <v>199</v>
      </c>
      <c r="B58">
        <v>23.318410870000001</v>
      </c>
      <c r="C58">
        <v>7.3342384219442289</v>
      </c>
      <c r="D58">
        <v>1531.8607040912066</v>
      </c>
      <c r="E58">
        <v>2144.6049857276889</v>
      </c>
      <c r="F58">
        <v>7.6707106585654419</v>
      </c>
    </row>
    <row r="59" spans="1:6" x14ac:dyDescent="0.25">
      <c r="A59" s="2" t="s">
        <v>200</v>
      </c>
      <c r="B59">
        <v>24.224449159999999</v>
      </c>
      <c r="C59">
        <v>6.7439085483450638</v>
      </c>
      <c r="D59">
        <v>848.87211799880947</v>
      </c>
      <c r="E59">
        <v>1188.4209651983331</v>
      </c>
      <c r="F59">
        <v>7.0803807849662768</v>
      </c>
    </row>
    <row r="60" spans="1:6" x14ac:dyDescent="0.25">
      <c r="A60" s="2" t="s">
        <v>201</v>
      </c>
      <c r="B60">
        <v>22.826612470000001</v>
      </c>
      <c r="C60">
        <v>7.6546700091217117</v>
      </c>
      <c r="D60">
        <v>2110.4785656580184</v>
      </c>
      <c r="E60">
        <v>2954.6699919212256</v>
      </c>
      <c r="F60">
        <v>7.9911422457429246</v>
      </c>
    </row>
    <row r="61" spans="1:6" x14ac:dyDescent="0.25">
      <c r="A61" s="2" t="s">
        <v>202</v>
      </c>
      <c r="B61">
        <v>22.003269199999998</v>
      </c>
      <c r="C61">
        <v>8.1911198853270815</v>
      </c>
      <c r="D61">
        <v>3608.7613832782872</v>
      </c>
      <c r="E61">
        <v>5052.2659365896016</v>
      </c>
      <c r="F61">
        <v>8.5275921219482935</v>
      </c>
    </row>
    <row r="62" spans="1:6" x14ac:dyDescent="0.25">
      <c r="A62" s="2" t="s">
        <v>203</v>
      </c>
      <c r="B62">
        <v>27.495891570000001</v>
      </c>
      <c r="C62">
        <v>4.6123979867083671</v>
      </c>
      <c r="D62">
        <v>100.72539843171609</v>
      </c>
      <c r="E62">
        <v>141.0155578044025</v>
      </c>
      <c r="F62">
        <v>4.94887022332958</v>
      </c>
    </row>
    <row r="63" spans="1:6" x14ac:dyDescent="0.25">
      <c r="A63" s="2" t="s">
        <v>204</v>
      </c>
      <c r="B63">
        <v>21.98769188</v>
      </c>
      <c r="C63">
        <v>8.2012692989314591</v>
      </c>
      <c r="D63">
        <v>3645.5746959118183</v>
      </c>
      <c r="E63">
        <v>5103.8045742765453</v>
      </c>
      <c r="F63">
        <v>8.5377415355526711</v>
      </c>
    </row>
    <row r="64" spans="1:6" x14ac:dyDescent="0.25">
      <c r="A64" s="2" t="s">
        <v>205</v>
      </c>
      <c r="B64">
        <v>23.154081340000001</v>
      </c>
      <c r="C64">
        <v>7.4413074407088882</v>
      </c>
      <c r="D64">
        <v>1704.977922083061</v>
      </c>
      <c r="E64">
        <v>2386.969090916285</v>
      </c>
      <c r="F64">
        <v>7.7777796773301011</v>
      </c>
    </row>
    <row r="65" spans="1:6" x14ac:dyDescent="0.25">
      <c r="A65" s="2" t="s">
        <v>206</v>
      </c>
      <c r="B65">
        <v>24.539716720000001</v>
      </c>
      <c r="C65">
        <v>6.5384957518894984</v>
      </c>
      <c r="D65">
        <v>691.24599010698489</v>
      </c>
      <c r="E65">
        <v>967.74438614977873</v>
      </c>
      <c r="F65">
        <v>6.8749679885107113</v>
      </c>
    </row>
    <row r="66" spans="1:6" x14ac:dyDescent="0.25">
      <c r="A66" s="2" t="s">
        <v>207</v>
      </c>
      <c r="B66">
        <v>23.262146000000001</v>
      </c>
      <c r="C66">
        <v>7.3708978368517082</v>
      </c>
      <c r="D66">
        <v>1589.059859257974</v>
      </c>
      <c r="E66">
        <v>2224.6838029611636</v>
      </c>
      <c r="F66">
        <v>7.7073700734729211</v>
      </c>
    </row>
    <row r="67" spans="1:6" x14ac:dyDescent="0.25">
      <c r="A67" s="2" t="s">
        <v>208</v>
      </c>
      <c r="B67">
        <v>24.00920296</v>
      </c>
      <c r="C67">
        <v>6.8841523586135027</v>
      </c>
      <c r="D67">
        <v>976.67344990441006</v>
      </c>
      <c r="E67">
        <v>1367.342829866174</v>
      </c>
      <c r="F67">
        <v>7.2206245952347157</v>
      </c>
    </row>
    <row r="68" spans="1:6" x14ac:dyDescent="0.25">
      <c r="A68" s="2" t="s">
        <v>209</v>
      </c>
      <c r="B68">
        <v>22.69457817</v>
      </c>
      <c r="C68">
        <v>7.7406970484753739</v>
      </c>
      <c r="D68">
        <v>2300.075088309386</v>
      </c>
      <c r="E68">
        <v>3220.1051236331405</v>
      </c>
      <c r="F68">
        <v>8.0771692850965859</v>
      </c>
    </row>
    <row r="69" spans="1:6" x14ac:dyDescent="0.25">
      <c r="A69" s="2" t="s">
        <v>210</v>
      </c>
      <c r="B69">
        <v>22.678947449999999</v>
      </c>
      <c r="C69">
        <v>7.7508812548866333</v>
      </c>
      <c r="D69">
        <v>2323.6192133893546</v>
      </c>
      <c r="E69">
        <v>3253.0668987450963</v>
      </c>
      <c r="F69">
        <v>8.0873534915078462</v>
      </c>
    </row>
    <row r="70" spans="1:6" x14ac:dyDescent="0.25">
      <c r="A70" s="2" t="s">
        <v>211</v>
      </c>
      <c r="B70">
        <v>23.923095700000001</v>
      </c>
      <c r="C70">
        <v>6.9402556033359408</v>
      </c>
      <c r="D70">
        <v>1033.0342282124996</v>
      </c>
      <c r="E70">
        <v>1446.2479194974992</v>
      </c>
      <c r="F70">
        <v>7.2767278399571538</v>
      </c>
    </row>
    <row r="71" spans="1:6" x14ac:dyDescent="0.25">
      <c r="A71" s="2" t="s">
        <v>212</v>
      </c>
      <c r="B71">
        <v>25.788099290000002</v>
      </c>
      <c r="C71">
        <v>5.7251112262184005</v>
      </c>
      <c r="D71">
        <v>306.46735055220415</v>
      </c>
      <c r="E71">
        <v>429.05429077308577</v>
      </c>
      <c r="F71">
        <v>6.0615834628396135</v>
      </c>
    </row>
    <row r="72" spans="1:6" x14ac:dyDescent="0.25">
      <c r="A72" s="2" t="s">
        <v>213</v>
      </c>
      <c r="B72">
        <v>21.709417340000002</v>
      </c>
      <c r="C72">
        <v>8.3825792676570252</v>
      </c>
      <c r="D72">
        <v>4370.2664888345962</v>
      </c>
      <c r="E72">
        <v>6118.3730843684343</v>
      </c>
      <c r="F72">
        <v>8.7190515042782373</v>
      </c>
    </row>
    <row r="73" spans="1:6" x14ac:dyDescent="0.25">
      <c r="A73" s="2" t="s">
        <v>214</v>
      </c>
      <c r="B73">
        <v>22.333904270000001</v>
      </c>
      <c r="C73">
        <v>7.9756943771175406</v>
      </c>
      <c r="D73">
        <v>2909.3773759481987</v>
      </c>
      <c r="E73">
        <v>4073.1283263274781</v>
      </c>
      <c r="F73">
        <v>8.3121666137387535</v>
      </c>
    </row>
    <row r="74" spans="1:6" x14ac:dyDescent="0.25">
      <c r="A74" s="2" t="s">
        <v>215</v>
      </c>
      <c r="B74">
        <v>23.715946200000001</v>
      </c>
      <c r="C74">
        <v>7.0752240031274445</v>
      </c>
      <c r="D74">
        <v>1182.3083119036962</v>
      </c>
      <c r="E74">
        <v>1655.2316366651746</v>
      </c>
      <c r="F74">
        <v>7.4116962397486574</v>
      </c>
    </row>
    <row r="75" spans="1:6" x14ac:dyDescent="0.25">
      <c r="A75" s="2" t="s">
        <v>216</v>
      </c>
      <c r="B75">
        <v>25.878192899999998</v>
      </c>
      <c r="C75">
        <v>5.6664106724003158</v>
      </c>
      <c r="D75">
        <v>288.99537149626286</v>
      </c>
      <c r="E75">
        <v>404.593520094768</v>
      </c>
      <c r="F75">
        <v>6.0028829090215288</v>
      </c>
    </row>
    <row r="76" spans="1:6" x14ac:dyDescent="0.25">
      <c r="A76" s="2" t="s">
        <v>217</v>
      </c>
      <c r="B76">
        <v>24.417552950000001</v>
      </c>
      <c r="C76">
        <v>6.6180916406046402</v>
      </c>
      <c r="D76">
        <v>748.51529705991095</v>
      </c>
      <c r="E76">
        <v>1047.9214158838752</v>
      </c>
      <c r="F76">
        <v>6.9545638772258531</v>
      </c>
    </row>
    <row r="77" spans="1:6" x14ac:dyDescent="0.25">
      <c r="A77" s="2" t="s">
        <v>218</v>
      </c>
      <c r="B77">
        <v>26.865449909999999</v>
      </c>
      <c r="C77">
        <v>5.0231626856919496</v>
      </c>
      <c r="D77">
        <v>151.89092820900891</v>
      </c>
      <c r="E77">
        <v>212.64729949261246</v>
      </c>
      <c r="F77">
        <v>5.3596349223131625</v>
      </c>
    </row>
    <row r="78" spans="1:6" x14ac:dyDescent="0.25">
      <c r="A78" s="2" t="s">
        <v>219</v>
      </c>
      <c r="B78">
        <v>25.814184189999999</v>
      </c>
      <c r="C78">
        <v>5.7081155916080295</v>
      </c>
      <c r="D78">
        <v>301.30275554324584</v>
      </c>
      <c r="E78">
        <v>421.82385776054417</v>
      </c>
      <c r="F78">
        <v>6.0445878282292425</v>
      </c>
    </row>
    <row r="79" spans="1:6" x14ac:dyDescent="0.25">
      <c r="A79" s="2" t="s">
        <v>220</v>
      </c>
      <c r="B79">
        <v>23.29272461</v>
      </c>
      <c r="C79">
        <v>7.3509743223872839</v>
      </c>
      <c r="D79">
        <v>1557.7135038450758</v>
      </c>
      <c r="E79">
        <v>2180.7989053831061</v>
      </c>
      <c r="F79">
        <v>7.6874465590084968</v>
      </c>
    </row>
    <row r="80" spans="1:6" x14ac:dyDescent="0.25">
      <c r="A80" s="2" t="s">
        <v>221</v>
      </c>
      <c r="B80">
        <v>24.762420649999999</v>
      </c>
      <c r="C80">
        <v>6.3933928524889261</v>
      </c>
      <c r="D80">
        <v>597.88166663545917</v>
      </c>
      <c r="E80">
        <v>837.03433328964275</v>
      </c>
      <c r="F80">
        <v>6.729865089110139</v>
      </c>
    </row>
    <row r="81" spans="1:6" x14ac:dyDescent="0.25">
      <c r="A81" s="2" t="s">
        <v>222</v>
      </c>
      <c r="B81">
        <v>26.68338013</v>
      </c>
      <c r="C81">
        <v>5.1417903765963011</v>
      </c>
      <c r="D81">
        <v>171.02168761119603</v>
      </c>
      <c r="E81">
        <v>239.43036265567443</v>
      </c>
      <c r="F81">
        <v>5.4782626132175141</v>
      </c>
    </row>
    <row r="82" spans="1:6" x14ac:dyDescent="0.25">
      <c r="A82" s="2" t="s">
        <v>223</v>
      </c>
      <c r="B82">
        <v>25.151782990000001</v>
      </c>
      <c r="C82">
        <v>6.1397035509512659</v>
      </c>
      <c r="D82">
        <v>463.91602300860546</v>
      </c>
      <c r="E82">
        <v>649.48243221204757</v>
      </c>
      <c r="F82">
        <v>6.4761757875724788</v>
      </c>
    </row>
    <row r="83" spans="1:6" x14ac:dyDescent="0.25">
      <c r="A83" s="2" t="s">
        <v>224</v>
      </c>
      <c r="B83">
        <v>26.185455319999999</v>
      </c>
      <c r="C83">
        <v>5.4662136304404507</v>
      </c>
      <c r="D83">
        <v>236.56278075459562</v>
      </c>
      <c r="E83">
        <v>331.18789305643384</v>
      </c>
      <c r="F83">
        <v>5.8026858670616637</v>
      </c>
    </row>
    <row r="84" spans="1:6" x14ac:dyDescent="0.25">
      <c r="A84" s="2" t="s">
        <v>225</v>
      </c>
      <c r="B84">
        <v>23.174289699999999</v>
      </c>
      <c r="C84">
        <v>7.4281406697941126</v>
      </c>
      <c r="D84">
        <v>1682.6760126291022</v>
      </c>
      <c r="E84">
        <v>2355.746417680743</v>
      </c>
      <c r="F84">
        <v>7.7646129064153255</v>
      </c>
    </row>
    <row r="85" spans="1:6" x14ac:dyDescent="0.25">
      <c r="A85" s="2" t="s">
        <v>226</v>
      </c>
      <c r="B85">
        <v>25.16360474</v>
      </c>
      <c r="C85">
        <v>6.1320010815741481</v>
      </c>
      <c r="D85">
        <v>460.35645039586984</v>
      </c>
      <c r="E85">
        <v>644.49903055421771</v>
      </c>
      <c r="F85">
        <v>6.4684733181953611</v>
      </c>
    </row>
    <row r="86" spans="1:6" x14ac:dyDescent="0.25">
      <c r="A86" s="2" t="s">
        <v>227</v>
      </c>
      <c r="B86">
        <v>20.749439240000001</v>
      </c>
      <c r="C86">
        <v>9.0080536617148823</v>
      </c>
      <c r="D86">
        <v>8168.6069202246454</v>
      </c>
      <c r="E86">
        <v>11436.049688314502</v>
      </c>
      <c r="F86">
        <v>9.3445258983360944</v>
      </c>
    </row>
    <row r="87" spans="1:6" x14ac:dyDescent="0.25">
      <c r="A87" s="2" t="s">
        <v>228</v>
      </c>
      <c r="B87">
        <v>20.00875473</v>
      </c>
      <c r="C87">
        <v>9.4906471657544973</v>
      </c>
      <c r="D87">
        <v>13235.358026062244</v>
      </c>
      <c r="E87">
        <v>18529.50123648714</v>
      </c>
      <c r="F87">
        <v>9.8271194023757094</v>
      </c>
    </row>
    <row r="88" spans="1:6" x14ac:dyDescent="0.25">
      <c r="A88" s="2" t="s">
        <v>229</v>
      </c>
      <c r="B88">
        <v>22.010299679999999</v>
      </c>
      <c r="C88">
        <v>8.1865391712275244</v>
      </c>
      <c r="D88">
        <v>3592.2684825984315</v>
      </c>
      <c r="E88">
        <v>5029.175875637804</v>
      </c>
      <c r="F88">
        <v>8.5230114078487365</v>
      </c>
    </row>
    <row r="89" spans="1:6" x14ac:dyDescent="0.25">
      <c r="A89" s="2" t="s">
        <v>230</v>
      </c>
      <c r="B89">
        <v>24.71681976</v>
      </c>
      <c r="C89">
        <v>6.4231041438623944</v>
      </c>
      <c r="D89">
        <v>615.91202936470484</v>
      </c>
      <c r="E89">
        <v>862.2768411105867</v>
      </c>
      <c r="F89">
        <v>6.7595763804836073</v>
      </c>
    </row>
    <row r="90" spans="1:6" x14ac:dyDescent="0.25">
      <c r="A90" s="2" t="s">
        <v>231</v>
      </c>
      <c r="B90">
        <v>22.576780320000001</v>
      </c>
      <c r="C90">
        <v>7.8174483189992197</v>
      </c>
      <c r="D90">
        <v>2483.5600628123716</v>
      </c>
      <c r="E90">
        <v>3476.9840879373201</v>
      </c>
      <c r="F90">
        <v>8.1539205556204326</v>
      </c>
    </row>
    <row r="91" spans="1:6" x14ac:dyDescent="0.25">
      <c r="A91" s="2" t="s">
        <v>232</v>
      </c>
      <c r="B91" s="10"/>
      <c r="C91">
        <v>22.527365129007041</v>
      </c>
      <c r="D91">
        <v>6074497635.4890051</v>
      </c>
      <c r="E91">
        <v>8504296689.6846066</v>
      </c>
      <c r="F91">
        <v>22.863837365628253</v>
      </c>
    </row>
    <row r="92" spans="1:6" x14ac:dyDescent="0.25">
      <c r="A92" s="2" t="s">
        <v>233</v>
      </c>
      <c r="B92" s="10"/>
      <c r="C92">
        <v>22.527365129007041</v>
      </c>
      <c r="D92">
        <v>6074497635.4890051</v>
      </c>
      <c r="E92">
        <v>8504296689.6846066</v>
      </c>
      <c r="F92">
        <v>22.863837365628253</v>
      </c>
    </row>
    <row r="93" spans="1:6" x14ac:dyDescent="0.25">
      <c r="A93" s="2" t="s">
        <v>234</v>
      </c>
      <c r="B93" s="10"/>
      <c r="C93">
        <v>22.527365129007041</v>
      </c>
      <c r="D93">
        <v>6074497635.4890051</v>
      </c>
      <c r="E93">
        <v>8504296689.6846066</v>
      </c>
      <c r="F93">
        <v>22.863837365628253</v>
      </c>
    </row>
    <row r="94" spans="1:6" x14ac:dyDescent="0.25">
      <c r="A94" s="2" t="s">
        <v>235</v>
      </c>
      <c r="B94" s="10"/>
      <c r="C94">
        <v>22.527365129007041</v>
      </c>
      <c r="D94">
        <v>6074497635.4890051</v>
      </c>
      <c r="E94">
        <v>8504296689.6846066</v>
      </c>
      <c r="F94">
        <v>22.863837365628253</v>
      </c>
    </row>
    <row r="95" spans="1:6" x14ac:dyDescent="0.25">
      <c r="A95" s="2" t="s">
        <v>236</v>
      </c>
      <c r="B95" s="10"/>
      <c r="C95">
        <v>22.527365129007041</v>
      </c>
      <c r="D95">
        <v>6074497635.4890051</v>
      </c>
      <c r="E95">
        <v>8504296689.6846066</v>
      </c>
      <c r="F95">
        <v>22.863837365628253</v>
      </c>
    </row>
    <row r="96" spans="1:6" x14ac:dyDescent="0.25">
      <c r="A96" s="2" t="s">
        <v>237</v>
      </c>
      <c r="B96" s="10"/>
      <c r="C96">
        <v>22.527365129007041</v>
      </c>
      <c r="D96">
        <v>6074497635.4890051</v>
      </c>
      <c r="E96">
        <v>8504296689.6846066</v>
      </c>
      <c r="F96">
        <v>22.863837365628253</v>
      </c>
    </row>
    <row r="97" spans="1:6" x14ac:dyDescent="0.25">
      <c r="A97" s="2" t="s">
        <v>238</v>
      </c>
      <c r="B97" s="10"/>
      <c r="C97">
        <v>22.527365129007041</v>
      </c>
      <c r="D97">
        <v>6074497635.4890051</v>
      </c>
      <c r="E97">
        <v>8504296689.6846066</v>
      </c>
      <c r="F97">
        <v>22.863837365628253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EF14-C9AE-4D93-A6B1-38DC3AC174A0}">
  <dimension ref="A1:D65"/>
  <sheetViews>
    <sheetView workbookViewId="0">
      <selection activeCell="H13" sqref="H13"/>
    </sheetView>
  </sheetViews>
  <sheetFormatPr defaultRowHeight="13.2" x14ac:dyDescent="0.25"/>
  <cols>
    <col min="3" max="3" width="13.77734375" customWidth="1"/>
    <col min="4" max="4" width="9.6640625" style="18" customWidth="1"/>
  </cols>
  <sheetData>
    <row r="1" spans="1:4" x14ac:dyDescent="0.25">
      <c r="A1" t="s">
        <v>166</v>
      </c>
      <c r="B1" s="2" t="s">
        <v>293</v>
      </c>
      <c r="C1" s="15" t="s">
        <v>294</v>
      </c>
      <c r="D1" s="16" t="s">
        <v>295</v>
      </c>
    </row>
    <row r="2" spans="1:4" ht="14.4" x14ac:dyDescent="0.3">
      <c r="A2">
        <v>1</v>
      </c>
      <c r="B2" t="s">
        <v>281</v>
      </c>
      <c r="C2" s="2">
        <v>7.1080465394619772</v>
      </c>
      <c r="D2" s="17">
        <v>0.14399999999999999</v>
      </c>
    </row>
    <row r="3" spans="1:4" ht="14.4" x14ac:dyDescent="0.3">
      <c r="A3">
        <v>4</v>
      </c>
      <c r="B3" t="s">
        <v>282</v>
      </c>
      <c r="C3" s="2">
        <v>6.9453241456647392</v>
      </c>
      <c r="D3" s="17">
        <v>0.14799999999999999</v>
      </c>
    </row>
    <row r="4" spans="1:4" x14ac:dyDescent="0.25">
      <c r="A4">
        <v>6</v>
      </c>
      <c r="B4" t="s">
        <v>283</v>
      </c>
      <c r="C4" s="2">
        <v>7.28273273310284</v>
      </c>
    </row>
    <row r="5" spans="1:4" ht="14.4" x14ac:dyDescent="0.3">
      <c r="A5">
        <v>7</v>
      </c>
      <c r="B5" t="s">
        <v>284</v>
      </c>
      <c r="C5" s="2">
        <v>8.1495747125138394</v>
      </c>
      <c r="D5" s="17">
        <v>0.26800000000000002</v>
      </c>
    </row>
    <row r="6" spans="1:4" ht="14.4" x14ac:dyDescent="0.3">
      <c r="A6">
        <v>8</v>
      </c>
      <c r="B6" t="s">
        <v>285</v>
      </c>
      <c r="C6" s="2">
        <v>8.7512793320082345</v>
      </c>
      <c r="D6" s="17">
        <v>0.224</v>
      </c>
    </row>
    <row r="7" spans="1:4" ht="14.4" x14ac:dyDescent="0.3">
      <c r="A7">
        <v>9</v>
      </c>
      <c r="B7" t="s">
        <v>286</v>
      </c>
      <c r="C7" s="2">
        <v>9.09489785559437</v>
      </c>
      <c r="D7" s="17">
        <v>0.16500000000000001</v>
      </c>
    </row>
    <row r="8" spans="1:4" ht="14.4" x14ac:dyDescent="0.3">
      <c r="A8">
        <v>10</v>
      </c>
      <c r="B8" t="s">
        <v>287</v>
      </c>
      <c r="C8" s="2">
        <v>7.2796532374030747</v>
      </c>
      <c r="D8" s="17">
        <v>0.45600000000000002</v>
      </c>
    </row>
    <row r="9" spans="1:4" x14ac:dyDescent="0.25">
      <c r="A9">
        <v>12</v>
      </c>
      <c r="B9" t="s">
        <v>283</v>
      </c>
      <c r="C9" s="2">
        <v>6.6851999731341145</v>
      </c>
    </row>
    <row r="10" spans="1:4" ht="14.4" x14ac:dyDescent="0.3">
      <c r="A10">
        <v>13</v>
      </c>
      <c r="B10" t="s">
        <v>284</v>
      </c>
      <c r="C10" s="2">
        <v>5.4816751620838158</v>
      </c>
      <c r="D10" s="17">
        <v>0.28799999999999998</v>
      </c>
    </row>
    <row r="11" spans="1:4" ht="14.4" x14ac:dyDescent="0.3">
      <c r="A11">
        <v>15</v>
      </c>
      <c r="B11" t="s">
        <v>287</v>
      </c>
      <c r="C11" s="2">
        <v>5.3240939658367479</v>
      </c>
      <c r="D11" s="17">
        <v>0.32800000000000001</v>
      </c>
    </row>
    <row r="12" spans="1:4" ht="14.4" x14ac:dyDescent="0.3">
      <c r="A12">
        <v>16</v>
      </c>
      <c r="B12" t="s">
        <v>288</v>
      </c>
      <c r="C12" s="2">
        <v>8.4436255399832163</v>
      </c>
      <c r="D12" s="17">
        <v>0.28199999999999997</v>
      </c>
    </row>
    <row r="13" spans="1:4" ht="14.4" x14ac:dyDescent="0.3">
      <c r="A13">
        <v>19</v>
      </c>
      <c r="B13" t="s">
        <v>289</v>
      </c>
      <c r="C13" s="2">
        <v>5.0012999405565806</v>
      </c>
      <c r="D13" s="17">
        <v>0.13300000000000001</v>
      </c>
    </row>
    <row r="14" spans="1:4" ht="14.4" x14ac:dyDescent="0.3">
      <c r="A14">
        <v>26</v>
      </c>
      <c r="B14" t="s">
        <v>290</v>
      </c>
      <c r="C14" s="2">
        <v>8.9296353197590808</v>
      </c>
      <c r="D14" s="17">
        <v>0.23499999999999999</v>
      </c>
    </row>
    <row r="15" spans="1:4" x14ac:dyDescent="0.25">
      <c r="A15">
        <v>27</v>
      </c>
      <c r="B15" t="s">
        <v>283</v>
      </c>
      <c r="C15" s="2">
        <v>7.0661315928891337</v>
      </c>
    </row>
    <row r="16" spans="1:4" ht="14.4" x14ac:dyDescent="0.3">
      <c r="A16">
        <v>29</v>
      </c>
      <c r="B16" t="s">
        <v>285</v>
      </c>
      <c r="C16" s="2">
        <v>6.0271634537179049</v>
      </c>
      <c r="D16" s="17">
        <v>0.2</v>
      </c>
    </row>
    <row r="17" spans="1:4" ht="14.4" x14ac:dyDescent="0.3">
      <c r="A17">
        <v>30</v>
      </c>
      <c r="B17" t="s">
        <v>286</v>
      </c>
      <c r="C17" s="2">
        <v>7.6359874177523075</v>
      </c>
      <c r="D17" s="17">
        <v>0.24299999999999999</v>
      </c>
    </row>
    <row r="18" spans="1:4" ht="14.4" x14ac:dyDescent="0.3">
      <c r="A18">
        <v>34</v>
      </c>
      <c r="B18" t="s">
        <v>285</v>
      </c>
      <c r="C18" s="2">
        <v>8.4647085279946825</v>
      </c>
      <c r="D18" s="17">
        <v>0.186</v>
      </c>
    </row>
    <row r="19" spans="1:4" ht="14.4" x14ac:dyDescent="0.3">
      <c r="A19">
        <v>36</v>
      </c>
      <c r="B19" t="s">
        <v>289</v>
      </c>
      <c r="C19" s="2">
        <v>7.5471778920812085</v>
      </c>
      <c r="D19" s="17">
        <v>0.18</v>
      </c>
    </row>
    <row r="20" spans="1:4" ht="14.4" x14ac:dyDescent="0.3">
      <c r="A20">
        <v>44</v>
      </c>
      <c r="B20" t="s">
        <v>288</v>
      </c>
      <c r="C20" s="2">
        <v>8.6449621701630441</v>
      </c>
      <c r="D20" s="17">
        <v>0.32400000000000001</v>
      </c>
    </row>
    <row r="21" spans="1:4" ht="14.4" x14ac:dyDescent="0.3">
      <c r="A21">
        <v>45</v>
      </c>
      <c r="B21" t="s">
        <v>291</v>
      </c>
      <c r="C21" s="2">
        <v>4.4736424086305977</v>
      </c>
      <c r="D21" s="17">
        <v>0.35899999999999999</v>
      </c>
    </row>
    <row r="22" spans="1:4" ht="14.4" x14ac:dyDescent="0.3">
      <c r="A22">
        <v>46</v>
      </c>
      <c r="B22" t="s">
        <v>288</v>
      </c>
      <c r="C22" s="2">
        <v>8.0944221649506396</v>
      </c>
      <c r="D22" s="17">
        <v>0.33800000000000002</v>
      </c>
    </row>
    <row r="23" spans="1:4" ht="14.4" x14ac:dyDescent="0.3">
      <c r="A23">
        <v>47</v>
      </c>
      <c r="B23" t="s">
        <v>289</v>
      </c>
      <c r="C23" s="2">
        <v>8.0339382843147256</v>
      </c>
      <c r="D23" s="17">
        <v>0.14799999999999999</v>
      </c>
    </row>
    <row r="24" spans="1:4" ht="14.4" x14ac:dyDescent="0.3">
      <c r="A24">
        <v>49</v>
      </c>
      <c r="B24" t="s">
        <v>291</v>
      </c>
      <c r="C24" s="2">
        <v>8.8664584302620817</v>
      </c>
      <c r="D24" s="17">
        <v>0.22700000000000001</v>
      </c>
    </row>
    <row r="25" spans="1:4" ht="14.4" x14ac:dyDescent="0.3">
      <c r="A25">
        <v>50</v>
      </c>
      <c r="B25" t="s">
        <v>285</v>
      </c>
      <c r="C25" s="2">
        <v>7.9104042798841805</v>
      </c>
      <c r="D25" s="17">
        <v>0.2</v>
      </c>
    </row>
    <row r="26" spans="1:4" ht="14.4" x14ac:dyDescent="0.3">
      <c r="A26">
        <v>52</v>
      </c>
      <c r="B26" t="s">
        <v>284</v>
      </c>
      <c r="C26" s="2">
        <v>9.6134299965899412</v>
      </c>
      <c r="D26" s="17">
        <v>0.38800000000000001</v>
      </c>
    </row>
    <row r="27" spans="1:4" ht="14.4" x14ac:dyDescent="0.3">
      <c r="A27">
        <v>56</v>
      </c>
      <c r="B27" t="s">
        <v>281</v>
      </c>
      <c r="C27" s="2">
        <v>7.9997233247108683</v>
      </c>
      <c r="D27" s="17">
        <v>0.114</v>
      </c>
    </row>
    <row r="28" spans="1:4" x14ac:dyDescent="0.25">
      <c r="A28">
        <v>73</v>
      </c>
      <c r="B28" t="s">
        <v>283</v>
      </c>
      <c r="C28" s="2">
        <v>6.4502585605722178</v>
      </c>
    </row>
    <row r="29" spans="1:4" ht="14.4" x14ac:dyDescent="0.3">
      <c r="A29">
        <v>75</v>
      </c>
      <c r="B29" t="s">
        <v>287</v>
      </c>
      <c r="C29" s="2">
        <v>5.2095958813957788</v>
      </c>
      <c r="D29" s="17">
        <v>0.314</v>
      </c>
    </row>
    <row r="30" spans="1:4" ht="14.4" x14ac:dyDescent="0.3">
      <c r="A30">
        <v>76</v>
      </c>
      <c r="B30" t="s">
        <v>287</v>
      </c>
      <c r="C30" s="2">
        <v>8.5262524555422452</v>
      </c>
      <c r="D30" s="17">
        <v>9.0999999999999998E-2</v>
      </c>
    </row>
    <row r="31" spans="1:4" ht="14.4" x14ac:dyDescent="0.3">
      <c r="A31">
        <v>81</v>
      </c>
      <c r="B31" t="s">
        <v>290</v>
      </c>
      <c r="C31" s="2">
        <v>6.0596820815521495</v>
      </c>
      <c r="D31" s="17">
        <v>0.41399999999999998</v>
      </c>
    </row>
    <row r="32" spans="1:4" ht="14.4" x14ac:dyDescent="0.3">
      <c r="A32">
        <v>82</v>
      </c>
      <c r="B32" t="s">
        <v>290</v>
      </c>
      <c r="C32" s="2">
        <v>6.9958897633347936</v>
      </c>
      <c r="D32" s="17">
        <v>0.191</v>
      </c>
    </row>
    <row r="33" spans="1:4" ht="14.4" x14ac:dyDescent="0.3">
      <c r="A33">
        <v>87</v>
      </c>
      <c r="B33" t="s">
        <v>290</v>
      </c>
      <c r="C33" s="2">
        <v>7.6707106585654419</v>
      </c>
      <c r="D33" s="17">
        <v>0.311</v>
      </c>
    </row>
    <row r="34" spans="1:4" ht="14.4" x14ac:dyDescent="0.3">
      <c r="A34">
        <v>88</v>
      </c>
      <c r="B34" t="s">
        <v>289</v>
      </c>
      <c r="C34" s="2">
        <v>7.0803807849662768</v>
      </c>
      <c r="D34" s="17">
        <v>0.185</v>
      </c>
    </row>
    <row r="35" spans="1:4" ht="14.4" x14ac:dyDescent="0.3">
      <c r="A35">
        <v>90</v>
      </c>
      <c r="B35" t="s">
        <v>281</v>
      </c>
      <c r="C35" s="2">
        <v>7.9911422457429246</v>
      </c>
      <c r="D35" s="17">
        <v>0.13</v>
      </c>
    </row>
    <row r="36" spans="1:4" ht="14.4" x14ac:dyDescent="0.3">
      <c r="A36">
        <v>93</v>
      </c>
      <c r="B36" t="s">
        <v>285</v>
      </c>
      <c r="C36" s="2">
        <v>8.5275921219482935</v>
      </c>
      <c r="D36" s="17">
        <v>0.30599999999999999</v>
      </c>
    </row>
    <row r="37" spans="1:4" ht="14.4" x14ac:dyDescent="0.3">
      <c r="A37">
        <v>94</v>
      </c>
      <c r="B37" t="s">
        <v>290</v>
      </c>
      <c r="C37" s="2">
        <v>4.94887022332958</v>
      </c>
      <c r="D37" s="17">
        <v>0.22800000000000001</v>
      </c>
    </row>
    <row r="38" spans="1:4" ht="14.4" x14ac:dyDescent="0.3">
      <c r="A38">
        <v>96</v>
      </c>
      <c r="B38" t="s">
        <v>288</v>
      </c>
      <c r="C38" s="2">
        <v>8.5377415355526711</v>
      </c>
      <c r="D38" s="17">
        <v>0.40500000000000003</v>
      </c>
    </row>
    <row r="39" spans="1:4" ht="14.4" x14ac:dyDescent="0.3">
      <c r="A39">
        <v>100</v>
      </c>
      <c r="B39" t="s">
        <v>287</v>
      </c>
      <c r="C39" s="2">
        <v>7.7777796773301011</v>
      </c>
      <c r="D39" s="17">
        <v>0.21099999999999999</v>
      </c>
    </row>
    <row r="40" spans="1:4" ht="14.4" x14ac:dyDescent="0.3">
      <c r="A40">
        <v>102</v>
      </c>
      <c r="B40" t="s">
        <v>291</v>
      </c>
      <c r="C40" s="2">
        <v>6.8749679885107113</v>
      </c>
      <c r="D40" s="17">
        <v>0.23799999999999999</v>
      </c>
    </row>
    <row r="41" spans="1:4" ht="14.4" x14ac:dyDescent="0.3">
      <c r="A41">
        <v>104</v>
      </c>
      <c r="B41" t="s">
        <v>285</v>
      </c>
      <c r="C41" s="2">
        <v>7.7073700734729211</v>
      </c>
      <c r="D41" s="17">
        <v>0.33900000000000002</v>
      </c>
    </row>
    <row r="42" spans="1:4" ht="14.4" x14ac:dyDescent="0.3">
      <c r="A42">
        <v>105</v>
      </c>
      <c r="B42" t="s">
        <v>281</v>
      </c>
      <c r="C42" s="2">
        <v>7.2206245952347157</v>
      </c>
      <c r="D42" s="17">
        <v>0.124</v>
      </c>
    </row>
    <row r="43" spans="1:4" ht="14.4" x14ac:dyDescent="0.3">
      <c r="A43">
        <v>108</v>
      </c>
      <c r="B43" t="s">
        <v>291</v>
      </c>
      <c r="C43" s="2">
        <v>8.0771692850965859</v>
      </c>
      <c r="D43" s="17">
        <v>0.28100000000000003</v>
      </c>
    </row>
    <row r="44" spans="1:4" ht="14.4" x14ac:dyDescent="0.3">
      <c r="A44">
        <v>110</v>
      </c>
      <c r="B44" t="s">
        <v>282</v>
      </c>
      <c r="C44" s="2">
        <v>8.0873534915078462</v>
      </c>
      <c r="D44" s="17">
        <v>0.159</v>
      </c>
    </row>
    <row r="45" spans="1:4" ht="14.4" x14ac:dyDescent="0.3">
      <c r="A45">
        <v>111</v>
      </c>
      <c r="B45" t="s">
        <v>290</v>
      </c>
      <c r="C45" s="2">
        <v>7.2767278399571538</v>
      </c>
      <c r="D45" s="17">
        <v>0.20599999999999999</v>
      </c>
    </row>
    <row r="46" spans="1:4" ht="14.4" x14ac:dyDescent="0.3">
      <c r="A46">
        <v>113</v>
      </c>
      <c r="B46" t="s">
        <v>288</v>
      </c>
      <c r="C46" s="2">
        <v>6.0615834628396135</v>
      </c>
      <c r="D46" s="17">
        <v>0.29499999999999998</v>
      </c>
    </row>
    <row r="47" spans="1:4" ht="14.4" x14ac:dyDescent="0.3">
      <c r="A47">
        <v>122</v>
      </c>
      <c r="B47" t="s">
        <v>289</v>
      </c>
      <c r="C47" s="2">
        <v>8.7190515042782373</v>
      </c>
      <c r="D47" s="17">
        <v>0.17499999999999999</v>
      </c>
    </row>
    <row r="48" spans="1:4" ht="14.4" x14ac:dyDescent="0.3">
      <c r="A48">
        <v>123</v>
      </c>
      <c r="B48" t="s">
        <v>289</v>
      </c>
      <c r="C48" s="2">
        <v>8.3121666137387535</v>
      </c>
      <c r="D48" s="17">
        <v>0.161</v>
      </c>
    </row>
    <row r="49" spans="1:4" x14ac:dyDescent="0.25">
      <c r="A49">
        <v>128</v>
      </c>
      <c r="B49" t="s">
        <v>282</v>
      </c>
      <c r="C49" s="2">
        <v>7.4116962397486574</v>
      </c>
    </row>
    <row r="50" spans="1:4" ht="14.4" x14ac:dyDescent="0.3">
      <c r="A50">
        <v>131</v>
      </c>
      <c r="B50" t="s">
        <v>284</v>
      </c>
      <c r="C50" s="2">
        <v>6.0028829090215288</v>
      </c>
      <c r="D50" s="17">
        <v>0.34699999999999998</v>
      </c>
    </row>
    <row r="51" spans="1:4" ht="14.4" x14ac:dyDescent="0.3">
      <c r="A51">
        <v>132</v>
      </c>
      <c r="B51" t="s">
        <v>286</v>
      </c>
      <c r="C51" s="2">
        <v>6.9545638772258531</v>
      </c>
      <c r="D51" s="17">
        <v>0.19500000000000001</v>
      </c>
    </row>
    <row r="52" spans="1:4" ht="14.4" x14ac:dyDescent="0.3">
      <c r="A52">
        <v>133</v>
      </c>
      <c r="B52" t="s">
        <v>282</v>
      </c>
      <c r="C52" s="2">
        <v>5.3596349223131625</v>
      </c>
      <c r="D52" s="17">
        <v>0.17699999999999999</v>
      </c>
    </row>
    <row r="53" spans="1:4" ht="14.4" x14ac:dyDescent="0.3">
      <c r="A53">
        <v>139</v>
      </c>
      <c r="B53" t="s">
        <v>281</v>
      </c>
      <c r="C53" s="2">
        <v>6.0445878282292425</v>
      </c>
      <c r="D53" s="17">
        <v>0.188</v>
      </c>
    </row>
    <row r="54" spans="1:4" ht="14.4" x14ac:dyDescent="0.3">
      <c r="A54">
        <v>141</v>
      </c>
      <c r="B54" t="s">
        <v>284</v>
      </c>
      <c r="C54" s="2">
        <v>7.6874465590084968</v>
      </c>
      <c r="D54" s="17">
        <v>0.33600000000000002</v>
      </c>
    </row>
    <row r="55" spans="1:4" ht="14.4" x14ac:dyDescent="0.3">
      <c r="A55">
        <v>143</v>
      </c>
      <c r="B55" t="s">
        <v>287</v>
      </c>
      <c r="C55" s="2">
        <v>6.729865089110139</v>
      </c>
      <c r="D55" s="17">
        <v>0.22500000000000001</v>
      </c>
    </row>
    <row r="56" spans="1:4" ht="14.4" x14ac:dyDescent="0.3">
      <c r="A56">
        <v>144</v>
      </c>
      <c r="B56" t="s">
        <v>281</v>
      </c>
      <c r="C56" s="2">
        <v>5.4782626132175141</v>
      </c>
      <c r="D56" s="17">
        <v>0.14599999999999999</v>
      </c>
    </row>
    <row r="57" spans="1:4" ht="14.4" x14ac:dyDescent="0.3">
      <c r="A57">
        <v>149</v>
      </c>
      <c r="B57" t="s">
        <v>282</v>
      </c>
      <c r="C57" s="2">
        <v>6.4761757875724788</v>
      </c>
      <c r="D57" s="17">
        <v>0.16200000000000001</v>
      </c>
    </row>
    <row r="58" spans="1:4" ht="14.4" x14ac:dyDescent="0.3">
      <c r="A58">
        <v>150</v>
      </c>
      <c r="B58" t="s">
        <v>291</v>
      </c>
      <c r="C58" s="2">
        <v>5.8026858670616637</v>
      </c>
      <c r="D58" s="17">
        <v>0.23499999999999999</v>
      </c>
    </row>
    <row r="59" spans="1:4" ht="14.4" x14ac:dyDescent="0.3">
      <c r="A59">
        <v>151</v>
      </c>
      <c r="B59" t="s">
        <v>286</v>
      </c>
      <c r="C59" s="2">
        <v>7.7646129064153255</v>
      </c>
      <c r="D59" s="17">
        <v>0.252</v>
      </c>
    </row>
    <row r="60" spans="1:4" x14ac:dyDescent="0.25">
      <c r="A60">
        <v>154</v>
      </c>
      <c r="B60" t="s">
        <v>283</v>
      </c>
      <c r="C60" s="2">
        <v>6.4684733181953611</v>
      </c>
    </row>
    <row r="61" spans="1:4" ht="14.4" x14ac:dyDescent="0.3">
      <c r="A61">
        <v>157</v>
      </c>
      <c r="B61" t="s">
        <v>284</v>
      </c>
      <c r="C61" s="2">
        <v>9.3445258983360944</v>
      </c>
      <c r="D61" s="17">
        <v>0.39200000000000002</v>
      </c>
    </row>
    <row r="62" spans="1:4" ht="14.4" x14ac:dyDescent="0.3">
      <c r="A62">
        <v>162</v>
      </c>
      <c r="B62" t="s">
        <v>291</v>
      </c>
      <c r="C62" s="2">
        <v>9.8271194023757094</v>
      </c>
      <c r="D62" s="17">
        <v>0.27700000000000002</v>
      </c>
    </row>
    <row r="63" spans="1:4" ht="14.4" x14ac:dyDescent="0.3">
      <c r="A63">
        <v>167</v>
      </c>
      <c r="B63" t="s">
        <v>288</v>
      </c>
      <c r="C63" s="2">
        <v>8.5230114078487365</v>
      </c>
      <c r="D63" s="17">
        <v>0.33400000000000002</v>
      </c>
    </row>
    <row r="64" spans="1:4" x14ac:dyDescent="0.25">
      <c r="A64">
        <v>174</v>
      </c>
      <c r="B64" t="s">
        <v>283</v>
      </c>
      <c r="C64" s="2">
        <v>6.7595763804836073</v>
      </c>
    </row>
    <row r="65" spans="1:4" ht="14.4" x14ac:dyDescent="0.3">
      <c r="A65">
        <v>175</v>
      </c>
      <c r="B65" t="s">
        <v>286</v>
      </c>
      <c r="C65" s="2">
        <v>8.1539205556204326</v>
      </c>
      <c r="D65" s="17">
        <v>0.17799999999999999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FD804-69AE-4A81-B3F9-60BB87200B9C}">
  <dimension ref="A1:D36"/>
  <sheetViews>
    <sheetView topLeftCell="A10" workbookViewId="0">
      <selection activeCell="E37" sqref="E37"/>
    </sheetView>
  </sheetViews>
  <sheetFormatPr defaultRowHeight="13.2" x14ac:dyDescent="0.25"/>
  <cols>
    <col min="2" max="2" width="10.44140625" customWidth="1"/>
    <col min="4" max="4" width="10.109375" customWidth="1"/>
  </cols>
  <sheetData>
    <row r="1" spans="1:4" x14ac:dyDescent="0.25">
      <c r="A1" t="s">
        <v>166</v>
      </c>
      <c r="B1" t="s">
        <v>293</v>
      </c>
      <c r="C1" t="s">
        <v>300</v>
      </c>
      <c r="D1" t="s">
        <v>295</v>
      </c>
    </row>
    <row r="2" spans="1:4" x14ac:dyDescent="0.25">
      <c r="A2">
        <v>2</v>
      </c>
      <c r="B2" t="s">
        <v>301</v>
      </c>
      <c r="C2" t="s">
        <v>302</v>
      </c>
      <c r="D2">
        <v>0.32600000000000001</v>
      </c>
    </row>
    <row r="3" spans="1:4" x14ac:dyDescent="0.25">
      <c r="A3">
        <v>5</v>
      </c>
      <c r="B3" t="s">
        <v>303</v>
      </c>
      <c r="C3" t="s">
        <v>304</v>
      </c>
      <c r="D3">
        <v>0.20200000000000001</v>
      </c>
    </row>
    <row r="4" spans="1:4" x14ac:dyDescent="0.25">
      <c r="A4">
        <v>23</v>
      </c>
      <c r="B4" t="s">
        <v>305</v>
      </c>
      <c r="C4" t="s">
        <v>239</v>
      </c>
      <c r="D4">
        <v>0.19400000000000001</v>
      </c>
    </row>
    <row r="5" spans="1:4" x14ac:dyDescent="0.25">
      <c r="A5">
        <v>31</v>
      </c>
      <c r="B5" t="s">
        <v>306</v>
      </c>
      <c r="C5" t="s">
        <v>302</v>
      </c>
      <c r="D5">
        <v>0.31</v>
      </c>
    </row>
    <row r="6" spans="1:4" x14ac:dyDescent="0.25">
      <c r="A6">
        <v>32</v>
      </c>
      <c r="B6" t="s">
        <v>301</v>
      </c>
      <c r="C6" t="s">
        <v>302</v>
      </c>
      <c r="D6">
        <v>0.26800000000000002</v>
      </c>
    </row>
    <row r="7" spans="1:4" x14ac:dyDescent="0.25">
      <c r="A7">
        <v>37</v>
      </c>
      <c r="B7" t="s">
        <v>307</v>
      </c>
      <c r="C7" t="s">
        <v>239</v>
      </c>
      <c r="D7">
        <v>0.44600000000000001</v>
      </c>
    </row>
    <row r="8" spans="1:4" x14ac:dyDescent="0.25">
      <c r="A8">
        <v>51</v>
      </c>
      <c r="B8" t="s">
        <v>303</v>
      </c>
      <c r="C8" t="s">
        <v>239</v>
      </c>
      <c r="D8">
        <v>0.152</v>
      </c>
    </row>
    <row r="9" spans="1:4" x14ac:dyDescent="0.25">
      <c r="A9">
        <v>55</v>
      </c>
      <c r="B9" t="s">
        <v>307</v>
      </c>
      <c r="C9" t="s">
        <v>302</v>
      </c>
      <c r="D9">
        <v>0.70699999999999996</v>
      </c>
    </row>
    <row r="10" spans="1:4" x14ac:dyDescent="0.25">
      <c r="A10">
        <v>58</v>
      </c>
      <c r="B10" t="s">
        <v>308</v>
      </c>
      <c r="C10" t="s">
        <v>239</v>
      </c>
      <c r="D10">
        <v>0.36099999999999999</v>
      </c>
    </row>
    <row r="11" spans="1:4" x14ac:dyDescent="0.25">
      <c r="A11">
        <v>66</v>
      </c>
      <c r="B11" t="s">
        <v>301</v>
      </c>
      <c r="C11" t="s">
        <v>304</v>
      </c>
      <c r="D11">
        <v>0.13800000000000001</v>
      </c>
    </row>
    <row r="12" spans="1:4" x14ac:dyDescent="0.25">
      <c r="A12">
        <v>69</v>
      </c>
      <c r="B12" t="s">
        <v>307</v>
      </c>
      <c r="C12" t="s">
        <v>304</v>
      </c>
      <c r="D12">
        <v>0.43099999999999999</v>
      </c>
    </row>
    <row r="13" spans="1:4" x14ac:dyDescent="0.25">
      <c r="A13">
        <v>79</v>
      </c>
      <c r="B13" t="s">
        <v>307</v>
      </c>
      <c r="C13" t="s">
        <v>304</v>
      </c>
      <c r="D13">
        <v>0.45</v>
      </c>
    </row>
    <row r="14" spans="1:4" x14ac:dyDescent="0.25">
      <c r="A14">
        <v>83</v>
      </c>
      <c r="B14" t="s">
        <v>305</v>
      </c>
      <c r="C14" t="s">
        <v>302</v>
      </c>
      <c r="D14">
        <v>0.34599999999999997</v>
      </c>
    </row>
    <row r="15" spans="1:4" x14ac:dyDescent="0.25">
      <c r="A15">
        <v>85</v>
      </c>
      <c r="B15" t="s">
        <v>306</v>
      </c>
      <c r="C15" t="s">
        <v>239</v>
      </c>
      <c r="D15">
        <v>0.33700000000000002</v>
      </c>
    </row>
    <row r="16" spans="1:4" x14ac:dyDescent="0.25">
      <c r="A16">
        <v>89</v>
      </c>
      <c r="B16" t="s">
        <v>307</v>
      </c>
      <c r="C16" t="s">
        <v>302</v>
      </c>
      <c r="D16">
        <v>0.38300000000000001</v>
      </c>
    </row>
    <row r="17" spans="1:4" x14ac:dyDescent="0.25">
      <c r="A17">
        <v>91</v>
      </c>
      <c r="B17" t="s">
        <v>308</v>
      </c>
      <c r="C17" t="s">
        <v>302</v>
      </c>
      <c r="D17">
        <v>0.38100000000000001</v>
      </c>
    </row>
    <row r="18" spans="1:4" x14ac:dyDescent="0.25">
      <c r="A18">
        <v>92</v>
      </c>
      <c r="B18" t="s">
        <v>306</v>
      </c>
      <c r="C18" t="s">
        <v>239</v>
      </c>
      <c r="D18">
        <v>0.29599999999999999</v>
      </c>
    </row>
    <row r="19" spans="1:4" x14ac:dyDescent="0.25">
      <c r="A19">
        <v>109</v>
      </c>
      <c r="B19" t="s">
        <v>303</v>
      </c>
      <c r="C19" t="s">
        <v>302</v>
      </c>
      <c r="D19">
        <v>0.246</v>
      </c>
    </row>
    <row r="20" spans="1:4" x14ac:dyDescent="0.25">
      <c r="A20">
        <v>115</v>
      </c>
      <c r="B20" t="s">
        <v>301</v>
      </c>
      <c r="C20" t="s">
        <v>239</v>
      </c>
      <c r="D20">
        <v>0.26500000000000001</v>
      </c>
    </row>
    <row r="21" spans="1:4" x14ac:dyDescent="0.25">
      <c r="A21">
        <v>116</v>
      </c>
      <c r="B21" t="s">
        <v>301</v>
      </c>
      <c r="C21" t="s">
        <v>304</v>
      </c>
      <c r="D21">
        <v>0.26800000000000002</v>
      </c>
    </row>
    <row r="22" spans="1:4" x14ac:dyDescent="0.25">
      <c r="A22">
        <v>117</v>
      </c>
      <c r="B22" t="s">
        <v>305</v>
      </c>
      <c r="C22" t="s">
        <v>304</v>
      </c>
      <c r="D22">
        <v>0.25</v>
      </c>
    </row>
    <row r="23" spans="1:4" x14ac:dyDescent="0.25">
      <c r="A23">
        <v>125</v>
      </c>
      <c r="B23" t="s">
        <v>301</v>
      </c>
      <c r="C23" t="s">
        <v>239</v>
      </c>
      <c r="D23">
        <v>0.189</v>
      </c>
    </row>
    <row r="24" spans="1:4" x14ac:dyDescent="0.25">
      <c r="A24">
        <v>126</v>
      </c>
      <c r="B24" t="s">
        <v>303</v>
      </c>
      <c r="C24" t="s">
        <v>302</v>
      </c>
      <c r="D24">
        <v>0.15</v>
      </c>
    </row>
    <row r="25" spans="1:4" x14ac:dyDescent="0.25">
      <c r="A25">
        <v>136</v>
      </c>
      <c r="B25" t="s">
        <v>308</v>
      </c>
      <c r="C25" t="s">
        <v>304</v>
      </c>
      <c r="D25">
        <v>0.34200000000000003</v>
      </c>
    </row>
    <row r="26" spans="1:4" x14ac:dyDescent="0.25">
      <c r="A26">
        <v>142</v>
      </c>
      <c r="B26" t="s">
        <v>305</v>
      </c>
      <c r="C26" t="s">
        <v>239</v>
      </c>
      <c r="D26">
        <v>0.255</v>
      </c>
    </row>
    <row r="27" spans="1:4" x14ac:dyDescent="0.25">
      <c r="A27">
        <v>145</v>
      </c>
      <c r="B27" t="s">
        <v>306</v>
      </c>
      <c r="C27" t="s">
        <v>304</v>
      </c>
      <c r="D27">
        <v>0.313</v>
      </c>
    </row>
    <row r="28" spans="1:4" x14ac:dyDescent="0.25">
      <c r="A28">
        <v>148</v>
      </c>
      <c r="B28" t="s">
        <v>308</v>
      </c>
      <c r="C28" t="s">
        <v>302</v>
      </c>
      <c r="D28">
        <v>0.55400000000000005</v>
      </c>
    </row>
    <row r="29" spans="1:4" x14ac:dyDescent="0.25">
      <c r="A29">
        <v>153</v>
      </c>
      <c r="B29" t="s">
        <v>305</v>
      </c>
      <c r="C29" t="s">
        <v>302</v>
      </c>
      <c r="D29">
        <v>0.29699999999999999</v>
      </c>
    </row>
    <row r="30" spans="1:4" x14ac:dyDescent="0.25">
      <c r="A30">
        <v>155</v>
      </c>
      <c r="B30" t="s">
        <v>308</v>
      </c>
      <c r="C30" t="s">
        <v>239</v>
      </c>
      <c r="D30">
        <v>0.36199999999999999</v>
      </c>
    </row>
    <row r="31" spans="1:4" x14ac:dyDescent="0.25">
      <c r="A31">
        <v>159</v>
      </c>
      <c r="B31" t="s">
        <v>305</v>
      </c>
      <c r="C31" t="s">
        <v>304</v>
      </c>
      <c r="D31">
        <v>0.25600000000000001</v>
      </c>
    </row>
    <row r="32" spans="1:4" x14ac:dyDescent="0.25">
      <c r="A32">
        <v>160</v>
      </c>
      <c r="B32" t="s">
        <v>303</v>
      </c>
      <c r="C32" t="s">
        <v>239</v>
      </c>
      <c r="D32">
        <v>0.13200000000000001</v>
      </c>
    </row>
    <row r="33" spans="1:4" x14ac:dyDescent="0.25">
      <c r="A33">
        <v>165</v>
      </c>
      <c r="B33" t="s">
        <v>306</v>
      </c>
      <c r="C33" t="s">
        <v>304</v>
      </c>
      <c r="D33">
        <v>0.30199999999999999</v>
      </c>
    </row>
    <row r="34" spans="1:4" x14ac:dyDescent="0.25">
      <c r="A34">
        <v>166</v>
      </c>
      <c r="B34" t="s">
        <v>306</v>
      </c>
      <c r="C34" t="s">
        <v>302</v>
      </c>
      <c r="D34">
        <v>0.29499999999999998</v>
      </c>
    </row>
    <row r="35" spans="1:4" x14ac:dyDescent="0.25">
      <c r="A35">
        <v>170</v>
      </c>
      <c r="B35" t="s">
        <v>303</v>
      </c>
      <c r="C35" t="s">
        <v>304</v>
      </c>
      <c r="D35">
        <v>0.14799999999999999</v>
      </c>
    </row>
    <row r="36" spans="1:4" x14ac:dyDescent="0.25">
      <c r="A36">
        <v>177</v>
      </c>
      <c r="B36" t="s">
        <v>307</v>
      </c>
      <c r="C36" t="s">
        <v>239</v>
      </c>
      <c r="D36">
        <v>0.26600000000000001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5490-8DC8-4B35-A35A-EC74EFBF8844}">
  <dimension ref="A1:D72"/>
  <sheetViews>
    <sheetView topLeftCell="A55" workbookViewId="0">
      <selection activeCell="I70" sqref="I70"/>
    </sheetView>
  </sheetViews>
  <sheetFormatPr defaultRowHeight="13.2" x14ac:dyDescent="0.25"/>
  <sheetData>
    <row r="1" spans="1:4" x14ac:dyDescent="0.25">
      <c r="A1" t="s">
        <v>166</v>
      </c>
      <c r="B1" t="s">
        <v>293</v>
      </c>
      <c r="C1" s="16" t="s">
        <v>295</v>
      </c>
      <c r="D1" s="16" t="s">
        <v>311</v>
      </c>
    </row>
    <row r="2" spans="1:4" ht="14.4" x14ac:dyDescent="0.3">
      <c r="A2">
        <v>4</v>
      </c>
      <c r="B2" t="s">
        <v>282</v>
      </c>
      <c r="C2" s="17">
        <v>0.14799999999999999</v>
      </c>
      <c r="D2" t="s">
        <v>312</v>
      </c>
    </row>
    <row r="3" spans="1:4" ht="14.4" x14ac:dyDescent="0.3">
      <c r="A3">
        <v>7</v>
      </c>
      <c r="B3" t="s">
        <v>284</v>
      </c>
      <c r="C3" s="17">
        <v>0.26800000000000002</v>
      </c>
      <c r="D3" t="s">
        <v>312</v>
      </c>
    </row>
    <row r="4" spans="1:4" ht="14.4" x14ac:dyDescent="0.3">
      <c r="A4">
        <v>8</v>
      </c>
      <c r="B4" t="s">
        <v>285</v>
      </c>
      <c r="C4" s="17">
        <v>0.224</v>
      </c>
      <c r="D4" t="s">
        <v>312</v>
      </c>
    </row>
    <row r="5" spans="1:4" ht="14.4" x14ac:dyDescent="0.3">
      <c r="A5">
        <v>13</v>
      </c>
      <c r="B5" t="s">
        <v>284</v>
      </c>
      <c r="C5" s="17">
        <v>0.28799999999999998</v>
      </c>
      <c r="D5" t="s">
        <v>312</v>
      </c>
    </row>
    <row r="6" spans="1:4" ht="14.4" x14ac:dyDescent="0.3">
      <c r="A6">
        <v>16</v>
      </c>
      <c r="B6" t="s">
        <v>288</v>
      </c>
      <c r="C6" s="17">
        <v>0.28199999999999997</v>
      </c>
      <c r="D6" t="s">
        <v>312</v>
      </c>
    </row>
    <row r="7" spans="1:4" ht="14.4" x14ac:dyDescent="0.3">
      <c r="A7">
        <v>19</v>
      </c>
      <c r="B7" t="s">
        <v>289</v>
      </c>
      <c r="C7" s="17">
        <v>0.13300000000000001</v>
      </c>
      <c r="D7" t="s">
        <v>312</v>
      </c>
    </row>
    <row r="8" spans="1:4" ht="14.4" x14ac:dyDescent="0.3">
      <c r="A8">
        <v>29</v>
      </c>
      <c r="B8" t="s">
        <v>285</v>
      </c>
      <c r="C8" s="17">
        <v>0.2</v>
      </c>
      <c r="D8" t="s">
        <v>312</v>
      </c>
    </row>
    <row r="9" spans="1:4" ht="14.4" x14ac:dyDescent="0.3">
      <c r="A9">
        <v>34</v>
      </c>
      <c r="B9" t="s">
        <v>285</v>
      </c>
      <c r="C9" s="17">
        <v>0.186</v>
      </c>
      <c r="D9" t="s">
        <v>312</v>
      </c>
    </row>
    <row r="10" spans="1:4" ht="14.4" x14ac:dyDescent="0.3">
      <c r="A10">
        <v>36</v>
      </c>
      <c r="B10" t="s">
        <v>289</v>
      </c>
      <c r="C10" s="17">
        <v>0.18</v>
      </c>
      <c r="D10" t="s">
        <v>312</v>
      </c>
    </row>
    <row r="11" spans="1:4" ht="14.4" x14ac:dyDescent="0.3">
      <c r="A11">
        <v>44</v>
      </c>
      <c r="B11" t="s">
        <v>288</v>
      </c>
      <c r="C11" s="17">
        <v>0.32400000000000001</v>
      </c>
      <c r="D11" t="s">
        <v>312</v>
      </c>
    </row>
    <row r="12" spans="1:4" ht="14.4" x14ac:dyDescent="0.3">
      <c r="A12">
        <v>45</v>
      </c>
      <c r="B12" t="s">
        <v>291</v>
      </c>
      <c r="C12" s="17">
        <v>0.35899999999999999</v>
      </c>
      <c r="D12" t="s">
        <v>312</v>
      </c>
    </row>
    <row r="13" spans="1:4" ht="14.4" x14ac:dyDescent="0.3">
      <c r="A13">
        <v>46</v>
      </c>
      <c r="B13" t="s">
        <v>288</v>
      </c>
      <c r="C13" s="17">
        <v>0.33800000000000002</v>
      </c>
      <c r="D13" t="s">
        <v>312</v>
      </c>
    </row>
    <row r="14" spans="1:4" ht="14.4" x14ac:dyDescent="0.3">
      <c r="A14">
        <v>47</v>
      </c>
      <c r="B14" t="s">
        <v>289</v>
      </c>
      <c r="C14" s="17">
        <v>0.14799999999999999</v>
      </c>
      <c r="D14" t="s">
        <v>312</v>
      </c>
    </row>
    <row r="15" spans="1:4" ht="14.4" x14ac:dyDescent="0.3">
      <c r="A15">
        <v>49</v>
      </c>
      <c r="B15" t="s">
        <v>291</v>
      </c>
      <c r="C15" s="17">
        <v>0.22700000000000001</v>
      </c>
      <c r="D15" t="s">
        <v>312</v>
      </c>
    </row>
    <row r="16" spans="1:4" ht="14.4" x14ac:dyDescent="0.3">
      <c r="A16">
        <v>50</v>
      </c>
      <c r="B16" t="s">
        <v>285</v>
      </c>
      <c r="C16" s="17">
        <v>0.2</v>
      </c>
      <c r="D16" t="s">
        <v>312</v>
      </c>
    </row>
    <row r="17" spans="1:4" ht="14.4" x14ac:dyDescent="0.3">
      <c r="A17">
        <v>52</v>
      </c>
      <c r="B17" t="s">
        <v>284</v>
      </c>
      <c r="C17" s="17">
        <v>0.38800000000000001</v>
      </c>
      <c r="D17" t="s">
        <v>312</v>
      </c>
    </row>
    <row r="18" spans="1:4" ht="14.4" x14ac:dyDescent="0.3">
      <c r="A18">
        <v>88</v>
      </c>
      <c r="B18" t="s">
        <v>289</v>
      </c>
      <c r="C18" s="17">
        <v>0.185</v>
      </c>
      <c r="D18" t="s">
        <v>312</v>
      </c>
    </row>
    <row r="19" spans="1:4" ht="14.4" x14ac:dyDescent="0.3">
      <c r="A19">
        <v>93</v>
      </c>
      <c r="B19" t="s">
        <v>285</v>
      </c>
      <c r="C19" s="17">
        <v>0.30599999999999999</v>
      </c>
      <c r="D19" t="s">
        <v>312</v>
      </c>
    </row>
    <row r="20" spans="1:4" ht="14.4" x14ac:dyDescent="0.3">
      <c r="A20">
        <v>96</v>
      </c>
      <c r="B20" t="s">
        <v>288</v>
      </c>
      <c r="C20" s="17">
        <v>0.40500000000000003</v>
      </c>
      <c r="D20" t="s">
        <v>312</v>
      </c>
    </row>
    <row r="21" spans="1:4" ht="14.4" x14ac:dyDescent="0.3">
      <c r="A21">
        <v>102</v>
      </c>
      <c r="B21" t="s">
        <v>291</v>
      </c>
      <c r="C21" s="17">
        <v>0.23799999999999999</v>
      </c>
      <c r="D21" t="s">
        <v>312</v>
      </c>
    </row>
    <row r="22" spans="1:4" ht="14.4" x14ac:dyDescent="0.3">
      <c r="A22">
        <v>104</v>
      </c>
      <c r="B22" t="s">
        <v>285</v>
      </c>
      <c r="C22" s="17">
        <v>0.33900000000000002</v>
      </c>
      <c r="D22" t="s">
        <v>312</v>
      </c>
    </row>
    <row r="23" spans="1:4" ht="14.4" x14ac:dyDescent="0.3">
      <c r="A23">
        <v>108</v>
      </c>
      <c r="B23" t="s">
        <v>291</v>
      </c>
      <c r="C23" s="17">
        <v>0.28100000000000003</v>
      </c>
      <c r="D23" t="s">
        <v>312</v>
      </c>
    </row>
    <row r="24" spans="1:4" ht="14.4" x14ac:dyDescent="0.3">
      <c r="A24">
        <v>110</v>
      </c>
      <c r="B24" t="s">
        <v>282</v>
      </c>
      <c r="C24" s="17">
        <v>0.159</v>
      </c>
      <c r="D24" t="s">
        <v>312</v>
      </c>
    </row>
    <row r="25" spans="1:4" ht="14.4" x14ac:dyDescent="0.3">
      <c r="A25">
        <v>113</v>
      </c>
      <c r="B25" t="s">
        <v>288</v>
      </c>
      <c r="C25" s="17">
        <v>0.29499999999999998</v>
      </c>
      <c r="D25" t="s">
        <v>312</v>
      </c>
    </row>
    <row r="26" spans="1:4" ht="14.4" x14ac:dyDescent="0.3">
      <c r="A26">
        <v>122</v>
      </c>
      <c r="B26" t="s">
        <v>289</v>
      </c>
      <c r="C26" s="17">
        <v>0.17499999999999999</v>
      </c>
      <c r="D26" t="s">
        <v>312</v>
      </c>
    </row>
    <row r="27" spans="1:4" ht="14.4" x14ac:dyDescent="0.3">
      <c r="A27">
        <v>123</v>
      </c>
      <c r="B27" t="s">
        <v>289</v>
      </c>
      <c r="C27" s="17">
        <v>0.161</v>
      </c>
      <c r="D27" t="s">
        <v>312</v>
      </c>
    </row>
    <row r="28" spans="1:4" ht="14.4" x14ac:dyDescent="0.3">
      <c r="A28">
        <v>131</v>
      </c>
      <c r="B28" t="s">
        <v>284</v>
      </c>
      <c r="C28" s="17">
        <v>0.34699999999999998</v>
      </c>
      <c r="D28" t="s">
        <v>312</v>
      </c>
    </row>
    <row r="29" spans="1:4" ht="14.4" x14ac:dyDescent="0.3">
      <c r="A29">
        <v>133</v>
      </c>
      <c r="B29" t="s">
        <v>282</v>
      </c>
      <c r="C29" s="17">
        <v>0.17699999999999999</v>
      </c>
      <c r="D29" t="s">
        <v>312</v>
      </c>
    </row>
    <row r="30" spans="1:4" ht="14.4" x14ac:dyDescent="0.3">
      <c r="A30">
        <v>141</v>
      </c>
      <c r="B30" t="s">
        <v>284</v>
      </c>
      <c r="C30" s="17">
        <v>0.33600000000000002</v>
      </c>
      <c r="D30" t="s">
        <v>312</v>
      </c>
    </row>
    <row r="31" spans="1:4" ht="14.4" x14ac:dyDescent="0.3">
      <c r="A31">
        <v>149</v>
      </c>
      <c r="B31" t="s">
        <v>282</v>
      </c>
      <c r="C31" s="17">
        <v>0.16200000000000001</v>
      </c>
      <c r="D31" t="s">
        <v>312</v>
      </c>
    </row>
    <row r="32" spans="1:4" ht="14.4" x14ac:dyDescent="0.3">
      <c r="A32">
        <v>150</v>
      </c>
      <c r="B32" t="s">
        <v>291</v>
      </c>
      <c r="C32" s="17">
        <v>0.23499999999999999</v>
      </c>
      <c r="D32" t="s">
        <v>312</v>
      </c>
    </row>
    <row r="33" spans="1:4" ht="14.4" x14ac:dyDescent="0.3">
      <c r="A33">
        <v>157</v>
      </c>
      <c r="B33" t="s">
        <v>284</v>
      </c>
      <c r="C33" s="17">
        <v>0.39200000000000002</v>
      </c>
      <c r="D33" t="s">
        <v>312</v>
      </c>
    </row>
    <row r="34" spans="1:4" ht="14.4" x14ac:dyDescent="0.3">
      <c r="A34">
        <v>162</v>
      </c>
      <c r="B34" t="s">
        <v>291</v>
      </c>
      <c r="C34" s="17">
        <v>0.27700000000000002</v>
      </c>
      <c r="D34" t="s">
        <v>312</v>
      </c>
    </row>
    <row r="35" spans="1:4" ht="14.4" x14ac:dyDescent="0.3">
      <c r="A35">
        <v>167</v>
      </c>
      <c r="B35" t="s">
        <v>288</v>
      </c>
      <c r="C35" s="17">
        <v>0.33400000000000002</v>
      </c>
      <c r="D35" t="s">
        <v>312</v>
      </c>
    </row>
    <row r="36" spans="1:4" ht="14.4" x14ac:dyDescent="0.3">
      <c r="A36">
        <v>179</v>
      </c>
      <c r="B36" s="2" t="s">
        <v>282</v>
      </c>
      <c r="C36" s="17">
        <v>0.14599999999999999</v>
      </c>
      <c r="D36" t="s">
        <v>312</v>
      </c>
    </row>
    <row r="37" spans="1:4" ht="14.4" x14ac:dyDescent="0.3">
      <c r="A37">
        <v>3</v>
      </c>
      <c r="B37" s="2" t="s">
        <v>282</v>
      </c>
      <c r="C37" s="19">
        <v>0.14799999999999999</v>
      </c>
      <c r="D37" t="s">
        <v>313</v>
      </c>
    </row>
    <row r="38" spans="1:4" ht="14.4" x14ac:dyDescent="0.3">
      <c r="A38">
        <v>18</v>
      </c>
      <c r="B38" s="2" t="s">
        <v>289</v>
      </c>
      <c r="C38" s="19">
        <v>0.35499999999999998</v>
      </c>
      <c r="D38" t="s">
        <v>313</v>
      </c>
    </row>
    <row r="39" spans="1:4" ht="14.4" x14ac:dyDescent="0.3">
      <c r="A39">
        <v>22</v>
      </c>
      <c r="B39" s="2" t="s">
        <v>285</v>
      </c>
      <c r="C39" s="19">
        <v>0.63500000000000001</v>
      </c>
      <c r="D39" t="s">
        <v>313</v>
      </c>
    </row>
    <row r="40" spans="1:4" ht="14.4" x14ac:dyDescent="0.3">
      <c r="A40">
        <v>24</v>
      </c>
      <c r="B40" s="2" t="s">
        <v>288</v>
      </c>
      <c r="C40" s="19">
        <v>0.54400000000000004</v>
      </c>
      <c r="D40" t="s">
        <v>313</v>
      </c>
    </row>
    <row r="41" spans="1:4" ht="14.4" x14ac:dyDescent="0.3">
      <c r="A41">
        <v>25</v>
      </c>
      <c r="B41" s="2" t="s">
        <v>289</v>
      </c>
      <c r="C41" s="19">
        <v>0.38800000000000001</v>
      </c>
      <c r="D41" t="s">
        <v>313</v>
      </c>
    </row>
    <row r="42" spans="1:4" ht="14.4" x14ac:dyDescent="0.3">
      <c r="A42">
        <v>35</v>
      </c>
      <c r="B42" s="2" t="s">
        <v>284</v>
      </c>
      <c r="C42" s="19">
        <v>0.33100000000000002</v>
      </c>
      <c r="D42" t="s">
        <v>313</v>
      </c>
    </row>
    <row r="43" spans="1:4" ht="14.4" x14ac:dyDescent="0.3">
      <c r="A43">
        <v>39</v>
      </c>
      <c r="B43" s="2" t="s">
        <v>291</v>
      </c>
      <c r="C43" s="19">
        <v>0.39200000000000002</v>
      </c>
      <c r="D43" t="s">
        <v>313</v>
      </c>
    </row>
    <row r="44" spans="1:4" ht="14.4" x14ac:dyDescent="0.3">
      <c r="A44">
        <v>43</v>
      </c>
      <c r="B44" s="2" t="s">
        <v>282</v>
      </c>
      <c r="C44" s="19">
        <v>0.63500000000000001</v>
      </c>
      <c r="D44" t="s">
        <v>313</v>
      </c>
    </row>
    <row r="45" spans="1:4" ht="14.4" x14ac:dyDescent="0.3">
      <c r="A45">
        <v>53</v>
      </c>
      <c r="B45" s="2" t="s">
        <v>284</v>
      </c>
      <c r="C45" s="19">
        <v>0.71799999999999997</v>
      </c>
      <c r="D45" t="s">
        <v>313</v>
      </c>
    </row>
    <row r="46" spans="1:4" ht="14.4" x14ac:dyDescent="0.3">
      <c r="A46">
        <v>57</v>
      </c>
      <c r="B46" s="2" t="s">
        <v>285</v>
      </c>
      <c r="C46" s="19">
        <v>0.84799999999999998</v>
      </c>
      <c r="D46" t="s">
        <v>313</v>
      </c>
    </row>
    <row r="47" spans="1:4" ht="14.4" x14ac:dyDescent="0.3">
      <c r="A47">
        <v>59</v>
      </c>
      <c r="B47" s="2" t="s">
        <v>289</v>
      </c>
      <c r="C47" s="19">
        <v>0.77</v>
      </c>
      <c r="D47" t="s">
        <v>313</v>
      </c>
    </row>
    <row r="48" spans="1:4" ht="14.4" x14ac:dyDescent="0.3">
      <c r="A48">
        <v>60</v>
      </c>
      <c r="B48" s="2" t="s">
        <v>288</v>
      </c>
      <c r="C48" s="19">
        <v>0.66300000000000003</v>
      </c>
      <c r="D48" t="s">
        <v>313</v>
      </c>
    </row>
    <row r="49" spans="1:4" ht="14.4" x14ac:dyDescent="0.3">
      <c r="A49">
        <v>62</v>
      </c>
      <c r="B49" s="2" t="s">
        <v>288</v>
      </c>
      <c r="C49" s="19">
        <v>0.66300000000000003</v>
      </c>
      <c r="D49" t="s">
        <v>313</v>
      </c>
    </row>
    <row r="50" spans="1:4" ht="14.4" x14ac:dyDescent="0.3">
      <c r="A50">
        <v>63</v>
      </c>
      <c r="B50" s="2" t="s">
        <v>284</v>
      </c>
      <c r="C50" s="19">
        <v>1.39</v>
      </c>
      <c r="D50" t="s">
        <v>313</v>
      </c>
    </row>
    <row r="51" spans="1:4" ht="14.4" x14ac:dyDescent="0.3">
      <c r="A51">
        <v>65</v>
      </c>
      <c r="B51" s="2" t="s">
        <v>282</v>
      </c>
      <c r="C51" s="19">
        <v>0.80400000000000005</v>
      </c>
      <c r="D51" t="s">
        <v>313</v>
      </c>
    </row>
    <row r="52" spans="1:4" ht="14.4" x14ac:dyDescent="0.3">
      <c r="A52">
        <v>67</v>
      </c>
      <c r="B52" s="2" t="s">
        <v>291</v>
      </c>
      <c r="C52" s="19">
        <v>0.43099999999999999</v>
      </c>
      <c r="D52" t="s">
        <v>313</v>
      </c>
    </row>
    <row r="53" spans="1:4" ht="14.4" x14ac:dyDescent="0.3">
      <c r="A53">
        <v>71</v>
      </c>
      <c r="B53" s="2" t="s">
        <v>282</v>
      </c>
      <c r="C53" s="19">
        <v>0.92500000000000004</v>
      </c>
      <c r="D53" t="s">
        <v>313</v>
      </c>
    </row>
    <row r="54" spans="1:4" ht="14.4" x14ac:dyDescent="0.3">
      <c r="A54">
        <v>72</v>
      </c>
      <c r="B54" s="2" t="s">
        <v>289</v>
      </c>
      <c r="C54" s="19">
        <v>0.73299999999999998</v>
      </c>
      <c r="D54" t="s">
        <v>313</v>
      </c>
    </row>
    <row r="55" spans="1:4" ht="14.4" x14ac:dyDescent="0.3">
      <c r="A55">
        <v>80</v>
      </c>
      <c r="B55" s="2" t="s">
        <v>284</v>
      </c>
      <c r="C55" s="19">
        <v>1.0640000000000001</v>
      </c>
      <c r="D55" t="s">
        <v>313</v>
      </c>
    </row>
    <row r="56" spans="1:4" ht="14.4" x14ac:dyDescent="0.3">
      <c r="A56">
        <v>86</v>
      </c>
      <c r="B56" s="2" t="s">
        <v>282</v>
      </c>
      <c r="C56" s="19">
        <v>0.64100000000000001</v>
      </c>
      <c r="D56" t="s">
        <v>313</v>
      </c>
    </row>
    <row r="57" spans="1:4" ht="14.4" x14ac:dyDescent="0.3">
      <c r="A57">
        <v>95</v>
      </c>
      <c r="B57" s="2" t="s">
        <v>291</v>
      </c>
      <c r="C57" s="19">
        <v>0.88200000000000001</v>
      </c>
      <c r="D57" t="s">
        <v>313</v>
      </c>
    </row>
    <row r="58" spans="1:4" ht="14.4" x14ac:dyDescent="0.3">
      <c r="A58">
        <v>98</v>
      </c>
      <c r="B58" s="2" t="s">
        <v>288</v>
      </c>
      <c r="C58" s="19">
        <v>0.92800000000000005</v>
      </c>
      <c r="D58" t="s">
        <v>313</v>
      </c>
    </row>
    <row r="59" spans="1:4" ht="14.4" x14ac:dyDescent="0.3">
      <c r="A59">
        <v>103</v>
      </c>
      <c r="B59" s="2" t="s">
        <v>282</v>
      </c>
      <c r="C59" s="19">
        <v>0.63400000000000001</v>
      </c>
      <c r="D59" t="s">
        <v>313</v>
      </c>
    </row>
    <row r="60" spans="1:4" ht="14.4" x14ac:dyDescent="0.3">
      <c r="A60">
        <v>120</v>
      </c>
      <c r="B60" s="2" t="s">
        <v>291</v>
      </c>
      <c r="C60" s="19">
        <v>0.94</v>
      </c>
      <c r="D60" t="s">
        <v>313</v>
      </c>
    </row>
    <row r="61" spans="1:4" ht="14.4" x14ac:dyDescent="0.3">
      <c r="A61">
        <v>121</v>
      </c>
      <c r="B61" s="2" t="s">
        <v>285</v>
      </c>
      <c r="C61" s="19">
        <v>0.83</v>
      </c>
      <c r="D61" t="s">
        <v>313</v>
      </c>
    </row>
    <row r="62" spans="1:4" ht="14.4" x14ac:dyDescent="0.3">
      <c r="A62">
        <v>127</v>
      </c>
      <c r="B62" s="2" t="s">
        <v>288</v>
      </c>
      <c r="C62" s="19">
        <v>0.93500000000000005</v>
      </c>
      <c r="D62" t="s">
        <v>313</v>
      </c>
    </row>
    <row r="63" spans="1:4" ht="14.4" x14ac:dyDescent="0.3">
      <c r="A63">
        <v>129</v>
      </c>
      <c r="B63" s="2" t="s">
        <v>289</v>
      </c>
      <c r="C63" s="19">
        <v>0.55600000000000005</v>
      </c>
      <c r="D63" t="s">
        <v>313</v>
      </c>
    </row>
    <row r="64" spans="1:4" ht="14.4" x14ac:dyDescent="0.3">
      <c r="A64">
        <v>130</v>
      </c>
      <c r="B64" s="2" t="s">
        <v>284</v>
      </c>
      <c r="C64" s="19">
        <v>1.022</v>
      </c>
      <c r="D64" t="s">
        <v>313</v>
      </c>
    </row>
    <row r="65" spans="1:4" ht="14.4" x14ac:dyDescent="0.3">
      <c r="A65">
        <v>137</v>
      </c>
      <c r="B65" s="2" t="s">
        <v>285</v>
      </c>
      <c r="C65" s="19">
        <v>0.85</v>
      </c>
      <c r="D65" t="s">
        <v>313</v>
      </c>
    </row>
    <row r="66" spans="1:4" ht="14.4" x14ac:dyDescent="0.3">
      <c r="A66">
        <v>140</v>
      </c>
      <c r="B66" s="2" t="s">
        <v>288</v>
      </c>
      <c r="C66" s="19">
        <v>0.64400000000000002</v>
      </c>
      <c r="D66" t="s">
        <v>313</v>
      </c>
    </row>
    <row r="67" spans="1:4" ht="14.4" x14ac:dyDescent="0.3">
      <c r="A67">
        <v>146</v>
      </c>
      <c r="B67" s="2" t="s">
        <v>289</v>
      </c>
      <c r="C67" s="19">
        <v>0.55600000000000005</v>
      </c>
      <c r="D67" t="s">
        <v>313</v>
      </c>
    </row>
    <row r="68" spans="1:4" ht="14.4" x14ac:dyDescent="0.3">
      <c r="A68">
        <v>147</v>
      </c>
      <c r="B68" s="2" t="s">
        <v>291</v>
      </c>
      <c r="C68" s="19">
        <v>1.0509999999999999</v>
      </c>
      <c r="D68" t="s">
        <v>313</v>
      </c>
    </row>
    <row r="69" spans="1:4" ht="14.4" x14ac:dyDescent="0.3">
      <c r="A69">
        <v>152</v>
      </c>
      <c r="B69" s="2" t="s">
        <v>285</v>
      </c>
      <c r="C69" s="19">
        <v>0.78300000000000003</v>
      </c>
      <c r="D69" t="s">
        <v>313</v>
      </c>
    </row>
    <row r="70" spans="1:4" ht="14.4" x14ac:dyDescent="0.3">
      <c r="A70">
        <v>161</v>
      </c>
      <c r="B70" s="2" t="s">
        <v>284</v>
      </c>
      <c r="C70" s="19">
        <v>0.49</v>
      </c>
      <c r="D70" t="s">
        <v>313</v>
      </c>
    </row>
    <row r="71" spans="1:4" ht="14.4" x14ac:dyDescent="0.3">
      <c r="A71">
        <v>164</v>
      </c>
      <c r="B71" s="2" t="s">
        <v>291</v>
      </c>
      <c r="C71" s="19">
        <v>0.66100000000000003</v>
      </c>
      <c r="D71" t="s">
        <v>313</v>
      </c>
    </row>
    <row r="72" spans="1:4" ht="14.4" x14ac:dyDescent="0.3">
      <c r="A72">
        <v>180</v>
      </c>
      <c r="B72" s="2" t="s">
        <v>285</v>
      </c>
      <c r="C72" s="19">
        <v>0.70199999999999996</v>
      </c>
      <c r="D72" t="s">
        <v>313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Results v1</vt:lpstr>
      <vt:lpstr>Organised Results v1</vt:lpstr>
      <vt:lpstr>Organised Results Clean v1</vt:lpstr>
      <vt:lpstr>Results</vt:lpstr>
      <vt:lpstr>Organised Results</vt:lpstr>
      <vt:lpstr>Organised Results Clean</vt:lpstr>
      <vt:lpstr>Organised Results Minus</vt:lpstr>
      <vt:lpstr>Liam's Results</vt:lpstr>
      <vt:lpstr>Liam's Results Clean</vt:lpstr>
      <vt:lpstr>Nitrogen</vt:lpstr>
      <vt:lpstr>Soil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Katie A</cp:lastModifiedBy>
  <cp:revision/>
  <dcterms:created xsi:type="dcterms:W3CDTF">2021-11-19T16:31:51Z</dcterms:created>
  <dcterms:modified xsi:type="dcterms:W3CDTF">2021-12-02T13:03:45Z</dcterms:modified>
  <cp:category/>
  <cp:contentStatus/>
</cp:coreProperties>
</file>