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dbulgarelli_dundee_ac_uk/Documents/B/Davide_lab_manuscripts/Carmen_3H_2021/NAT_COM_formatting_checklist_0422/Mapping_microbiota-Source file_0522/Mapping_microbiota-GitHub/QRMC-3HS_SFig10-SDatabase2/"/>
    </mc:Choice>
  </mc:AlternateContent>
  <xr:revisionPtr revIDLastSave="211" documentId="13_ncr:1_{39E38793-41DB-4CFC-AD84-7919D15A2001}" xr6:coauthVersionLast="47" xr6:coauthVersionMax="47" xr10:uidLastSave="{D0DD3165-1389-447E-A551-5D9E8E235717}"/>
  <bookViews>
    <workbookView xWindow="-120" yWindow="-120" windowWidth="29040" windowHeight="15840" activeTab="5" xr2:uid="{6E388344-605E-4A42-82EE-1486C843096B}"/>
  </bookViews>
  <sheets>
    <sheet name="Polar_ery_MA_allsamples_rhizo" sheetId="4" r:id="rId1"/>
    <sheet name="Polar_ery_class_1121" sheetId="3" r:id="rId2"/>
    <sheet name="AA_1121" sheetId="2" r:id="rId3"/>
    <sheet name="Sugars_1121" sheetId="5" r:id="rId4"/>
    <sheet name="Acids_1121" sheetId="6" r:id="rId5"/>
    <sheet name="Alcohols_1121" sheetId="7" r:id="rId6"/>
    <sheet name="Others_112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7" l="1"/>
  <c r="L12" i="7"/>
  <c r="M12" i="7"/>
  <c r="N12" i="7"/>
  <c r="O12" i="7"/>
  <c r="P12" i="7"/>
  <c r="Q12" i="7"/>
  <c r="J12" i="7"/>
  <c r="C31" i="7"/>
  <c r="D31" i="7"/>
  <c r="E31" i="7"/>
  <c r="F31" i="7"/>
  <c r="G31" i="7"/>
  <c r="H31" i="7"/>
  <c r="I31" i="7"/>
  <c r="B31" i="7"/>
  <c r="D32" i="6"/>
  <c r="E32" i="6"/>
  <c r="F32" i="6"/>
  <c r="G32" i="6"/>
  <c r="H32" i="6"/>
  <c r="I32" i="6"/>
  <c r="J32" i="6"/>
  <c r="K32" i="6"/>
  <c r="C32" i="6"/>
  <c r="D31" i="5"/>
  <c r="E31" i="5"/>
  <c r="F31" i="5"/>
  <c r="G31" i="5"/>
  <c r="H31" i="5"/>
  <c r="I31" i="5"/>
  <c r="J31" i="5"/>
  <c r="K31" i="5"/>
  <c r="L31" i="5"/>
  <c r="C31" i="5"/>
  <c r="D31" i="2"/>
  <c r="E31" i="2"/>
  <c r="F31" i="2"/>
  <c r="G31" i="2"/>
  <c r="H31" i="2"/>
  <c r="I31" i="2"/>
  <c r="J31" i="2"/>
  <c r="K31" i="2"/>
  <c r="L31" i="2"/>
  <c r="C31" i="2"/>
  <c r="Y10" i="2"/>
  <c r="P11" i="5"/>
  <c r="Q11" i="5"/>
  <c r="R11" i="5"/>
  <c r="S11" i="5"/>
  <c r="T11" i="5"/>
  <c r="U11" i="5"/>
  <c r="V11" i="5"/>
  <c r="W11" i="5"/>
  <c r="O11" i="5"/>
  <c r="R10" i="2"/>
  <c r="S10" i="2"/>
  <c r="T10" i="2"/>
  <c r="U10" i="2"/>
  <c r="V10" i="2"/>
  <c r="W10" i="2"/>
  <c r="X10" i="2"/>
  <c r="Q10" i="2"/>
  <c r="Q9" i="7"/>
  <c r="Q10" i="7"/>
  <c r="Q11" i="7"/>
  <c r="P9" i="7"/>
  <c r="P10" i="7"/>
  <c r="P11" i="7"/>
  <c r="K8" i="8"/>
  <c r="L8" i="8"/>
  <c r="M8" i="8"/>
  <c r="K9" i="8"/>
  <c r="L9" i="8"/>
  <c r="M9" i="8"/>
  <c r="L7" i="8"/>
  <c r="M7" i="8"/>
  <c r="K7" i="8"/>
  <c r="J10" i="7"/>
  <c r="K10" i="7"/>
  <c r="L10" i="7"/>
  <c r="J11" i="7"/>
  <c r="K11" i="7"/>
  <c r="L11" i="7"/>
  <c r="K9" i="7"/>
  <c r="L9" i="7"/>
  <c r="J9" i="7"/>
  <c r="Q9" i="2"/>
  <c r="Q8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7" i="2"/>
  <c r="S7" i="2"/>
  <c r="T7" i="2"/>
  <c r="U7" i="2"/>
  <c r="V7" i="2"/>
  <c r="W7" i="2"/>
  <c r="X7" i="2"/>
  <c r="Y7" i="2"/>
  <c r="Q7" i="2"/>
  <c r="Q10" i="5"/>
  <c r="O10" i="5"/>
  <c r="O9" i="5"/>
  <c r="O11" i="6"/>
  <c r="P11" i="6"/>
  <c r="Q11" i="6"/>
  <c r="R11" i="6"/>
  <c r="O10" i="6"/>
  <c r="P10" i="6"/>
  <c r="Q10" i="6"/>
  <c r="R10" i="6"/>
  <c r="N10" i="6"/>
  <c r="N11" i="6"/>
  <c r="O9" i="6"/>
  <c r="P9" i="6"/>
  <c r="Q9" i="6"/>
  <c r="R9" i="6"/>
  <c r="N9" i="6"/>
  <c r="D21" i="6"/>
  <c r="E21" i="6"/>
  <c r="F21" i="6"/>
  <c r="G21" i="6"/>
  <c r="H21" i="6"/>
  <c r="I21" i="6"/>
  <c r="J21" i="6"/>
  <c r="K21" i="6"/>
  <c r="C21" i="6"/>
  <c r="D11" i="6"/>
  <c r="E11" i="6"/>
  <c r="F11" i="6"/>
  <c r="G11" i="6"/>
  <c r="H11" i="6"/>
  <c r="I11" i="6"/>
  <c r="J11" i="6"/>
  <c r="K11" i="6"/>
  <c r="C11" i="6"/>
  <c r="D6" i="6"/>
  <c r="E6" i="6"/>
  <c r="F6" i="6"/>
  <c r="G6" i="6"/>
  <c r="H6" i="6"/>
  <c r="I6" i="6"/>
  <c r="J6" i="6"/>
  <c r="K6" i="6"/>
  <c r="C6" i="6"/>
  <c r="P10" i="5"/>
  <c r="R10" i="5"/>
  <c r="S10" i="5"/>
  <c r="T10" i="5"/>
  <c r="U10" i="5"/>
  <c r="V10" i="5"/>
  <c r="W10" i="5"/>
  <c r="P9" i="5"/>
  <c r="Q9" i="5"/>
  <c r="R9" i="5"/>
  <c r="S9" i="5"/>
  <c r="T9" i="5"/>
  <c r="U9" i="5"/>
  <c r="V9" i="5"/>
  <c r="W9" i="5"/>
  <c r="Q8" i="5"/>
  <c r="R8" i="5"/>
  <c r="S8" i="5"/>
  <c r="T8" i="5"/>
  <c r="U8" i="5"/>
  <c r="V8" i="5"/>
  <c r="W8" i="5"/>
  <c r="P8" i="5"/>
  <c r="O8" i="5"/>
  <c r="D21" i="5"/>
  <c r="E21" i="5"/>
  <c r="F21" i="5"/>
  <c r="G21" i="5"/>
  <c r="H21" i="5"/>
  <c r="I21" i="5"/>
  <c r="J21" i="5"/>
  <c r="K21" i="5"/>
  <c r="L21" i="5"/>
  <c r="C21" i="5"/>
  <c r="D11" i="5"/>
  <c r="E11" i="5"/>
  <c r="F11" i="5"/>
  <c r="G11" i="5"/>
  <c r="H11" i="5"/>
  <c r="I11" i="5"/>
  <c r="J11" i="5"/>
  <c r="K11" i="5"/>
  <c r="L11" i="5"/>
  <c r="C11" i="5"/>
  <c r="D6" i="5"/>
  <c r="E6" i="5"/>
  <c r="F6" i="5"/>
  <c r="G6" i="5"/>
  <c r="H6" i="5"/>
  <c r="I6" i="5"/>
  <c r="J6" i="5"/>
  <c r="K6" i="5"/>
  <c r="L6" i="5"/>
  <c r="C6" i="5"/>
  <c r="D21" i="2"/>
  <c r="E21" i="2"/>
  <c r="F21" i="2"/>
  <c r="G21" i="2"/>
  <c r="H21" i="2"/>
  <c r="I21" i="2"/>
  <c r="J21" i="2"/>
  <c r="K21" i="2"/>
  <c r="L21" i="2"/>
  <c r="C21" i="2"/>
  <c r="D11" i="2"/>
  <c r="E11" i="2"/>
  <c r="F11" i="2"/>
  <c r="G11" i="2"/>
  <c r="H11" i="2"/>
  <c r="I11" i="2"/>
  <c r="J11" i="2"/>
  <c r="K11" i="2"/>
  <c r="L11" i="2"/>
  <c r="C11" i="2"/>
  <c r="D6" i="2"/>
  <c r="E6" i="2"/>
  <c r="F6" i="2"/>
  <c r="G6" i="2"/>
  <c r="H6" i="2"/>
  <c r="I6" i="2"/>
  <c r="J6" i="2"/>
  <c r="K6" i="2"/>
  <c r="L6" i="2"/>
  <c r="C6" i="2"/>
  <c r="D21" i="7"/>
  <c r="E21" i="7"/>
  <c r="C21" i="7"/>
  <c r="D11" i="7"/>
  <c r="E11" i="7"/>
  <c r="C11" i="7"/>
  <c r="D6" i="7"/>
  <c r="E6" i="7"/>
  <c r="C6" i="7"/>
  <c r="D21" i="8"/>
  <c r="E21" i="8"/>
  <c r="C21" i="8"/>
  <c r="D11" i="8"/>
  <c r="E11" i="8"/>
  <c r="C11" i="8"/>
  <c r="D6" i="8"/>
  <c r="E6" i="8"/>
  <c r="C6" i="8"/>
</calcChain>
</file>

<file path=xl/sharedStrings.xml><?xml version="1.0" encoding="utf-8"?>
<sst xmlns="http://schemas.openxmlformats.org/spreadsheetml/2006/main" count="491" uniqueCount="76">
  <si>
    <t>Sample</t>
  </si>
  <si>
    <t>Genotype</t>
  </si>
  <si>
    <t>NP_Barke_1</t>
  </si>
  <si>
    <t>Barke</t>
  </si>
  <si>
    <t>NP_Barke_2</t>
  </si>
  <si>
    <t>NP_Barke_3</t>
  </si>
  <si>
    <t>NP_Barke_4</t>
  </si>
  <si>
    <t>NP_NC_1</t>
  </si>
  <si>
    <t>NP_NC_2</t>
  </si>
  <si>
    <t>NP_NC_3</t>
  </si>
  <si>
    <t>NP_NC_4</t>
  </si>
  <si>
    <t>L-valine</t>
  </si>
  <si>
    <t>L-leucine</t>
  </si>
  <si>
    <t>Glycerol</t>
  </si>
  <si>
    <t>L-isoleucine</t>
  </si>
  <si>
    <t>L-proline</t>
  </si>
  <si>
    <t>Butanedioic_acid</t>
  </si>
  <si>
    <t>2-butenedioic_acid</t>
  </si>
  <si>
    <t>L-serine</t>
  </si>
  <si>
    <t>L-threonine</t>
  </si>
  <si>
    <t>Malic_acid</t>
  </si>
  <si>
    <t>5-oxo-proline</t>
  </si>
  <si>
    <t>L-aspartic_acid</t>
  </si>
  <si>
    <t>gamma-aminobutyric_acid</t>
  </si>
  <si>
    <t>L-glutamic_acid</t>
  </si>
  <si>
    <t>4-hydroxyphenylacetic_acid</t>
  </si>
  <si>
    <t>Ribose</t>
  </si>
  <si>
    <t>L-asparagine</t>
  </si>
  <si>
    <t>phenylpropanolamine</t>
  </si>
  <si>
    <t>Putrescine</t>
  </si>
  <si>
    <t>L-glutamine</t>
  </si>
  <si>
    <t>Azelaic_acid</t>
  </si>
  <si>
    <t>Citric_acid</t>
  </si>
  <si>
    <t>Fructose</t>
  </si>
  <si>
    <t>Glucose</t>
  </si>
  <si>
    <t>Unknown3</t>
  </si>
  <si>
    <t>Sugar_dimer1</t>
  </si>
  <si>
    <t>Sugar_dimer_2</t>
  </si>
  <si>
    <t>Gluconic_acid</t>
  </si>
  <si>
    <t>Gulose</t>
  </si>
  <si>
    <t>Inositol</t>
  </si>
  <si>
    <t>2-O-glycerol-galactoside</t>
  </si>
  <si>
    <t>Glucuronic_acid</t>
  </si>
  <si>
    <t>Sucrose</t>
  </si>
  <si>
    <t>Unknown4</t>
  </si>
  <si>
    <t>Unknown5</t>
  </si>
  <si>
    <t>Maltose</t>
  </si>
  <si>
    <t>Melibiose</t>
  </si>
  <si>
    <t>Raffinose</t>
  </si>
  <si>
    <t>aa</t>
  </si>
  <si>
    <t>alcohol</t>
  </si>
  <si>
    <t>acid</t>
  </si>
  <si>
    <t>sugar</t>
  </si>
  <si>
    <t>other</t>
  </si>
  <si>
    <t>Gamma-aminobutyric_acid</t>
  </si>
  <si>
    <t>4-Hydroxyphenylacetic_acid</t>
  </si>
  <si>
    <t>Phenylpropanolamine</t>
  </si>
  <si>
    <t>Unknown</t>
  </si>
  <si>
    <t>Succinic_acid</t>
  </si>
  <si>
    <t>NC_1</t>
  </si>
  <si>
    <t>NC_2</t>
  </si>
  <si>
    <t>NC_3</t>
  </si>
  <si>
    <t>NC_4</t>
  </si>
  <si>
    <t>Soil</t>
  </si>
  <si>
    <t>Sugar_dimer2</t>
  </si>
  <si>
    <t>Under 0 =1</t>
  </si>
  <si>
    <t>NP_124_17_1</t>
  </si>
  <si>
    <t>124_17</t>
  </si>
  <si>
    <t>NP_124_17_2</t>
  </si>
  <si>
    <t>NP_124_17_3</t>
  </si>
  <si>
    <t>NP_124_17_4</t>
  </si>
  <si>
    <t>NP_124_52_1</t>
  </si>
  <si>
    <t>124_52</t>
  </si>
  <si>
    <t>NP_124_52_2</t>
  </si>
  <si>
    <t>NP_124_52_3</t>
  </si>
  <si>
    <t>NP_124_52_4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</si>
</sst>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Amino</a:t>
            </a:r>
            <a:r>
              <a:rPr lang="en-GB" baseline="0"/>
              <a:t> acids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AA_1121!$P$2</c:f>
              <c:strCache>
                <c:ptCount val="1"/>
                <c:pt idx="0">
                  <c:v>Barke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AA_1121!$Q$1:$Y$1</c:f>
              <c:strCache>
                <c:ptCount val="9"/>
                <c:pt idx="0">
                  <c:v>L-valine</c:v>
                </c:pt>
                <c:pt idx="1">
                  <c:v>L-leucine</c:v>
                </c:pt>
                <c:pt idx="2">
                  <c:v>L-isoleucine</c:v>
                </c:pt>
                <c:pt idx="3">
                  <c:v>L-proline</c:v>
                </c:pt>
                <c:pt idx="4">
                  <c:v>L-serine</c:v>
                </c:pt>
                <c:pt idx="5">
                  <c:v>L-threonine</c:v>
                </c:pt>
                <c:pt idx="6">
                  <c:v>5-oxo-proline</c:v>
                </c:pt>
                <c:pt idx="7">
                  <c:v>L-aspartic_acid</c:v>
                </c:pt>
                <c:pt idx="8">
                  <c:v>L-glutamic_acid</c:v>
                </c:pt>
              </c:strCache>
            </c:strRef>
          </c:cat>
          <c:val>
            <c:numRef>
              <c:f>AA_1121!$Q$2:$Y$2</c:f>
              <c:numCache>
                <c:formatCode>General</c:formatCode>
                <c:ptCount val="9"/>
                <c:pt idx="0">
                  <c:v>39.743219099999997</c:v>
                </c:pt>
                <c:pt idx="1">
                  <c:v>29.820014237500001</c:v>
                </c:pt>
                <c:pt idx="2">
                  <c:v>20.040466675250002</c:v>
                </c:pt>
                <c:pt idx="3">
                  <c:v>47.6465709</c:v>
                </c:pt>
                <c:pt idx="4">
                  <c:v>15.832715643249999</c:v>
                </c:pt>
                <c:pt idx="5">
                  <c:v>6.6106069880000007</c:v>
                </c:pt>
                <c:pt idx="6">
                  <c:v>15.3522019925</c:v>
                </c:pt>
                <c:pt idx="7">
                  <c:v>55.290125707999998</c:v>
                </c:pt>
                <c:pt idx="8">
                  <c:v>34.517823080249997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6-4E78-BA19-A686FC437F6E}"/>
            </c:ext>
          </c:extLst>
        </c:ser>
        <c:ser>
          <c:idx val="1"/>
          <c:order val="1"/>
          <c:tx>
            <c:strRef>
              <c:f>AA_1121!$P$3</c:f>
              <c:strCache>
                <c:ptCount val="1"/>
                <c:pt idx="0">
                  <c:v>124_17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AA_1121!$Q$1:$Y$1</c:f>
              <c:strCache>
                <c:ptCount val="9"/>
                <c:pt idx="0">
                  <c:v>L-valine</c:v>
                </c:pt>
                <c:pt idx="1">
                  <c:v>L-leucine</c:v>
                </c:pt>
                <c:pt idx="2">
                  <c:v>L-isoleucine</c:v>
                </c:pt>
                <c:pt idx="3">
                  <c:v>L-proline</c:v>
                </c:pt>
                <c:pt idx="4">
                  <c:v>L-serine</c:v>
                </c:pt>
                <c:pt idx="5">
                  <c:v>L-threonine</c:v>
                </c:pt>
                <c:pt idx="6">
                  <c:v>5-oxo-proline</c:v>
                </c:pt>
                <c:pt idx="7">
                  <c:v>L-aspartic_acid</c:v>
                </c:pt>
                <c:pt idx="8">
                  <c:v>L-glutamic_acid</c:v>
                </c:pt>
              </c:strCache>
            </c:strRef>
          </c:cat>
          <c:val>
            <c:numRef>
              <c:f>AA_1121!$Q$3:$Y$3</c:f>
              <c:numCache>
                <c:formatCode>General</c:formatCode>
                <c:ptCount val="9"/>
                <c:pt idx="0">
                  <c:v>37.177685839999995</c:v>
                </c:pt>
                <c:pt idx="1">
                  <c:v>27.745146667499998</c:v>
                </c:pt>
                <c:pt idx="2">
                  <c:v>18.719105283249995</c:v>
                </c:pt>
                <c:pt idx="3">
                  <c:v>50.280767019999999</c:v>
                </c:pt>
                <c:pt idx="4">
                  <c:v>14.267926663500001</c:v>
                </c:pt>
                <c:pt idx="5">
                  <c:v>5.8858140192500006</c:v>
                </c:pt>
                <c:pt idx="6">
                  <c:v>9.7447709795000002</c:v>
                </c:pt>
                <c:pt idx="7">
                  <c:v>45.641688004999999</c:v>
                </c:pt>
                <c:pt idx="8">
                  <c:v>34.047070921500001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6-4E78-BA19-A686FC437F6E}"/>
            </c:ext>
          </c:extLst>
        </c:ser>
        <c:ser>
          <c:idx val="2"/>
          <c:order val="2"/>
          <c:tx>
            <c:strRef>
              <c:f>AA_1121!$P$4</c:f>
              <c:strCache>
                <c:ptCount val="1"/>
                <c:pt idx="0">
                  <c:v>124_52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AA_1121!$Q$1:$Y$1</c:f>
              <c:strCache>
                <c:ptCount val="9"/>
                <c:pt idx="0">
                  <c:v>L-valine</c:v>
                </c:pt>
                <c:pt idx="1">
                  <c:v>L-leucine</c:v>
                </c:pt>
                <c:pt idx="2">
                  <c:v>L-isoleucine</c:v>
                </c:pt>
                <c:pt idx="3">
                  <c:v>L-proline</c:v>
                </c:pt>
                <c:pt idx="4">
                  <c:v>L-serine</c:v>
                </c:pt>
                <c:pt idx="5">
                  <c:v>L-threonine</c:v>
                </c:pt>
                <c:pt idx="6">
                  <c:v>5-oxo-proline</c:v>
                </c:pt>
                <c:pt idx="7">
                  <c:v>L-aspartic_acid</c:v>
                </c:pt>
                <c:pt idx="8">
                  <c:v>L-glutamic_acid</c:v>
                </c:pt>
              </c:strCache>
            </c:strRef>
          </c:cat>
          <c:val>
            <c:numRef>
              <c:f>AA_1121!$Q$4:$Y$4</c:f>
              <c:numCache>
                <c:formatCode>General</c:formatCode>
                <c:ptCount val="9"/>
                <c:pt idx="0">
                  <c:v>33.126099709999998</c:v>
                </c:pt>
                <c:pt idx="1">
                  <c:v>25.723665667500001</c:v>
                </c:pt>
                <c:pt idx="2">
                  <c:v>17.384850722000003</c:v>
                </c:pt>
                <c:pt idx="3">
                  <c:v>43.831299462499999</c:v>
                </c:pt>
                <c:pt idx="4">
                  <c:v>11.8791331345</c:v>
                </c:pt>
                <c:pt idx="5">
                  <c:v>4.8901634037500008</c:v>
                </c:pt>
                <c:pt idx="6">
                  <c:v>14.854435587749999</c:v>
                </c:pt>
                <c:pt idx="7">
                  <c:v>43.698930701250006</c:v>
                </c:pt>
                <c:pt idx="8">
                  <c:v>35.509872495749995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6-4E78-BA19-A686FC43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54328"/>
        <c:axId val="616854656"/>
      </c:radarChart>
      <c:catAx>
        <c:axId val="61685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54656"/>
        <c:crosses val="autoZero"/>
        <c:auto val="1"/>
        <c:lblAlgn val="ctr"/>
        <c:lblOffset val="100"/>
        <c:noMultiLvlLbl val="0"/>
      </c:catAx>
      <c:valAx>
        <c:axId val="6168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543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Amino acids (Log scale)</a:t>
            </a:r>
          </a:p>
        </c:rich>
      </c:tx>
      <c:layout>
        <c:manualLayout>
          <c:xMode val="edge"/>
          <c:yMode val="edge"/>
          <c:x val="0.3084444444444445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AA_1121!$P$7</c:f>
              <c:strCache>
                <c:ptCount val="1"/>
                <c:pt idx="0">
                  <c:v>Barke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AA_1121!$Q$6:$Y$6</c:f>
              <c:strCache>
                <c:ptCount val="9"/>
                <c:pt idx="0">
                  <c:v>L-valine</c:v>
                </c:pt>
                <c:pt idx="1">
                  <c:v>L-leucine</c:v>
                </c:pt>
                <c:pt idx="2">
                  <c:v>L-isoleucine</c:v>
                </c:pt>
                <c:pt idx="3">
                  <c:v>L-proline</c:v>
                </c:pt>
                <c:pt idx="4">
                  <c:v>L-serine</c:v>
                </c:pt>
                <c:pt idx="5">
                  <c:v>L-threonine</c:v>
                </c:pt>
                <c:pt idx="6">
                  <c:v>5-oxo-proline</c:v>
                </c:pt>
                <c:pt idx="7">
                  <c:v>L-aspartic_acid</c:v>
                </c:pt>
                <c:pt idx="8">
                  <c:v>L-glutamic_acid</c:v>
                </c:pt>
              </c:strCache>
            </c:strRef>
          </c:cat>
          <c:val>
            <c:numRef>
              <c:f>AA_1121!$Q$7:$Y$7</c:f>
              <c:numCache>
                <c:formatCode>General</c:formatCode>
                <c:ptCount val="9"/>
                <c:pt idx="0">
                  <c:v>5.3126368268488173</c:v>
                </c:pt>
                <c:pt idx="1">
                  <c:v>4.8982090413204462</c:v>
                </c:pt>
                <c:pt idx="2">
                  <c:v>4.3248441993401308</c:v>
                </c:pt>
                <c:pt idx="3">
                  <c:v>5.5743004827144524</c:v>
                </c:pt>
                <c:pt idx="4">
                  <c:v>3.9848368240853898</c:v>
                </c:pt>
                <c:pt idx="5">
                  <c:v>2.7247827465246148</c:v>
                </c:pt>
                <c:pt idx="6">
                  <c:v>3.9403736935330942</c:v>
                </c:pt>
                <c:pt idx="7">
                  <c:v>5.7889499467019778</c:v>
                </c:pt>
                <c:pt idx="8">
                  <c:v>5.1092695764853415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5-4452-BC71-99D771AF9830}"/>
            </c:ext>
          </c:extLst>
        </c:ser>
        <c:ser>
          <c:idx val="1"/>
          <c:order val="1"/>
          <c:tx>
            <c:strRef>
              <c:f>AA_1121!$P$8</c:f>
              <c:strCache>
                <c:ptCount val="1"/>
                <c:pt idx="0">
                  <c:v>124_17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AA_1121!$Q$6:$Y$6</c:f>
              <c:strCache>
                <c:ptCount val="9"/>
                <c:pt idx="0">
                  <c:v>L-valine</c:v>
                </c:pt>
                <c:pt idx="1">
                  <c:v>L-leucine</c:v>
                </c:pt>
                <c:pt idx="2">
                  <c:v>L-isoleucine</c:v>
                </c:pt>
                <c:pt idx="3">
                  <c:v>L-proline</c:v>
                </c:pt>
                <c:pt idx="4">
                  <c:v>L-serine</c:v>
                </c:pt>
                <c:pt idx="5">
                  <c:v>L-threonine</c:v>
                </c:pt>
                <c:pt idx="6">
                  <c:v>5-oxo-proline</c:v>
                </c:pt>
                <c:pt idx="7">
                  <c:v>L-aspartic_acid</c:v>
                </c:pt>
                <c:pt idx="8">
                  <c:v>L-glutamic_acid</c:v>
                </c:pt>
              </c:strCache>
            </c:strRef>
          </c:cat>
          <c:val>
            <c:numRef>
              <c:f>AA_1121!$Q$8:$Y$8</c:f>
              <c:numCache>
                <c:formatCode>General</c:formatCode>
                <c:ptCount val="9"/>
                <c:pt idx="0">
                  <c:v>5.2163650660306722</c:v>
                </c:pt>
                <c:pt idx="1">
                  <c:v>4.7941635243285834</c:v>
                </c:pt>
                <c:pt idx="2">
                  <c:v>4.2264395749867782</c:v>
                </c:pt>
                <c:pt idx="3">
                  <c:v>5.6519347527505959</c:v>
                </c:pt>
                <c:pt idx="4">
                  <c:v>3.8347038004362943</c:v>
                </c:pt>
                <c:pt idx="5">
                  <c:v>2.5572419565248619</c:v>
                </c:pt>
                <c:pt idx="6">
                  <c:v>3.2846282798267086</c:v>
                </c:pt>
                <c:pt idx="7">
                  <c:v>5.5122802439067922</c:v>
                </c:pt>
                <c:pt idx="8">
                  <c:v>5.0894587830279976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5-4452-BC71-99D771AF9830}"/>
            </c:ext>
          </c:extLst>
        </c:ser>
        <c:ser>
          <c:idx val="2"/>
          <c:order val="2"/>
          <c:tx>
            <c:strRef>
              <c:f>AA_1121!$P$9</c:f>
              <c:strCache>
                <c:ptCount val="1"/>
                <c:pt idx="0">
                  <c:v>124_52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AA_1121!$Q$6:$Y$6</c:f>
              <c:strCache>
                <c:ptCount val="9"/>
                <c:pt idx="0">
                  <c:v>L-valine</c:v>
                </c:pt>
                <c:pt idx="1">
                  <c:v>L-leucine</c:v>
                </c:pt>
                <c:pt idx="2">
                  <c:v>L-isoleucine</c:v>
                </c:pt>
                <c:pt idx="3">
                  <c:v>L-proline</c:v>
                </c:pt>
                <c:pt idx="4">
                  <c:v>L-serine</c:v>
                </c:pt>
                <c:pt idx="5">
                  <c:v>L-threonine</c:v>
                </c:pt>
                <c:pt idx="6">
                  <c:v>5-oxo-proline</c:v>
                </c:pt>
                <c:pt idx="7">
                  <c:v>L-aspartic_acid</c:v>
                </c:pt>
                <c:pt idx="8">
                  <c:v>L-glutamic_acid</c:v>
                </c:pt>
              </c:strCache>
            </c:strRef>
          </c:cat>
          <c:val>
            <c:numRef>
              <c:f>AA_1121!$Q$9:$Y$9</c:f>
              <c:numCache>
                <c:formatCode>General</c:formatCode>
                <c:ptCount val="9"/>
                <c:pt idx="0">
                  <c:v>5.0498964443887742</c:v>
                </c:pt>
                <c:pt idx="1">
                  <c:v>4.6850243387779456</c:v>
                </c:pt>
                <c:pt idx="2">
                  <c:v>4.1197587740578827</c:v>
                </c:pt>
                <c:pt idx="3">
                  <c:v>5.4538895458310241</c:v>
                </c:pt>
                <c:pt idx="4">
                  <c:v>3.5703576559260246</c:v>
                </c:pt>
                <c:pt idx="5">
                  <c:v>2.2898826733249766</c:v>
                </c:pt>
                <c:pt idx="6">
                  <c:v>3.8928218841587325</c:v>
                </c:pt>
                <c:pt idx="7">
                  <c:v>5.4495260727624801</c:v>
                </c:pt>
                <c:pt idx="8">
                  <c:v>5.1501482750130894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5-4452-BC71-99D771AF9830}"/>
            </c:ext>
          </c:extLst>
        </c:ser>
        <c:ser>
          <c:idx val="3"/>
          <c:order val="3"/>
          <c:tx>
            <c:v>Soil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AA_1121!$Q$10:$Y$10</c:f>
              <c:numCache>
                <c:formatCode>General</c:formatCode>
                <c:ptCount val="9"/>
                <c:pt idx="0">
                  <c:v>-4.431626422236012</c:v>
                </c:pt>
                <c:pt idx="1">
                  <c:v>-3.3685963500022975</c:v>
                </c:pt>
                <c:pt idx="2">
                  <c:v>-3.3988531414151928</c:v>
                </c:pt>
                <c:pt idx="3">
                  <c:v>-1.1635814869513379</c:v>
                </c:pt>
                <c:pt idx="4">
                  <c:v>-0.66818314202500173</c:v>
                </c:pt>
                <c:pt idx="5">
                  <c:v>-1.9673498648011305</c:v>
                </c:pt>
                <c:pt idx="6">
                  <c:v>-2.7957576794891001</c:v>
                </c:pt>
                <c:pt idx="7">
                  <c:v>0</c:v>
                </c:pt>
                <c:pt idx="8">
                  <c:v>-3.8711063040513292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5-4094-9CAD-C17E8A70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59264"/>
        <c:axId val="595362872"/>
      </c:radarChart>
      <c:catAx>
        <c:axId val="5953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362872"/>
        <c:crosses val="autoZero"/>
        <c:auto val="1"/>
        <c:lblAlgn val="ctr"/>
        <c:lblOffset val="100"/>
        <c:noMultiLvlLbl val="0"/>
      </c:catAx>
      <c:valAx>
        <c:axId val="5953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3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Carbohidrates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Sugars_1121!$N$8</c:f>
              <c:strCache>
                <c:ptCount val="1"/>
                <c:pt idx="0">
                  <c:v>Barke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Sugars_1121!$O$7:$W$7</c:f>
              <c:strCache>
                <c:ptCount val="9"/>
                <c:pt idx="0">
                  <c:v>Ribose</c:v>
                </c:pt>
                <c:pt idx="1">
                  <c:v>Fructose</c:v>
                </c:pt>
                <c:pt idx="2">
                  <c:v>Glucose</c:v>
                </c:pt>
                <c:pt idx="3">
                  <c:v>Sugar_dimer1</c:v>
                </c:pt>
                <c:pt idx="4">
                  <c:v>Gulose</c:v>
                </c:pt>
                <c:pt idx="5">
                  <c:v>Sucrose</c:v>
                </c:pt>
                <c:pt idx="6">
                  <c:v>Maltose</c:v>
                </c:pt>
                <c:pt idx="7">
                  <c:v>Melibiose</c:v>
                </c:pt>
                <c:pt idx="8">
                  <c:v>Raffinose</c:v>
                </c:pt>
              </c:strCache>
            </c:strRef>
          </c:cat>
          <c:val>
            <c:numRef>
              <c:f>Sugars_1121!$O$8:$W$8</c:f>
              <c:numCache>
                <c:formatCode>General</c:formatCode>
                <c:ptCount val="9"/>
                <c:pt idx="0">
                  <c:v>4.1199517153491074</c:v>
                </c:pt>
                <c:pt idx="1">
                  <c:v>9.5206022638405692</c:v>
                </c:pt>
                <c:pt idx="2">
                  <c:v>9.4276035196296757</c:v>
                </c:pt>
                <c:pt idx="3">
                  <c:v>1.4720580569028909</c:v>
                </c:pt>
                <c:pt idx="4">
                  <c:v>3.5897056277623745</c:v>
                </c:pt>
                <c:pt idx="5">
                  <c:v>5.2362466430030654</c:v>
                </c:pt>
                <c:pt idx="6">
                  <c:v>2.8744144028823047</c:v>
                </c:pt>
                <c:pt idx="7">
                  <c:v>4.3030703993876989</c:v>
                </c:pt>
                <c:pt idx="8">
                  <c:v>4.0732149495888104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5-405E-A01D-026110AEA555}"/>
            </c:ext>
          </c:extLst>
        </c:ser>
        <c:ser>
          <c:idx val="1"/>
          <c:order val="1"/>
          <c:tx>
            <c:strRef>
              <c:f>Sugars_1121!$N$9</c:f>
              <c:strCache>
                <c:ptCount val="1"/>
                <c:pt idx="0">
                  <c:v>124_17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Sugars_1121!$O$7:$W$7</c:f>
              <c:strCache>
                <c:ptCount val="9"/>
                <c:pt idx="0">
                  <c:v>Ribose</c:v>
                </c:pt>
                <c:pt idx="1">
                  <c:v>Fructose</c:v>
                </c:pt>
                <c:pt idx="2">
                  <c:v>Glucose</c:v>
                </c:pt>
                <c:pt idx="3">
                  <c:v>Sugar_dimer1</c:v>
                </c:pt>
                <c:pt idx="4">
                  <c:v>Gulose</c:v>
                </c:pt>
                <c:pt idx="5">
                  <c:v>Sucrose</c:v>
                </c:pt>
                <c:pt idx="6">
                  <c:v>Maltose</c:v>
                </c:pt>
                <c:pt idx="7">
                  <c:v>Melibiose</c:v>
                </c:pt>
                <c:pt idx="8">
                  <c:v>Raffinose</c:v>
                </c:pt>
              </c:strCache>
            </c:strRef>
          </c:cat>
          <c:val>
            <c:numRef>
              <c:f>Sugars_1121!$O$9:$W$9</c:f>
              <c:numCache>
                <c:formatCode>General</c:formatCode>
                <c:ptCount val="9"/>
                <c:pt idx="0">
                  <c:v>4.0381494675733496</c:v>
                </c:pt>
                <c:pt idx="1">
                  <c:v>9.4111673383326639</c:v>
                </c:pt>
                <c:pt idx="2">
                  <c:v>9.2332684606506188</c:v>
                </c:pt>
                <c:pt idx="3">
                  <c:v>1.7111864563153565</c:v>
                </c:pt>
                <c:pt idx="4">
                  <c:v>3.6301193997929944</c:v>
                </c:pt>
                <c:pt idx="5">
                  <c:v>5.2375935777005838</c:v>
                </c:pt>
                <c:pt idx="6">
                  <c:v>2.8469068911878703</c:v>
                </c:pt>
                <c:pt idx="7">
                  <c:v>4.2693105568481915</c:v>
                </c:pt>
                <c:pt idx="8">
                  <c:v>4.1117758011002739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5-405E-A01D-026110AEA555}"/>
            </c:ext>
          </c:extLst>
        </c:ser>
        <c:ser>
          <c:idx val="2"/>
          <c:order val="2"/>
          <c:tx>
            <c:strRef>
              <c:f>Sugars_1121!$N$10</c:f>
              <c:strCache>
                <c:ptCount val="1"/>
                <c:pt idx="0">
                  <c:v>124_52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Sugars_1121!$O$7:$W$7</c:f>
              <c:strCache>
                <c:ptCount val="9"/>
                <c:pt idx="0">
                  <c:v>Ribose</c:v>
                </c:pt>
                <c:pt idx="1">
                  <c:v>Fructose</c:v>
                </c:pt>
                <c:pt idx="2">
                  <c:v>Glucose</c:v>
                </c:pt>
                <c:pt idx="3">
                  <c:v>Sugar_dimer1</c:v>
                </c:pt>
                <c:pt idx="4">
                  <c:v>Gulose</c:v>
                </c:pt>
                <c:pt idx="5">
                  <c:v>Sucrose</c:v>
                </c:pt>
                <c:pt idx="6">
                  <c:v>Maltose</c:v>
                </c:pt>
                <c:pt idx="7">
                  <c:v>Melibiose</c:v>
                </c:pt>
                <c:pt idx="8">
                  <c:v>Raffinose</c:v>
                </c:pt>
              </c:strCache>
            </c:strRef>
          </c:cat>
          <c:val>
            <c:numRef>
              <c:f>Sugars_1121!$O$10:$W$10</c:f>
              <c:numCache>
                <c:formatCode>General</c:formatCode>
                <c:ptCount val="9"/>
                <c:pt idx="0">
                  <c:v>4.0837038356324928</c:v>
                </c:pt>
                <c:pt idx="1">
                  <c:v>9.0591126439018979</c:v>
                </c:pt>
                <c:pt idx="2">
                  <c:v>9.0115935516175121</c:v>
                </c:pt>
                <c:pt idx="3">
                  <c:v>1.3756449772423855</c:v>
                </c:pt>
                <c:pt idx="4">
                  <c:v>3.2850511729289287</c:v>
                </c:pt>
                <c:pt idx="5">
                  <c:v>4.8368733745535497</c:v>
                </c:pt>
                <c:pt idx="6">
                  <c:v>2.320658816756842</c:v>
                </c:pt>
                <c:pt idx="7">
                  <c:v>3.9875652257889427</c:v>
                </c:pt>
                <c:pt idx="8">
                  <c:v>3.6516553431391494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5-405E-A01D-026110AEA555}"/>
            </c:ext>
          </c:extLst>
        </c:ser>
        <c:ser>
          <c:idx val="3"/>
          <c:order val="3"/>
          <c:tx>
            <c:strRef>
              <c:f>Sugars_1121!$N$11</c:f>
              <c:strCache>
                <c:ptCount val="1"/>
                <c:pt idx="0">
                  <c:v>Soil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Sugars_1121!$O$11:$W$11</c:f>
              <c:numCache>
                <c:formatCode>General</c:formatCode>
                <c:ptCount val="9"/>
                <c:pt idx="0">
                  <c:v>-3.8589583985705458</c:v>
                </c:pt>
                <c:pt idx="1">
                  <c:v>-0.70860542216967792</c:v>
                </c:pt>
                <c:pt idx="2">
                  <c:v>-1.1174623974042937</c:v>
                </c:pt>
                <c:pt idx="3">
                  <c:v>-1.1174623974042937</c:v>
                </c:pt>
                <c:pt idx="4">
                  <c:v>-3.4476567512282914</c:v>
                </c:pt>
                <c:pt idx="5">
                  <c:v>-5.3943973016791826</c:v>
                </c:pt>
                <c:pt idx="6">
                  <c:v>-0.9817720273293602</c:v>
                </c:pt>
                <c:pt idx="7">
                  <c:v>-3.4784236387787142</c:v>
                </c:pt>
                <c:pt idx="8">
                  <c:v>-2.1161071116120862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6-4BEE-8049-F66AA202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35688"/>
        <c:axId val="553436016"/>
      </c:radarChart>
      <c:catAx>
        <c:axId val="55343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436016"/>
        <c:crosses val="autoZero"/>
        <c:auto val="1"/>
        <c:lblAlgn val="ctr"/>
        <c:lblOffset val="100"/>
        <c:noMultiLvlLbl val="0"/>
      </c:catAx>
      <c:valAx>
        <c:axId val="5534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43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Acids_1121!$M$9</c:f>
              <c:strCache>
                <c:ptCount val="1"/>
                <c:pt idx="0">
                  <c:v>Barke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Acids_1121!$N$8:$R$8</c:f>
              <c:strCache>
                <c:ptCount val="5"/>
                <c:pt idx="0">
                  <c:v>Succinic_acid</c:v>
                </c:pt>
                <c:pt idx="1">
                  <c:v>Malic_acid</c:v>
                </c:pt>
                <c:pt idx="2">
                  <c:v>Azelaic_acid</c:v>
                </c:pt>
                <c:pt idx="3">
                  <c:v>Gluconic_acid</c:v>
                </c:pt>
                <c:pt idx="4">
                  <c:v>Glucuronic_acid</c:v>
                </c:pt>
              </c:strCache>
            </c:strRef>
          </c:cat>
          <c:val>
            <c:numRef>
              <c:f>Acids_1121!$N$9:$R$9</c:f>
              <c:numCache>
                <c:formatCode>General</c:formatCode>
                <c:ptCount val="5"/>
                <c:pt idx="0">
                  <c:v>3.8124512024637904</c:v>
                </c:pt>
                <c:pt idx="1">
                  <c:v>3.0143347078217242</c:v>
                </c:pt>
                <c:pt idx="2">
                  <c:v>-0.56809178497145063</c:v>
                </c:pt>
                <c:pt idx="3">
                  <c:v>1.3299614830979629</c:v>
                </c:pt>
                <c:pt idx="4">
                  <c:v>2.7204246696036263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4-4B31-920F-DF76AD90841D}"/>
            </c:ext>
          </c:extLst>
        </c:ser>
        <c:ser>
          <c:idx val="1"/>
          <c:order val="1"/>
          <c:tx>
            <c:strRef>
              <c:f>Acids_1121!$M$10</c:f>
              <c:strCache>
                <c:ptCount val="1"/>
                <c:pt idx="0">
                  <c:v>124_17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Acids_1121!$N$8:$R$8</c:f>
              <c:strCache>
                <c:ptCount val="5"/>
                <c:pt idx="0">
                  <c:v>Succinic_acid</c:v>
                </c:pt>
                <c:pt idx="1">
                  <c:v>Malic_acid</c:v>
                </c:pt>
                <c:pt idx="2">
                  <c:v>Azelaic_acid</c:v>
                </c:pt>
                <c:pt idx="3">
                  <c:v>Gluconic_acid</c:v>
                </c:pt>
                <c:pt idx="4">
                  <c:v>Glucuronic_acid</c:v>
                </c:pt>
              </c:strCache>
            </c:strRef>
          </c:cat>
          <c:val>
            <c:numRef>
              <c:f>Acids_1121!$N$10:$R$10</c:f>
              <c:numCache>
                <c:formatCode>General</c:formatCode>
                <c:ptCount val="5"/>
                <c:pt idx="0">
                  <c:v>3.7310022000954821</c:v>
                </c:pt>
                <c:pt idx="1">
                  <c:v>2.5954565807093681</c:v>
                </c:pt>
                <c:pt idx="2">
                  <c:v>-0.95333220983689348</c:v>
                </c:pt>
                <c:pt idx="3">
                  <c:v>0.98566576005853779</c:v>
                </c:pt>
                <c:pt idx="4">
                  <c:v>2.3380636477108525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4-4B31-920F-DF76AD90841D}"/>
            </c:ext>
          </c:extLst>
        </c:ser>
        <c:ser>
          <c:idx val="2"/>
          <c:order val="2"/>
          <c:tx>
            <c:strRef>
              <c:f>Acids_1121!$M$11</c:f>
              <c:strCache>
                <c:ptCount val="1"/>
                <c:pt idx="0">
                  <c:v>124_52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Acids_1121!$N$8:$R$8</c:f>
              <c:strCache>
                <c:ptCount val="5"/>
                <c:pt idx="0">
                  <c:v>Succinic_acid</c:v>
                </c:pt>
                <c:pt idx="1">
                  <c:v>Malic_acid</c:v>
                </c:pt>
                <c:pt idx="2">
                  <c:v>Azelaic_acid</c:v>
                </c:pt>
                <c:pt idx="3">
                  <c:v>Gluconic_acid</c:v>
                </c:pt>
                <c:pt idx="4">
                  <c:v>Glucuronic_acid</c:v>
                </c:pt>
              </c:strCache>
            </c:strRef>
          </c:cat>
          <c:val>
            <c:numRef>
              <c:f>Acids_1121!$N$11:$R$11</c:f>
              <c:numCache>
                <c:formatCode>General</c:formatCode>
                <c:ptCount val="5"/>
                <c:pt idx="0">
                  <c:v>3.1331432211100112</c:v>
                </c:pt>
                <c:pt idx="1">
                  <c:v>1.8434997273928919</c:v>
                </c:pt>
                <c:pt idx="2">
                  <c:v>-1.4106388039792095</c:v>
                </c:pt>
                <c:pt idx="3">
                  <c:v>0.49969237284776891</c:v>
                </c:pt>
                <c:pt idx="4">
                  <c:v>2.1518722964806005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4-4B31-920F-DF76AD90841D}"/>
            </c:ext>
          </c:extLst>
        </c:ser>
        <c:ser>
          <c:idx val="3"/>
          <c:order val="3"/>
          <c:tx>
            <c:strRef>
              <c:f>Acids_1121!$M$12</c:f>
              <c:strCache>
                <c:ptCount val="1"/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Acids_1121!$N$12:$R$12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8C7-4929-9EFD-7C79B6CD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47432"/>
        <c:axId val="552351696"/>
      </c:radarChart>
      <c:catAx>
        <c:axId val="55234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2351696"/>
        <c:crosses val="autoZero"/>
        <c:auto val="1"/>
        <c:lblAlgn val="ctr"/>
        <c:lblOffset val="100"/>
        <c:noMultiLvlLbl val="0"/>
      </c:catAx>
      <c:valAx>
        <c:axId val="552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234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Alcohols_1121!$I$9</c:f>
              <c:strCache>
                <c:ptCount val="1"/>
                <c:pt idx="0">
                  <c:v>Barke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Alcohols_1121!$J$8:$Q$8</c:f>
              <c:strCache>
                <c:ptCount val="8"/>
                <c:pt idx="0">
                  <c:v>Glycerol</c:v>
                </c:pt>
                <c:pt idx="1">
                  <c:v>Inositol</c:v>
                </c:pt>
                <c:pt idx="2">
                  <c:v>2-O-glycerol-galactoside</c:v>
                </c:pt>
                <c:pt idx="3">
                  <c:v>Phenylpropanolamine</c:v>
                </c:pt>
                <c:pt idx="4">
                  <c:v>Putrescine</c:v>
                </c:pt>
                <c:pt idx="5">
                  <c:v>Unknown</c:v>
                </c:pt>
                <c:pt idx="6">
                  <c:v>Gamma-aminobutyric_acid</c:v>
                </c:pt>
                <c:pt idx="7">
                  <c:v>4-Hydroxyphenylacetic_acid</c:v>
                </c:pt>
              </c:strCache>
            </c:strRef>
          </c:cat>
          <c:val>
            <c:numRef>
              <c:f>Alcohols_1121!$J$9:$Q$9</c:f>
              <c:numCache>
                <c:formatCode>General</c:formatCode>
                <c:ptCount val="8"/>
                <c:pt idx="0">
                  <c:v>5.0535981066561417</c:v>
                </c:pt>
                <c:pt idx="1">
                  <c:v>3.1843923449773768</c:v>
                </c:pt>
                <c:pt idx="2">
                  <c:v>3.1914318326291351</c:v>
                </c:pt>
                <c:pt idx="3">
                  <c:v>4.6203712517776063</c:v>
                </c:pt>
                <c:pt idx="4">
                  <c:v>3.3042659471509963</c:v>
                </c:pt>
                <c:pt idx="5">
                  <c:v>3.3818425132746142</c:v>
                </c:pt>
                <c:pt idx="6">
                  <c:v>6.3242387487592016</c:v>
                </c:pt>
                <c:pt idx="7">
                  <c:v>2.0589985341734574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E-4608-B465-CDD1A71C1AEC}"/>
            </c:ext>
          </c:extLst>
        </c:ser>
        <c:ser>
          <c:idx val="1"/>
          <c:order val="1"/>
          <c:tx>
            <c:strRef>
              <c:f>Alcohols_1121!$I$10</c:f>
              <c:strCache>
                <c:ptCount val="1"/>
                <c:pt idx="0">
                  <c:v>124_17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Alcohols_1121!$J$8:$Q$8</c:f>
              <c:strCache>
                <c:ptCount val="8"/>
                <c:pt idx="0">
                  <c:v>Glycerol</c:v>
                </c:pt>
                <c:pt idx="1">
                  <c:v>Inositol</c:v>
                </c:pt>
                <c:pt idx="2">
                  <c:v>2-O-glycerol-galactoside</c:v>
                </c:pt>
                <c:pt idx="3">
                  <c:v>Phenylpropanolamine</c:v>
                </c:pt>
                <c:pt idx="4">
                  <c:v>Putrescine</c:v>
                </c:pt>
                <c:pt idx="5">
                  <c:v>Unknown</c:v>
                </c:pt>
                <c:pt idx="6">
                  <c:v>Gamma-aminobutyric_acid</c:v>
                </c:pt>
                <c:pt idx="7">
                  <c:v>4-Hydroxyphenylacetic_acid</c:v>
                </c:pt>
              </c:strCache>
            </c:strRef>
          </c:cat>
          <c:val>
            <c:numRef>
              <c:f>Alcohols_1121!$J$10:$Q$10</c:f>
              <c:numCache>
                <c:formatCode>General</c:formatCode>
                <c:ptCount val="8"/>
                <c:pt idx="0">
                  <c:v>5.0147891373543478</c:v>
                </c:pt>
                <c:pt idx="1">
                  <c:v>3.0251198726409791</c:v>
                </c:pt>
                <c:pt idx="2">
                  <c:v>2.8654896374089893</c:v>
                </c:pt>
                <c:pt idx="3">
                  <c:v>5.1486279610492529</c:v>
                </c:pt>
                <c:pt idx="4">
                  <c:v>3.0884662451854834</c:v>
                </c:pt>
                <c:pt idx="5">
                  <c:v>3.4478397423572287</c:v>
                </c:pt>
                <c:pt idx="6">
                  <c:v>6.0141915745712424</c:v>
                </c:pt>
                <c:pt idx="7">
                  <c:v>1.5103750989027354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E-4608-B465-CDD1A71C1AEC}"/>
            </c:ext>
          </c:extLst>
        </c:ser>
        <c:ser>
          <c:idx val="2"/>
          <c:order val="2"/>
          <c:tx>
            <c:strRef>
              <c:f>Alcohols_1121!$I$11</c:f>
              <c:strCache>
                <c:ptCount val="1"/>
                <c:pt idx="0">
                  <c:v>124_52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Alcohols_1121!$J$8:$Q$8</c:f>
              <c:strCache>
                <c:ptCount val="8"/>
                <c:pt idx="0">
                  <c:v>Glycerol</c:v>
                </c:pt>
                <c:pt idx="1">
                  <c:v>Inositol</c:v>
                </c:pt>
                <c:pt idx="2">
                  <c:v>2-O-glycerol-galactoside</c:v>
                </c:pt>
                <c:pt idx="3">
                  <c:v>Phenylpropanolamine</c:v>
                </c:pt>
                <c:pt idx="4">
                  <c:v>Putrescine</c:v>
                </c:pt>
                <c:pt idx="5">
                  <c:v>Unknown</c:v>
                </c:pt>
                <c:pt idx="6">
                  <c:v>Gamma-aminobutyric_acid</c:v>
                </c:pt>
                <c:pt idx="7">
                  <c:v>4-Hydroxyphenylacetic_acid</c:v>
                </c:pt>
              </c:strCache>
            </c:strRef>
          </c:cat>
          <c:val>
            <c:numRef>
              <c:f>Alcohols_1121!$J$11:$Q$11</c:f>
              <c:numCache>
                <c:formatCode>General</c:formatCode>
                <c:ptCount val="8"/>
                <c:pt idx="0">
                  <c:v>5.0312642960022105</c:v>
                </c:pt>
                <c:pt idx="1">
                  <c:v>3.0540081773492354</c:v>
                </c:pt>
                <c:pt idx="2">
                  <c:v>2.9598159669127955</c:v>
                </c:pt>
                <c:pt idx="3">
                  <c:v>5.0189888209664941</c:v>
                </c:pt>
                <c:pt idx="4">
                  <c:v>3.7235945612333774</c:v>
                </c:pt>
                <c:pt idx="5">
                  <c:v>3.197523419484992</c:v>
                </c:pt>
                <c:pt idx="6">
                  <c:v>5.9952142568844176</c:v>
                </c:pt>
                <c:pt idx="7">
                  <c:v>3.1359629122189752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E-4608-B465-CDD1A71C1AEC}"/>
            </c:ext>
          </c:extLst>
        </c:ser>
        <c:ser>
          <c:idx val="3"/>
          <c:order val="3"/>
          <c:tx>
            <c:strRef>
              <c:f>Alcohols_1121!$I$12</c:f>
              <c:strCache>
                <c:ptCount val="1"/>
                <c:pt idx="0">
                  <c:v>Soil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Alcohols_1121!$J$12:$Q$12</c:f>
              <c:numCache>
                <c:formatCode>General</c:formatCode>
                <c:ptCount val="8"/>
                <c:pt idx="0">
                  <c:v>3.1902894429624697</c:v>
                </c:pt>
                <c:pt idx="1">
                  <c:v>-3.2716955909647347</c:v>
                </c:pt>
                <c:pt idx="2">
                  <c:v>-3.3167415124361743</c:v>
                </c:pt>
                <c:pt idx="3">
                  <c:v>-3.7590833391860183</c:v>
                </c:pt>
                <c:pt idx="4">
                  <c:v>-2.8549933475453702</c:v>
                </c:pt>
                <c:pt idx="5">
                  <c:v>-2.155578818006167</c:v>
                </c:pt>
                <c:pt idx="6">
                  <c:v>-3.1646609525195664</c:v>
                </c:pt>
                <c:pt idx="7">
                  <c:v>-3.299641199344121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1-4528-942A-1F57C251A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95088"/>
        <c:axId val="812891152"/>
      </c:radarChart>
      <c:catAx>
        <c:axId val="8128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891152"/>
        <c:crosses val="autoZero"/>
        <c:auto val="1"/>
        <c:lblAlgn val="ctr"/>
        <c:lblOffset val="100"/>
        <c:noMultiLvlLbl val="0"/>
      </c:catAx>
      <c:valAx>
        <c:axId val="812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8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414336</xdr:colOff>
      <xdr:row>14</xdr:row>
      <xdr:rowOff>95250</xdr:rowOff>
    </xdr:from>
    <xdr:to>
      <xdr:col>24</xdr:col>
      <xdr:colOff>66675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3BDB9-CF51-4E90-8F22-309AEED73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16</xdr:row>
      <xdr:rowOff>114300</xdr:rowOff>
    </xdr:from>
    <xdr:to>
      <xdr:col>10</xdr:col>
      <xdr:colOff>342900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6A5C4-C6C9-479F-A1D8-AB4AD7C7D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138112</xdr:colOff>
      <xdr:row>14</xdr:row>
      <xdr:rowOff>123825</xdr:rowOff>
    </xdr:from>
    <xdr:to>
      <xdr:col>20</xdr:col>
      <xdr:colOff>442912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E26CB-567F-4E44-BA96-072AE46E2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12</xdr:row>
      <xdr:rowOff>152400</xdr:rowOff>
    </xdr:from>
    <xdr:to>
      <xdr:col>27</xdr:col>
      <xdr:colOff>176213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A4D00-636C-48AC-BE2D-BFD8AECA6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18</xdr:row>
      <xdr:rowOff>157162</xdr:rowOff>
    </xdr:from>
    <xdr:to>
      <xdr:col>18</xdr:col>
      <xdr:colOff>295275</xdr:colOff>
      <xdr:row>33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88888-A310-4EB8-A637-CD586B033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0932-769A-4A50-86B1-AD611A5EE58C}">
  <dimension ref="A2:AN14"/>
  <sheetViews>
    <sheetView workbookViewId="0">
      <selection activeCell="D9" sqref="D9"/>
    </sheetView>
  </sheetViews>
  <sheetFormatPr defaultRowHeight="15" x14ac:dyDescent="0.25"/>
  <sheetData>
    <row r="2" spans="1:40" x14ac:dyDescent="0.25">
      <c r="A2" t="s">
        <v>1</v>
      </c>
      <c r="B2" t="s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</row>
    <row r="3" spans="1:40" x14ac:dyDescent="0.25">
      <c r="A3" t="s">
        <v>2</v>
      </c>
      <c r="B3" t="s">
        <v>3</v>
      </c>
      <c r="C3">
        <v>49.73472289</v>
      </c>
      <c r="D3">
        <v>41.880749659999999</v>
      </c>
      <c r="E3">
        <v>54.364265969999998</v>
      </c>
      <c r="F3">
        <v>27.133322320000001</v>
      </c>
      <c r="G3">
        <v>44.145653340000003</v>
      </c>
      <c r="H3">
        <v>16.520885809999999</v>
      </c>
      <c r="I3">
        <v>5.5792701439999997</v>
      </c>
      <c r="J3">
        <v>21.936898729999999</v>
      </c>
      <c r="K3">
        <v>8.4042001170000002</v>
      </c>
      <c r="L3">
        <v>6.672319237</v>
      </c>
      <c r="M3">
        <v>21.538730059999999</v>
      </c>
      <c r="N3">
        <v>90.61187683</v>
      </c>
      <c r="O3">
        <v>122.0022432</v>
      </c>
      <c r="P3">
        <v>53.125589550000001</v>
      </c>
      <c r="Q3">
        <v>7.8299656869999996</v>
      </c>
      <c r="R3">
        <v>21.024884476</v>
      </c>
      <c r="S3">
        <v>8.2297769729999999</v>
      </c>
      <c r="T3">
        <v>17.433807760000001</v>
      </c>
      <c r="U3">
        <v>14.827637279999999</v>
      </c>
      <c r="V3">
        <v>4.1251930339999996</v>
      </c>
      <c r="W3">
        <v>1.551710286</v>
      </c>
      <c r="X3">
        <v>2.4074850269999999</v>
      </c>
      <c r="Y3">
        <v>1278.6418610000001</v>
      </c>
      <c r="Z3">
        <v>1077.4917929999999</v>
      </c>
      <c r="AA3">
        <v>17.73563996</v>
      </c>
      <c r="AB3">
        <v>4.7150066600000002</v>
      </c>
      <c r="AC3">
        <v>0.90654406499999995</v>
      </c>
      <c r="AD3">
        <v>5.9068026969999998</v>
      </c>
      <c r="AE3">
        <v>11.31817581</v>
      </c>
      <c r="AF3">
        <v>14.86515326</v>
      </c>
      <c r="AG3">
        <v>16.180503569999999</v>
      </c>
      <c r="AH3">
        <v>11.62507329</v>
      </c>
      <c r="AI3">
        <v>81.863150020000006</v>
      </c>
      <c r="AJ3">
        <v>5.2803593820000003</v>
      </c>
      <c r="AK3">
        <v>5.8649350460000003</v>
      </c>
      <c r="AL3">
        <v>16.670913120000002</v>
      </c>
      <c r="AM3">
        <v>39.15727176</v>
      </c>
      <c r="AN3">
        <v>30.07784041</v>
      </c>
    </row>
    <row r="4" spans="1:40" x14ac:dyDescent="0.25">
      <c r="A4" t="s">
        <v>4</v>
      </c>
      <c r="B4" t="s">
        <v>3</v>
      </c>
      <c r="C4">
        <v>61.971862719999997</v>
      </c>
      <c r="D4">
        <v>51.05929613</v>
      </c>
      <c r="E4">
        <v>48.295463079999998</v>
      </c>
      <c r="F4">
        <v>33.313104580000001</v>
      </c>
      <c r="G4">
        <v>55.170440210000002</v>
      </c>
      <c r="H4">
        <v>23.733153919999999</v>
      </c>
      <c r="I4">
        <v>10.95618977</v>
      </c>
      <c r="J4">
        <v>27.185618760000001</v>
      </c>
      <c r="K4">
        <v>9.6840437720000008</v>
      </c>
      <c r="L4">
        <v>21.43604809</v>
      </c>
      <c r="M4">
        <v>25.620673960000001</v>
      </c>
      <c r="N4">
        <v>103.7841825</v>
      </c>
      <c r="O4">
        <v>131.6163573</v>
      </c>
      <c r="P4">
        <v>57.716700449999998</v>
      </c>
      <c r="Q4">
        <v>4.0861105660000003</v>
      </c>
      <c r="R4">
        <v>25.244929130000003</v>
      </c>
      <c r="S4">
        <v>4.1726767679999996</v>
      </c>
      <c r="T4">
        <v>51.242397310000001</v>
      </c>
      <c r="U4">
        <v>8.2416908600000003</v>
      </c>
      <c r="V4">
        <v>2.218257087</v>
      </c>
      <c r="W4">
        <v>0.91271519499999998</v>
      </c>
      <c r="X4">
        <v>8.8996995109999997</v>
      </c>
      <c r="Y4">
        <v>1318.3675410000001</v>
      </c>
      <c r="Z4">
        <v>1279.523884</v>
      </c>
      <c r="AA4">
        <v>13.09145028</v>
      </c>
      <c r="AB4">
        <v>4.1636640140000001</v>
      </c>
      <c r="AC4">
        <v>0.53782988799999998</v>
      </c>
      <c r="AD4">
        <v>3.4500402050000001</v>
      </c>
      <c r="AE4">
        <v>26.441703629999999</v>
      </c>
      <c r="AF4">
        <v>11.747629659999999</v>
      </c>
      <c r="AG4">
        <v>15.10140327</v>
      </c>
      <c r="AH4">
        <v>8.1464024599999991</v>
      </c>
      <c r="AI4">
        <v>50.295388180000003</v>
      </c>
      <c r="AJ4">
        <v>9.0635517480000001</v>
      </c>
      <c r="AK4">
        <v>8.6657131159999992</v>
      </c>
      <c r="AL4">
        <v>10.821892070000001</v>
      </c>
      <c r="AM4">
        <v>28.107669139999999</v>
      </c>
      <c r="AN4">
        <v>28.27563876</v>
      </c>
    </row>
    <row r="5" spans="1:40" x14ac:dyDescent="0.25">
      <c r="A5" t="s">
        <v>5</v>
      </c>
      <c r="B5" t="s">
        <v>3</v>
      </c>
      <c r="C5">
        <v>21.65505963</v>
      </c>
      <c r="D5">
        <v>11.858979440000001</v>
      </c>
      <c r="E5">
        <v>12.79468984</v>
      </c>
      <c r="F5">
        <v>9.3084542609999996</v>
      </c>
      <c r="G5">
        <v>45.321366980000001</v>
      </c>
      <c r="H5">
        <v>5.67447883</v>
      </c>
      <c r="I5">
        <v>0.93251336100000004</v>
      </c>
      <c r="J5">
        <v>6.4180467449999998</v>
      </c>
      <c r="K5">
        <v>4.2506491540000004</v>
      </c>
      <c r="L5">
        <v>0.99086777400000003</v>
      </c>
      <c r="M5">
        <v>7.8398137390000002</v>
      </c>
      <c r="N5">
        <v>9.7491354819999998</v>
      </c>
      <c r="O5">
        <v>30.482863819999999</v>
      </c>
      <c r="P5">
        <v>9.8700113009999999</v>
      </c>
      <c r="Q5">
        <v>0.81978445499999997</v>
      </c>
      <c r="R5">
        <v>10.611432247</v>
      </c>
      <c r="S5">
        <v>0.35487976599999999</v>
      </c>
      <c r="T5">
        <v>16.807234680000001</v>
      </c>
      <c r="U5">
        <v>6.252132939</v>
      </c>
      <c r="V5">
        <v>0.37162788400000002</v>
      </c>
      <c r="W5">
        <v>9.4175033000000005E-2</v>
      </c>
      <c r="X5">
        <v>0.63575294400000004</v>
      </c>
      <c r="Y5">
        <v>149.28664810000001</v>
      </c>
      <c r="Z5">
        <v>178.77545620000001</v>
      </c>
      <c r="AA5">
        <v>5.7578899430000003</v>
      </c>
      <c r="AB5">
        <v>1.0545435599999999</v>
      </c>
      <c r="AC5">
        <v>1.6096242E-2</v>
      </c>
      <c r="AD5">
        <v>0.25597120299999998</v>
      </c>
      <c r="AE5">
        <v>4.1186876860000003</v>
      </c>
      <c r="AF5">
        <v>4.7226082360000001</v>
      </c>
      <c r="AG5">
        <v>1.9179744750000001</v>
      </c>
      <c r="AH5">
        <v>2.657907018</v>
      </c>
      <c r="AI5">
        <v>13.44328616</v>
      </c>
      <c r="AJ5">
        <v>1.0169208860000001</v>
      </c>
      <c r="AK5">
        <v>1.27332479</v>
      </c>
      <c r="AL5">
        <v>0.79112559000000005</v>
      </c>
      <c r="AM5">
        <v>4.4532952549999996</v>
      </c>
      <c r="AN5">
        <v>4.4441612619999997</v>
      </c>
    </row>
    <row r="6" spans="1:40" x14ac:dyDescent="0.25">
      <c r="A6" t="s">
        <v>6</v>
      </c>
      <c r="B6" t="s">
        <v>3</v>
      </c>
      <c r="C6">
        <v>25.611231159999999</v>
      </c>
      <c r="D6">
        <v>14.481031720000001</v>
      </c>
      <c r="E6">
        <v>17.39039584</v>
      </c>
      <c r="F6">
        <v>10.406985540000001</v>
      </c>
      <c r="G6">
        <v>45.948823070000003</v>
      </c>
      <c r="H6">
        <v>10.2696497</v>
      </c>
      <c r="I6">
        <v>2.2286935630000002</v>
      </c>
      <c r="J6">
        <v>7.7902983380000004</v>
      </c>
      <c r="K6">
        <v>4.1035349090000004</v>
      </c>
      <c r="L6">
        <v>3.2203037430000001</v>
      </c>
      <c r="M6">
        <v>6.4095902110000003</v>
      </c>
      <c r="N6">
        <v>17.015308019999999</v>
      </c>
      <c r="O6">
        <v>36.411465759999999</v>
      </c>
      <c r="P6">
        <v>17.358991020000001</v>
      </c>
      <c r="Q6">
        <v>3.9320172210000002</v>
      </c>
      <c r="R6">
        <v>12.667457627999999</v>
      </c>
      <c r="S6">
        <v>0.57256662000000003</v>
      </c>
      <c r="T6">
        <v>12.901886299999999</v>
      </c>
      <c r="U6">
        <v>10.191825570000001</v>
      </c>
      <c r="V6">
        <v>0.36968592700000003</v>
      </c>
      <c r="W6">
        <v>0.139432899</v>
      </c>
      <c r="X6">
        <v>0.38463276400000002</v>
      </c>
      <c r="Y6">
        <v>191.67051799999999</v>
      </c>
      <c r="Z6">
        <v>218.76380109999999</v>
      </c>
      <c r="AA6">
        <v>5.1111767339999998</v>
      </c>
      <c r="AB6">
        <v>1.163480063</v>
      </c>
      <c r="AC6">
        <v>2.8572831999999999E-2</v>
      </c>
      <c r="AD6">
        <v>0.44302441799999998</v>
      </c>
      <c r="AE6">
        <v>6.2795014580000004</v>
      </c>
      <c r="AF6">
        <v>5.0274329450000002</v>
      </c>
      <c r="AG6">
        <v>3.3408051649999999</v>
      </c>
      <c r="AH6">
        <v>3.9332887200000002</v>
      </c>
      <c r="AI6">
        <v>5.1724668630000004</v>
      </c>
      <c r="AJ6">
        <v>1.541398866</v>
      </c>
      <c r="AK6">
        <v>1.408498944</v>
      </c>
      <c r="AL6">
        <v>1.0482900909999999</v>
      </c>
      <c r="AM6">
        <v>7.2428756950000004</v>
      </c>
      <c r="AN6">
        <v>4.5341045610000004</v>
      </c>
    </row>
    <row r="7" spans="1:40" x14ac:dyDescent="0.25">
      <c r="A7" t="s">
        <v>66</v>
      </c>
      <c r="B7" t="s">
        <v>67</v>
      </c>
      <c r="C7">
        <v>55.54592212</v>
      </c>
      <c r="D7">
        <v>45.715953669999998</v>
      </c>
      <c r="E7">
        <v>45.020095740000002</v>
      </c>
      <c r="F7">
        <v>28.188118280000001</v>
      </c>
      <c r="G7">
        <v>56.537655110000003</v>
      </c>
      <c r="H7">
        <v>19.2151335</v>
      </c>
      <c r="I7">
        <v>6.1184636990000003</v>
      </c>
      <c r="J7">
        <v>20.9983152</v>
      </c>
      <c r="K7">
        <v>8.6860146</v>
      </c>
      <c r="L7">
        <v>8.0351412890000002</v>
      </c>
      <c r="M7">
        <v>15.54305993</v>
      </c>
      <c r="N7">
        <v>85.633837470000003</v>
      </c>
      <c r="O7">
        <v>102.0297628</v>
      </c>
      <c r="P7">
        <v>59.730283280000002</v>
      </c>
      <c r="Q7">
        <v>3.7147076120000002</v>
      </c>
      <c r="R7">
        <v>21.863662288</v>
      </c>
      <c r="S7">
        <v>1.3405744900000001</v>
      </c>
      <c r="T7">
        <v>75.288559570000004</v>
      </c>
      <c r="U7">
        <v>12.08068448</v>
      </c>
      <c r="V7">
        <v>1.3430152559999999</v>
      </c>
      <c r="W7">
        <v>0.83876578400000001</v>
      </c>
      <c r="X7">
        <v>3.6630545720000001</v>
      </c>
      <c r="Y7">
        <v>1130.4569240000001</v>
      </c>
      <c r="Z7">
        <v>852.32298079999998</v>
      </c>
      <c r="AA7">
        <v>16.633392789999998</v>
      </c>
      <c r="AB7">
        <v>5.5938814319999999</v>
      </c>
      <c r="AC7">
        <v>0.37336481199999999</v>
      </c>
      <c r="AD7">
        <v>2.627299045</v>
      </c>
      <c r="AE7">
        <v>14.58541278</v>
      </c>
      <c r="AF7">
        <v>11.50782321</v>
      </c>
      <c r="AG7">
        <v>11.78229597</v>
      </c>
      <c r="AH7">
        <v>7.7738631309999997</v>
      </c>
      <c r="AI7">
        <v>39.95541644</v>
      </c>
      <c r="AJ7">
        <v>7.1667992539999998</v>
      </c>
      <c r="AK7">
        <v>7.9051074239999997</v>
      </c>
      <c r="AL7">
        <v>15.09015582</v>
      </c>
      <c r="AM7">
        <v>31.623148629999999</v>
      </c>
      <c r="AN7">
        <v>23.539080680000001</v>
      </c>
    </row>
    <row r="8" spans="1:40" x14ac:dyDescent="0.25">
      <c r="A8" t="s">
        <v>68</v>
      </c>
      <c r="B8" t="s">
        <v>67</v>
      </c>
      <c r="C8">
        <v>59.885874200000003</v>
      </c>
      <c r="D8">
        <v>45.207392380000002</v>
      </c>
      <c r="E8">
        <v>48.064658710000003</v>
      </c>
      <c r="F8">
        <v>32.645531579999997</v>
      </c>
      <c r="G8">
        <v>85.794853070000002</v>
      </c>
      <c r="H8">
        <v>24.294092630000002</v>
      </c>
      <c r="I8">
        <v>8.5448359729999996</v>
      </c>
      <c r="J8">
        <v>27.174120599999998</v>
      </c>
      <c r="K8">
        <v>10.05919619</v>
      </c>
      <c r="L8">
        <v>14.54873452</v>
      </c>
      <c r="M8">
        <v>15.62490961</v>
      </c>
      <c r="N8">
        <v>85.300878969999999</v>
      </c>
      <c r="O8">
        <v>102.4252948</v>
      </c>
      <c r="P8">
        <v>55.059658710000001</v>
      </c>
      <c r="Q8">
        <v>1.0508539029999999</v>
      </c>
      <c r="R8">
        <v>25.357537629999999</v>
      </c>
      <c r="S8">
        <v>3.8396061760000002</v>
      </c>
      <c r="T8">
        <v>56.592490789999999</v>
      </c>
      <c r="U8">
        <v>7.8278716189999997</v>
      </c>
      <c r="V8">
        <v>2.8486477240000001</v>
      </c>
      <c r="W8">
        <v>1.0050810539999999</v>
      </c>
      <c r="X8">
        <v>5.7689107240000004</v>
      </c>
      <c r="Y8">
        <v>1360.716715</v>
      </c>
      <c r="Z8">
        <v>1344.1846149999999</v>
      </c>
      <c r="AA8">
        <v>17.765636260000001</v>
      </c>
      <c r="AB8">
        <v>6.28683646</v>
      </c>
      <c r="AC8">
        <v>0.61144632200000004</v>
      </c>
      <c r="AD8">
        <v>4.8041589220000001</v>
      </c>
      <c r="AE8">
        <v>29.457505019999999</v>
      </c>
      <c r="AF8">
        <v>13.07595354</v>
      </c>
      <c r="AG8">
        <v>11.642883380000001</v>
      </c>
      <c r="AH8">
        <v>8.1582824170000006</v>
      </c>
      <c r="AI8">
        <v>72.265974479999997</v>
      </c>
      <c r="AJ8">
        <v>11.77395701</v>
      </c>
      <c r="AK8">
        <v>8.1174792320000009</v>
      </c>
      <c r="AL8">
        <v>11.655133810000001</v>
      </c>
      <c r="AM8">
        <v>34.666304070000002</v>
      </c>
      <c r="AN8">
        <v>28.595424220000002</v>
      </c>
    </row>
    <row r="9" spans="1:40" x14ac:dyDescent="0.25">
      <c r="A9" t="s">
        <v>69</v>
      </c>
      <c r="B9" t="s">
        <v>67</v>
      </c>
      <c r="C9">
        <v>20.08379979</v>
      </c>
      <c r="D9">
        <v>11.748681749999999</v>
      </c>
      <c r="E9">
        <v>17.781261239999999</v>
      </c>
      <c r="F9">
        <v>8.2674795779999997</v>
      </c>
      <c r="G9">
        <v>40.111826069999999</v>
      </c>
      <c r="H9">
        <v>9.1062144939999996</v>
      </c>
      <c r="I9">
        <v>1.3739704939999999</v>
      </c>
      <c r="J9">
        <v>5.2432884890000002</v>
      </c>
      <c r="K9">
        <v>2.9980062670000001</v>
      </c>
      <c r="L9">
        <v>1.498718846</v>
      </c>
      <c r="M9">
        <v>4.9776125479999997</v>
      </c>
      <c r="N9">
        <v>6.5013982869999998</v>
      </c>
      <c r="O9">
        <v>30.235164409999999</v>
      </c>
      <c r="P9">
        <v>11.55356016</v>
      </c>
      <c r="Q9">
        <v>1.6354846789999999</v>
      </c>
      <c r="R9">
        <v>10.796845247</v>
      </c>
      <c r="S9">
        <v>0.23684345700000001</v>
      </c>
      <c r="T9">
        <v>8.1048865580000005</v>
      </c>
      <c r="U9">
        <v>6.6102275219999997</v>
      </c>
      <c r="V9">
        <v>0.16761698799999999</v>
      </c>
      <c r="W9">
        <v>0.10482082600000001</v>
      </c>
      <c r="X9">
        <v>0.69336001199999997</v>
      </c>
      <c r="Y9">
        <v>106.47107579999999</v>
      </c>
      <c r="Z9">
        <v>101.18696420000001</v>
      </c>
      <c r="AA9">
        <v>4.6573164059999996</v>
      </c>
      <c r="AB9">
        <v>0.46284070199999999</v>
      </c>
      <c r="AC9">
        <v>2.6239910000000002E-2</v>
      </c>
      <c r="AD9">
        <v>0.31139888399999999</v>
      </c>
      <c r="AE9">
        <v>2.868718286</v>
      </c>
      <c r="AF9">
        <v>4.0394140299999997</v>
      </c>
      <c r="AG9">
        <v>1.791031915</v>
      </c>
      <c r="AH9">
        <v>2.0110384039999998</v>
      </c>
      <c r="AI9">
        <v>31.266497350000002</v>
      </c>
      <c r="AJ9">
        <v>1.3979403349999999</v>
      </c>
      <c r="AK9">
        <v>1.9536885450000001</v>
      </c>
      <c r="AL9">
        <v>0.74917554799999997</v>
      </c>
      <c r="AM9">
        <v>4.3739343560000004</v>
      </c>
      <c r="AN9">
        <v>11.539276409999999</v>
      </c>
    </row>
    <row r="10" spans="1:40" x14ac:dyDescent="0.25">
      <c r="A10" t="s">
        <v>70</v>
      </c>
      <c r="B10" t="s">
        <v>67</v>
      </c>
      <c r="C10">
        <v>13.19514725</v>
      </c>
      <c r="D10">
        <v>8.3085588700000006</v>
      </c>
      <c r="E10">
        <v>18.45286698</v>
      </c>
      <c r="F10">
        <v>5.7752916949999999</v>
      </c>
      <c r="G10">
        <v>18.678733829999999</v>
      </c>
      <c r="H10">
        <v>0.497893851</v>
      </c>
      <c r="I10">
        <v>4.0779857000000003E-2</v>
      </c>
      <c r="J10">
        <v>3.6559823649999998</v>
      </c>
      <c r="K10">
        <v>1.80003902</v>
      </c>
      <c r="L10">
        <v>9.2616417000000006E-2</v>
      </c>
      <c r="M10">
        <v>2.8335018299999999</v>
      </c>
      <c r="N10">
        <v>5.1306372930000004</v>
      </c>
      <c r="O10">
        <v>23.840438020000001</v>
      </c>
      <c r="P10">
        <v>9.8447815359999993</v>
      </c>
      <c r="Q10">
        <v>4.994317766</v>
      </c>
      <c r="R10">
        <v>7.6968936750000001</v>
      </c>
      <c r="S10">
        <v>0.168736305</v>
      </c>
      <c r="T10">
        <v>1.9039505000000001</v>
      </c>
      <c r="U10">
        <v>7.5048718289999998</v>
      </c>
      <c r="V10">
        <v>0.27985864399999999</v>
      </c>
      <c r="W10">
        <v>0.11708537500000001</v>
      </c>
      <c r="X10">
        <v>0.131382318</v>
      </c>
      <c r="Y10">
        <v>125.70650620000001</v>
      </c>
      <c r="Z10">
        <v>109.71929710000001</v>
      </c>
      <c r="AA10">
        <v>4.5915364910000003</v>
      </c>
      <c r="AB10">
        <v>0.753640906</v>
      </c>
      <c r="AC10">
        <v>5.6081788E-2</v>
      </c>
      <c r="AD10">
        <v>0.178050816</v>
      </c>
      <c r="AE10">
        <v>2.6145424049999999</v>
      </c>
      <c r="AF10">
        <v>3.9388648160000002</v>
      </c>
      <c r="AG10">
        <v>3.9351154230000001</v>
      </c>
      <c r="AH10">
        <v>2.281757872</v>
      </c>
      <c r="AI10">
        <v>7.4272351800000003</v>
      </c>
      <c r="AJ10">
        <v>2.1486167940000001</v>
      </c>
      <c r="AK10">
        <v>1.784450608</v>
      </c>
      <c r="AL10">
        <v>1.283783457</v>
      </c>
      <c r="AM10">
        <v>6.4714434839999999</v>
      </c>
      <c r="AN10">
        <v>5.4818965970000004</v>
      </c>
    </row>
    <row r="11" spans="1:40" x14ac:dyDescent="0.25">
      <c r="A11" t="s">
        <v>71</v>
      </c>
      <c r="B11" t="s">
        <v>72</v>
      </c>
      <c r="C11">
        <v>46.166997639999998</v>
      </c>
      <c r="D11">
        <v>38.93067945</v>
      </c>
      <c r="E11">
        <v>48.52219169</v>
      </c>
      <c r="F11">
        <v>24.971113970000001</v>
      </c>
      <c r="G11">
        <v>59.564978490000001</v>
      </c>
      <c r="H11">
        <v>8.7574261030000002</v>
      </c>
      <c r="I11">
        <v>2.9206837910000001</v>
      </c>
      <c r="J11">
        <v>17.76041013</v>
      </c>
      <c r="K11">
        <v>7.2297920910000002</v>
      </c>
      <c r="L11">
        <v>2.2864748289999999</v>
      </c>
      <c r="M11">
        <v>20.979939000000002</v>
      </c>
      <c r="N11">
        <v>57.588901159999999</v>
      </c>
      <c r="O11">
        <v>97.35926422</v>
      </c>
      <c r="P11">
        <v>44.585211469999997</v>
      </c>
      <c r="Q11">
        <v>7.9833994349999999</v>
      </c>
      <c r="R11">
        <v>23.124471239999998</v>
      </c>
      <c r="S11">
        <v>2.1294365640000001</v>
      </c>
      <c r="T11">
        <v>56.514261550000001</v>
      </c>
      <c r="U11">
        <v>13.64983543</v>
      </c>
      <c r="V11">
        <v>1.927950024</v>
      </c>
      <c r="W11">
        <v>0.461508588</v>
      </c>
      <c r="X11">
        <v>1.693959185</v>
      </c>
      <c r="Y11">
        <v>875.77320559999998</v>
      </c>
      <c r="Z11">
        <v>889.19059010000001</v>
      </c>
      <c r="AA11">
        <v>10.594790059999999</v>
      </c>
      <c r="AB11">
        <v>4.5970348980000004</v>
      </c>
      <c r="AC11">
        <v>0.51960452099999999</v>
      </c>
      <c r="AD11">
        <v>2.455145672</v>
      </c>
      <c r="AE11">
        <v>13.84088459</v>
      </c>
      <c r="AF11">
        <v>12.056163189999999</v>
      </c>
      <c r="AG11">
        <v>10.608555340000001</v>
      </c>
      <c r="AH11">
        <v>5.7812501410000001</v>
      </c>
      <c r="AI11">
        <v>38.905076180000002</v>
      </c>
      <c r="AJ11">
        <v>4.422504429</v>
      </c>
      <c r="AK11">
        <v>4.5403325649999999</v>
      </c>
      <c r="AL11">
        <v>9.3023389909999992</v>
      </c>
      <c r="AM11">
        <v>25.07880029</v>
      </c>
      <c r="AN11">
        <v>16.599183549999999</v>
      </c>
    </row>
    <row r="12" spans="1:40" x14ac:dyDescent="0.25">
      <c r="A12" t="s">
        <v>73</v>
      </c>
      <c r="B12" t="s">
        <v>72</v>
      </c>
      <c r="C12">
        <v>43.040284010000001</v>
      </c>
      <c r="D12">
        <v>36.59337386</v>
      </c>
      <c r="E12">
        <v>38.801031190000003</v>
      </c>
      <c r="F12">
        <v>25.09084704</v>
      </c>
      <c r="G12">
        <v>52.373726980000001</v>
      </c>
      <c r="H12">
        <v>16.036816859999998</v>
      </c>
      <c r="I12">
        <v>5.371746044</v>
      </c>
      <c r="J12">
        <v>17.37073706</v>
      </c>
      <c r="K12">
        <v>6.4600889280000002</v>
      </c>
      <c r="L12">
        <v>10.24004615</v>
      </c>
      <c r="M12">
        <v>23.127551839999999</v>
      </c>
      <c r="N12">
        <v>98.479191520000001</v>
      </c>
      <c r="O12">
        <v>91.139671550000003</v>
      </c>
      <c r="P12">
        <v>70.398515900000007</v>
      </c>
      <c r="Q12">
        <v>18.207693599999999</v>
      </c>
      <c r="R12">
        <v>24.354830319999998</v>
      </c>
      <c r="S12">
        <v>3.2201453569999998</v>
      </c>
      <c r="T12">
        <v>41.54243555</v>
      </c>
      <c r="U12">
        <v>15.87592063</v>
      </c>
      <c r="V12">
        <v>2.3724644800000001</v>
      </c>
      <c r="W12">
        <v>0.67485306199999995</v>
      </c>
      <c r="X12">
        <v>3.1770764929999999</v>
      </c>
      <c r="Y12">
        <v>948.13656990000004</v>
      </c>
      <c r="Z12">
        <v>862.20377570000005</v>
      </c>
      <c r="AA12">
        <v>16.00945025</v>
      </c>
      <c r="AB12">
        <v>3.6078467079999998</v>
      </c>
      <c r="AC12">
        <v>0.63900688999999999</v>
      </c>
      <c r="AD12">
        <v>2.4267369159999999</v>
      </c>
      <c r="AE12">
        <v>17.071440169999999</v>
      </c>
      <c r="AF12">
        <v>10.875661470000001</v>
      </c>
      <c r="AG12">
        <v>11.767606320000001</v>
      </c>
      <c r="AH12">
        <v>6.7581146189999997</v>
      </c>
      <c r="AI12">
        <v>44.980032510000001</v>
      </c>
      <c r="AJ12">
        <v>6.2351705270000002</v>
      </c>
      <c r="AK12">
        <v>6.4974613369999998</v>
      </c>
      <c r="AL12">
        <v>8.2735121839999994</v>
      </c>
      <c r="AM12">
        <v>22.9343994</v>
      </c>
      <c r="AN12">
        <v>19.820037589999998</v>
      </c>
    </row>
    <row r="13" spans="1:40" x14ac:dyDescent="0.25">
      <c r="A13" t="s">
        <v>74</v>
      </c>
      <c r="B13" t="s">
        <v>72</v>
      </c>
      <c r="C13">
        <v>18.063446970000001</v>
      </c>
      <c r="D13">
        <v>11.848822589999999</v>
      </c>
      <c r="E13">
        <v>24.39734477</v>
      </c>
      <c r="F13">
        <v>7.8788280979999996</v>
      </c>
      <c r="G13">
        <v>24.24355692</v>
      </c>
      <c r="H13">
        <v>3.0520885149999999</v>
      </c>
      <c r="I13">
        <v>0.30607817700000001</v>
      </c>
      <c r="J13">
        <v>4.1322000570000004</v>
      </c>
      <c r="K13">
        <v>2.1487035560000001</v>
      </c>
      <c r="L13">
        <v>0.44627754200000003</v>
      </c>
      <c r="M13">
        <v>2.2863545909999998</v>
      </c>
      <c r="N13">
        <v>4.5077217650000003</v>
      </c>
      <c r="O13">
        <v>26.887741569999999</v>
      </c>
      <c r="P13">
        <v>7.9133865329999997</v>
      </c>
      <c r="Q13">
        <v>4.2600674420000004</v>
      </c>
      <c r="R13">
        <v>9.7522921460000003</v>
      </c>
      <c r="S13">
        <v>9.0509140000000002E-3</v>
      </c>
      <c r="T13">
        <v>16.026574740000001</v>
      </c>
      <c r="U13">
        <v>12.7826857</v>
      </c>
      <c r="V13">
        <v>0.18719185299999999</v>
      </c>
      <c r="W13">
        <v>0.13566581</v>
      </c>
      <c r="X13">
        <v>0.29818008000000001</v>
      </c>
      <c r="Y13">
        <v>119.0971055</v>
      </c>
      <c r="Z13">
        <v>116.0885739</v>
      </c>
      <c r="AA13">
        <v>3.929702663</v>
      </c>
      <c r="AB13">
        <v>0.74055523999999995</v>
      </c>
      <c r="AC13">
        <v>2.3625455E-2</v>
      </c>
      <c r="AD13">
        <v>0.22886515700000001</v>
      </c>
      <c r="AE13">
        <v>2.768278934</v>
      </c>
      <c r="AF13">
        <v>4.8800288859999998</v>
      </c>
      <c r="AG13">
        <v>3.8854358059999998</v>
      </c>
      <c r="AH13">
        <v>2.3287000280000001</v>
      </c>
      <c r="AI13">
        <v>6.327947988</v>
      </c>
      <c r="AJ13">
        <v>1.8071917040000001</v>
      </c>
      <c r="AK13">
        <v>1.6420755250000001</v>
      </c>
      <c r="AL13">
        <v>0.92501896500000003</v>
      </c>
      <c r="AM13">
        <v>7.016311215</v>
      </c>
      <c r="AN13">
        <v>4.694557359</v>
      </c>
    </row>
    <row r="14" spans="1:40" x14ac:dyDescent="0.25">
      <c r="A14" t="s">
        <v>75</v>
      </c>
      <c r="B14" t="s">
        <v>72</v>
      </c>
      <c r="C14">
        <v>25.23367022</v>
      </c>
      <c r="D14">
        <v>15.52178677</v>
      </c>
      <c r="E14">
        <v>19.08356354</v>
      </c>
      <c r="F14">
        <v>11.598613780000001</v>
      </c>
      <c r="G14">
        <v>39.142935459999997</v>
      </c>
      <c r="H14">
        <v>7.2474430590000001</v>
      </c>
      <c r="I14">
        <v>1.3301280870000001</v>
      </c>
      <c r="J14">
        <v>8.2531852909999994</v>
      </c>
      <c r="K14">
        <v>3.7220690400000001</v>
      </c>
      <c r="L14">
        <v>1.3823835870000001</v>
      </c>
      <c r="M14">
        <v>13.02389692</v>
      </c>
      <c r="N14">
        <v>14.21990836</v>
      </c>
      <c r="O14">
        <v>39.765520180000003</v>
      </c>
      <c r="P14">
        <v>19.142376079999998</v>
      </c>
      <c r="Q14">
        <v>4.7112705430000004</v>
      </c>
      <c r="R14">
        <v>10.591459913</v>
      </c>
      <c r="S14">
        <v>0.69751943100000002</v>
      </c>
      <c r="T14">
        <v>15.612606400000001</v>
      </c>
      <c r="U14">
        <v>10.53287678</v>
      </c>
      <c r="V14">
        <v>0.83991910700000005</v>
      </c>
      <c r="W14">
        <v>0.23255293399999999</v>
      </c>
      <c r="X14">
        <v>1.107916326</v>
      </c>
      <c r="Y14">
        <v>190.6502485</v>
      </c>
      <c r="Z14">
        <v>197.04117059999999</v>
      </c>
      <c r="AA14">
        <v>6.1613578579999997</v>
      </c>
      <c r="AB14">
        <v>1.4339187920000001</v>
      </c>
      <c r="AC14">
        <v>3.2412898000000002E-2</v>
      </c>
      <c r="AD14">
        <v>0.54490041700000003</v>
      </c>
      <c r="AE14">
        <v>5.3099077269999997</v>
      </c>
      <c r="AF14">
        <v>5.408791409</v>
      </c>
      <c r="AG14">
        <v>4.8593907420000004</v>
      </c>
      <c r="AH14">
        <v>2.9081013019999999</v>
      </c>
      <c r="AI14">
        <v>24.102138530000001</v>
      </c>
      <c r="AJ14">
        <v>2.6125717669999999</v>
      </c>
      <c r="AK14">
        <v>2.4644747589999998</v>
      </c>
      <c r="AL14">
        <v>1.4815416669999999</v>
      </c>
      <c r="AM14">
        <v>8.4212353039999996</v>
      </c>
      <c r="AN14">
        <v>9.157251488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903C-F532-427F-BBA9-A37995DCC1CE}">
  <dimension ref="A1:AN18"/>
  <sheetViews>
    <sheetView workbookViewId="0">
      <selection activeCell="G7" sqref="G7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49</v>
      </c>
      <c r="D1" t="s">
        <v>49</v>
      </c>
      <c r="E1" t="s">
        <v>50</v>
      </c>
      <c r="F1" t="s">
        <v>49</v>
      </c>
      <c r="G1" t="s">
        <v>49</v>
      </c>
      <c r="H1" t="s">
        <v>51</v>
      </c>
      <c r="I1" t="s">
        <v>51</v>
      </c>
      <c r="J1" t="s">
        <v>49</v>
      </c>
      <c r="K1" t="s">
        <v>49</v>
      </c>
      <c r="L1" t="s">
        <v>51</v>
      </c>
      <c r="M1" t="s">
        <v>49</v>
      </c>
      <c r="N1" t="s">
        <v>49</v>
      </c>
      <c r="O1" t="s">
        <v>51</v>
      </c>
      <c r="P1" t="s">
        <v>51</v>
      </c>
      <c r="Q1" t="s">
        <v>51</v>
      </c>
      <c r="R1" t="s">
        <v>52</v>
      </c>
      <c r="S1" t="s">
        <v>49</v>
      </c>
      <c r="T1" t="s">
        <v>53</v>
      </c>
      <c r="U1" t="s">
        <v>53</v>
      </c>
      <c r="V1" t="s">
        <v>49</v>
      </c>
      <c r="W1" t="s">
        <v>51</v>
      </c>
      <c r="X1" t="s">
        <v>51</v>
      </c>
      <c r="Y1" t="s">
        <v>52</v>
      </c>
      <c r="Z1" t="s">
        <v>52</v>
      </c>
      <c r="AA1" t="s">
        <v>53</v>
      </c>
      <c r="AB1" t="s">
        <v>52</v>
      </c>
      <c r="AC1" t="s">
        <v>52</v>
      </c>
      <c r="AD1" t="s">
        <v>51</v>
      </c>
      <c r="AE1" t="s">
        <v>52</v>
      </c>
      <c r="AF1" t="s">
        <v>50</v>
      </c>
      <c r="AG1" t="s">
        <v>50</v>
      </c>
      <c r="AH1" t="s">
        <v>51</v>
      </c>
      <c r="AI1" t="s">
        <v>52</v>
      </c>
      <c r="AJ1" t="s">
        <v>53</v>
      </c>
      <c r="AK1" t="s">
        <v>53</v>
      </c>
      <c r="AL1" t="s">
        <v>52</v>
      </c>
      <c r="AM1" t="s">
        <v>52</v>
      </c>
      <c r="AN1" t="s">
        <v>52</v>
      </c>
    </row>
    <row r="2" spans="1:40" x14ac:dyDescent="0.25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</row>
    <row r="3" spans="1:40" x14ac:dyDescent="0.25">
      <c r="A3" t="s">
        <v>2</v>
      </c>
      <c r="B3" t="s">
        <v>3</v>
      </c>
      <c r="C3">
        <v>49.73472289</v>
      </c>
      <c r="D3">
        <v>41.880749659999999</v>
      </c>
      <c r="E3">
        <v>54.364265969999998</v>
      </c>
      <c r="F3">
        <v>27.133322320000001</v>
      </c>
      <c r="G3">
        <v>44.145653340000003</v>
      </c>
      <c r="H3">
        <v>16.520885809999999</v>
      </c>
      <c r="I3">
        <v>5.5792701439999997</v>
      </c>
      <c r="J3">
        <v>21.936898729999999</v>
      </c>
      <c r="K3">
        <v>8.4042001170000002</v>
      </c>
      <c r="L3">
        <v>6.672319237</v>
      </c>
      <c r="M3">
        <v>21.538730059999999</v>
      </c>
      <c r="N3">
        <v>90.61187683</v>
      </c>
      <c r="O3">
        <v>122.0022432</v>
      </c>
      <c r="P3">
        <v>53.125589550000001</v>
      </c>
      <c r="Q3">
        <v>7.8299656869999996</v>
      </c>
      <c r="R3">
        <v>21.024884476</v>
      </c>
      <c r="S3">
        <v>8.2297769729999999</v>
      </c>
      <c r="T3">
        <v>17.433807760000001</v>
      </c>
      <c r="U3">
        <v>14.827637279999999</v>
      </c>
      <c r="V3">
        <v>4.1251930339999996</v>
      </c>
      <c r="W3">
        <v>1.551710286</v>
      </c>
      <c r="X3">
        <v>2.4074850269999999</v>
      </c>
      <c r="Y3">
        <v>1278.6418610000001</v>
      </c>
      <c r="Z3">
        <v>1077.4917929999999</v>
      </c>
      <c r="AA3">
        <v>17.73563996</v>
      </c>
      <c r="AB3">
        <v>4.7150066600000002</v>
      </c>
      <c r="AC3">
        <v>0.90654406499999995</v>
      </c>
      <c r="AD3">
        <v>5.9068026969999998</v>
      </c>
      <c r="AE3">
        <v>11.31817581</v>
      </c>
      <c r="AF3">
        <v>14.86515326</v>
      </c>
      <c r="AG3">
        <v>16.180503569999999</v>
      </c>
      <c r="AH3">
        <v>11.62507329</v>
      </c>
      <c r="AI3">
        <v>81.863150020000006</v>
      </c>
      <c r="AJ3">
        <v>5.2803593820000003</v>
      </c>
      <c r="AK3">
        <v>5.8649350460000003</v>
      </c>
      <c r="AL3">
        <v>16.670913120000002</v>
      </c>
      <c r="AM3">
        <v>39.15727176</v>
      </c>
      <c r="AN3">
        <v>30.07784041</v>
      </c>
    </row>
    <row r="4" spans="1:40" x14ac:dyDescent="0.25">
      <c r="A4" t="s">
        <v>4</v>
      </c>
      <c r="B4" t="s">
        <v>3</v>
      </c>
      <c r="C4">
        <v>61.971862719999997</v>
      </c>
      <c r="D4">
        <v>51.05929613</v>
      </c>
      <c r="E4">
        <v>48.295463079999998</v>
      </c>
      <c r="F4">
        <v>33.313104580000001</v>
      </c>
      <c r="G4">
        <v>55.170440210000002</v>
      </c>
      <c r="H4">
        <v>23.733153919999999</v>
      </c>
      <c r="I4">
        <v>10.95618977</v>
      </c>
      <c r="J4">
        <v>27.185618760000001</v>
      </c>
      <c r="K4">
        <v>9.6840437720000008</v>
      </c>
      <c r="L4">
        <v>21.43604809</v>
      </c>
      <c r="M4">
        <v>25.620673960000001</v>
      </c>
      <c r="N4">
        <v>103.7841825</v>
      </c>
      <c r="O4">
        <v>131.6163573</v>
      </c>
      <c r="P4">
        <v>57.716700449999998</v>
      </c>
      <c r="Q4">
        <v>4.0861105660000003</v>
      </c>
      <c r="R4">
        <v>25.244929130000003</v>
      </c>
      <c r="S4">
        <v>4.1726767679999996</v>
      </c>
      <c r="T4">
        <v>51.242397310000001</v>
      </c>
      <c r="U4">
        <v>8.2416908600000003</v>
      </c>
      <c r="V4">
        <v>2.218257087</v>
      </c>
      <c r="W4">
        <v>0.91271519499999998</v>
      </c>
      <c r="X4">
        <v>8.8996995109999997</v>
      </c>
      <c r="Y4">
        <v>1318.3675410000001</v>
      </c>
      <c r="Z4">
        <v>1279.523884</v>
      </c>
      <c r="AA4">
        <v>13.09145028</v>
      </c>
      <c r="AB4">
        <v>4.1636640140000001</v>
      </c>
      <c r="AC4">
        <v>0.53782988799999998</v>
      </c>
      <c r="AD4">
        <v>3.4500402050000001</v>
      </c>
      <c r="AE4">
        <v>26.441703629999999</v>
      </c>
      <c r="AF4">
        <v>11.747629659999999</v>
      </c>
      <c r="AG4">
        <v>15.10140327</v>
      </c>
      <c r="AH4">
        <v>8.1464024599999991</v>
      </c>
      <c r="AI4">
        <v>50.295388180000003</v>
      </c>
      <c r="AJ4">
        <v>9.0635517480000001</v>
      </c>
      <c r="AK4">
        <v>8.6657131159999992</v>
      </c>
      <c r="AL4">
        <v>10.821892070000001</v>
      </c>
      <c r="AM4">
        <v>28.107669139999999</v>
      </c>
      <c r="AN4">
        <v>28.27563876</v>
      </c>
    </row>
    <row r="5" spans="1:40" x14ac:dyDescent="0.25">
      <c r="A5" t="s">
        <v>5</v>
      </c>
      <c r="B5" t="s">
        <v>3</v>
      </c>
      <c r="C5">
        <v>21.65505963</v>
      </c>
      <c r="D5">
        <v>11.858979440000001</v>
      </c>
      <c r="E5">
        <v>12.79468984</v>
      </c>
      <c r="F5">
        <v>9.3084542609999996</v>
      </c>
      <c r="G5">
        <v>45.321366980000001</v>
      </c>
      <c r="H5">
        <v>5.67447883</v>
      </c>
      <c r="I5">
        <v>0.93251336100000004</v>
      </c>
      <c r="J5">
        <v>6.4180467449999998</v>
      </c>
      <c r="K5">
        <v>4.2506491540000004</v>
      </c>
      <c r="L5">
        <v>0.99086777400000003</v>
      </c>
      <c r="M5">
        <v>7.8398137390000002</v>
      </c>
      <c r="N5">
        <v>9.7491354819999998</v>
      </c>
      <c r="O5">
        <v>30.482863819999999</v>
      </c>
      <c r="P5">
        <v>9.8700113009999999</v>
      </c>
      <c r="Q5">
        <v>0.81978445499999997</v>
      </c>
      <c r="R5">
        <v>10.611432247</v>
      </c>
      <c r="S5">
        <v>0.35487976599999999</v>
      </c>
      <c r="T5">
        <v>16.807234680000001</v>
      </c>
      <c r="U5">
        <v>6.252132939</v>
      </c>
      <c r="V5">
        <v>0.37162788400000002</v>
      </c>
      <c r="W5">
        <v>9.4175033000000005E-2</v>
      </c>
      <c r="X5">
        <v>0.63575294400000004</v>
      </c>
      <c r="Y5">
        <v>149.28664810000001</v>
      </c>
      <c r="Z5">
        <v>178.77545620000001</v>
      </c>
      <c r="AA5">
        <v>5.7578899430000003</v>
      </c>
      <c r="AB5">
        <v>1.0545435599999999</v>
      </c>
      <c r="AC5">
        <v>1.6096242E-2</v>
      </c>
      <c r="AD5">
        <v>0.25597120299999998</v>
      </c>
      <c r="AE5">
        <v>4.1186876860000003</v>
      </c>
      <c r="AF5">
        <v>4.7226082360000001</v>
      </c>
      <c r="AG5">
        <v>1.9179744750000001</v>
      </c>
      <c r="AH5">
        <v>2.657907018</v>
      </c>
      <c r="AI5">
        <v>13.44328616</v>
      </c>
      <c r="AJ5">
        <v>1.0169208860000001</v>
      </c>
      <c r="AK5">
        <v>1.27332479</v>
      </c>
      <c r="AL5">
        <v>0.79112559000000005</v>
      </c>
      <c r="AM5">
        <v>4.4532952549999996</v>
      </c>
      <c r="AN5">
        <v>4.4441612619999997</v>
      </c>
    </row>
    <row r="6" spans="1:40" x14ac:dyDescent="0.25">
      <c r="A6" t="s">
        <v>6</v>
      </c>
      <c r="B6" t="s">
        <v>3</v>
      </c>
      <c r="C6">
        <v>25.611231159999999</v>
      </c>
      <c r="D6">
        <v>14.481031720000001</v>
      </c>
      <c r="E6">
        <v>17.39039584</v>
      </c>
      <c r="F6">
        <v>10.406985540000001</v>
      </c>
      <c r="G6">
        <v>45.948823070000003</v>
      </c>
      <c r="H6">
        <v>10.2696497</v>
      </c>
      <c r="I6">
        <v>2.2286935630000002</v>
      </c>
      <c r="J6">
        <v>7.7902983380000004</v>
      </c>
      <c r="K6">
        <v>4.1035349090000004</v>
      </c>
      <c r="L6">
        <v>3.2203037430000001</v>
      </c>
      <c r="M6">
        <v>6.4095902110000003</v>
      </c>
      <c r="N6">
        <v>17.015308019999999</v>
      </c>
      <c r="O6">
        <v>36.411465759999999</v>
      </c>
      <c r="P6">
        <v>17.358991020000001</v>
      </c>
      <c r="Q6">
        <v>3.9320172210000002</v>
      </c>
      <c r="R6">
        <v>12.667457627999999</v>
      </c>
      <c r="S6">
        <v>0.57256662000000003</v>
      </c>
      <c r="T6">
        <v>12.901886299999999</v>
      </c>
      <c r="U6">
        <v>10.191825570000001</v>
      </c>
      <c r="V6">
        <v>0.36968592700000003</v>
      </c>
      <c r="W6">
        <v>0.139432899</v>
      </c>
      <c r="X6">
        <v>0.38463276400000002</v>
      </c>
      <c r="Y6">
        <v>191.67051799999999</v>
      </c>
      <c r="Z6">
        <v>218.76380109999999</v>
      </c>
      <c r="AA6">
        <v>5.1111767339999998</v>
      </c>
      <c r="AB6">
        <v>1.163480063</v>
      </c>
      <c r="AC6">
        <v>2.8572831999999999E-2</v>
      </c>
      <c r="AD6">
        <v>0.44302441799999998</v>
      </c>
      <c r="AE6">
        <v>6.2795014580000004</v>
      </c>
      <c r="AF6">
        <v>5.0274329450000002</v>
      </c>
      <c r="AG6">
        <v>3.3408051649999999</v>
      </c>
      <c r="AH6">
        <v>3.9332887200000002</v>
      </c>
      <c r="AI6">
        <v>5.1724668630000004</v>
      </c>
      <c r="AJ6">
        <v>1.541398866</v>
      </c>
      <c r="AK6">
        <v>1.408498944</v>
      </c>
      <c r="AL6">
        <v>1.0482900909999999</v>
      </c>
      <c r="AM6">
        <v>7.2428756950000004</v>
      </c>
      <c r="AN6">
        <v>4.5341045610000004</v>
      </c>
    </row>
    <row r="7" spans="1:40" x14ac:dyDescent="0.25">
      <c r="A7" t="s">
        <v>66</v>
      </c>
      <c r="B7" t="s">
        <v>67</v>
      </c>
      <c r="C7">
        <v>55.54592212</v>
      </c>
      <c r="D7">
        <v>45.715953669999998</v>
      </c>
      <c r="E7">
        <v>45.020095740000002</v>
      </c>
      <c r="F7">
        <v>28.188118280000001</v>
      </c>
      <c r="G7">
        <v>56.537655110000003</v>
      </c>
      <c r="H7">
        <v>19.2151335</v>
      </c>
      <c r="I7">
        <v>6.1184636990000003</v>
      </c>
      <c r="J7">
        <v>20.9983152</v>
      </c>
      <c r="K7">
        <v>8.6860146</v>
      </c>
      <c r="L7">
        <v>8.0351412890000002</v>
      </c>
      <c r="M7">
        <v>15.54305993</v>
      </c>
      <c r="N7">
        <v>85.633837470000003</v>
      </c>
      <c r="O7">
        <v>102.0297628</v>
      </c>
      <c r="P7">
        <v>59.730283280000002</v>
      </c>
      <c r="Q7">
        <v>3.7147076120000002</v>
      </c>
      <c r="R7">
        <v>21.863662288</v>
      </c>
      <c r="S7">
        <v>1.3405744900000001</v>
      </c>
      <c r="T7">
        <v>75.288559570000004</v>
      </c>
      <c r="U7">
        <v>12.08068448</v>
      </c>
      <c r="V7">
        <v>1.3430152559999999</v>
      </c>
      <c r="W7">
        <v>0.83876578400000001</v>
      </c>
      <c r="X7">
        <v>3.6630545720000001</v>
      </c>
      <c r="Y7">
        <v>1130.4569240000001</v>
      </c>
      <c r="Z7">
        <v>852.32298079999998</v>
      </c>
      <c r="AA7">
        <v>16.633392789999998</v>
      </c>
      <c r="AB7">
        <v>5.5938814319999999</v>
      </c>
      <c r="AC7">
        <v>0.37336481199999999</v>
      </c>
      <c r="AD7">
        <v>2.627299045</v>
      </c>
      <c r="AE7">
        <v>14.58541278</v>
      </c>
      <c r="AF7">
        <v>11.50782321</v>
      </c>
      <c r="AG7">
        <v>11.78229597</v>
      </c>
      <c r="AH7">
        <v>7.7738631309999997</v>
      </c>
      <c r="AI7">
        <v>39.95541644</v>
      </c>
      <c r="AJ7">
        <v>7.1667992539999998</v>
      </c>
      <c r="AK7">
        <v>7.9051074239999997</v>
      </c>
      <c r="AL7">
        <v>15.09015582</v>
      </c>
      <c r="AM7">
        <v>31.623148629999999</v>
      </c>
      <c r="AN7">
        <v>23.539080680000001</v>
      </c>
    </row>
    <row r="8" spans="1:40" x14ac:dyDescent="0.25">
      <c r="A8" t="s">
        <v>68</v>
      </c>
      <c r="B8" t="s">
        <v>67</v>
      </c>
      <c r="C8">
        <v>59.885874200000003</v>
      </c>
      <c r="D8">
        <v>45.207392380000002</v>
      </c>
      <c r="E8">
        <v>48.064658710000003</v>
      </c>
      <c r="F8">
        <v>32.645531579999997</v>
      </c>
      <c r="G8">
        <v>85.794853070000002</v>
      </c>
      <c r="H8">
        <v>24.294092630000002</v>
      </c>
      <c r="I8">
        <v>8.5448359729999996</v>
      </c>
      <c r="J8">
        <v>27.174120599999998</v>
      </c>
      <c r="K8">
        <v>10.05919619</v>
      </c>
      <c r="L8">
        <v>14.54873452</v>
      </c>
      <c r="M8">
        <v>15.62490961</v>
      </c>
      <c r="N8">
        <v>85.300878969999999</v>
      </c>
      <c r="O8">
        <v>102.4252948</v>
      </c>
      <c r="P8">
        <v>55.059658710000001</v>
      </c>
      <c r="Q8">
        <v>1.0508539029999999</v>
      </c>
      <c r="R8">
        <v>25.357537629999999</v>
      </c>
      <c r="S8">
        <v>3.8396061760000002</v>
      </c>
      <c r="T8">
        <v>56.592490789999999</v>
      </c>
      <c r="U8">
        <v>7.8278716189999997</v>
      </c>
      <c r="V8">
        <v>2.8486477240000001</v>
      </c>
      <c r="W8">
        <v>1.0050810539999999</v>
      </c>
      <c r="X8">
        <v>5.7689107240000004</v>
      </c>
      <c r="Y8">
        <v>1360.716715</v>
      </c>
      <c r="Z8">
        <v>1344.1846149999999</v>
      </c>
      <c r="AA8">
        <v>17.765636260000001</v>
      </c>
      <c r="AB8">
        <v>6.28683646</v>
      </c>
      <c r="AC8">
        <v>0.61144632200000004</v>
      </c>
      <c r="AD8">
        <v>4.8041589220000001</v>
      </c>
      <c r="AE8">
        <v>29.457505019999999</v>
      </c>
      <c r="AF8">
        <v>13.07595354</v>
      </c>
      <c r="AG8">
        <v>11.642883380000001</v>
      </c>
      <c r="AH8">
        <v>8.1582824170000006</v>
      </c>
      <c r="AI8">
        <v>72.265974479999997</v>
      </c>
      <c r="AJ8">
        <v>11.77395701</v>
      </c>
      <c r="AK8">
        <v>8.1174792320000009</v>
      </c>
      <c r="AL8">
        <v>11.655133810000001</v>
      </c>
      <c r="AM8">
        <v>34.666304070000002</v>
      </c>
      <c r="AN8">
        <v>28.595424220000002</v>
      </c>
    </row>
    <row r="9" spans="1:40" x14ac:dyDescent="0.25">
      <c r="A9" t="s">
        <v>69</v>
      </c>
      <c r="B9" t="s">
        <v>67</v>
      </c>
      <c r="C9">
        <v>20.08379979</v>
      </c>
      <c r="D9">
        <v>11.748681749999999</v>
      </c>
      <c r="E9">
        <v>17.781261239999999</v>
      </c>
      <c r="F9">
        <v>8.2674795779999997</v>
      </c>
      <c r="G9">
        <v>40.111826069999999</v>
      </c>
      <c r="H9">
        <v>9.1062144939999996</v>
      </c>
      <c r="I9">
        <v>1.3739704939999999</v>
      </c>
      <c r="J9">
        <v>5.2432884890000002</v>
      </c>
      <c r="K9">
        <v>2.9980062670000001</v>
      </c>
      <c r="L9">
        <v>1.498718846</v>
      </c>
      <c r="M9">
        <v>4.9776125479999997</v>
      </c>
      <c r="N9">
        <v>6.5013982869999998</v>
      </c>
      <c r="O9">
        <v>30.235164409999999</v>
      </c>
      <c r="P9">
        <v>11.55356016</v>
      </c>
      <c r="Q9">
        <v>1.6354846789999999</v>
      </c>
      <c r="R9">
        <v>10.796845247</v>
      </c>
      <c r="S9">
        <v>0.23684345700000001</v>
      </c>
      <c r="T9">
        <v>8.1048865580000005</v>
      </c>
      <c r="U9">
        <v>6.6102275219999997</v>
      </c>
      <c r="V9">
        <v>0.16761698799999999</v>
      </c>
      <c r="W9">
        <v>0.10482082600000001</v>
      </c>
      <c r="X9">
        <v>0.69336001199999997</v>
      </c>
      <c r="Y9">
        <v>106.47107579999999</v>
      </c>
      <c r="Z9">
        <v>101.18696420000001</v>
      </c>
      <c r="AA9">
        <v>4.6573164059999996</v>
      </c>
      <c r="AB9">
        <v>0.46284070199999999</v>
      </c>
      <c r="AC9">
        <v>2.6239910000000002E-2</v>
      </c>
      <c r="AD9">
        <v>0.31139888399999999</v>
      </c>
      <c r="AE9">
        <v>2.868718286</v>
      </c>
      <c r="AF9">
        <v>4.0394140299999997</v>
      </c>
      <c r="AG9">
        <v>1.791031915</v>
      </c>
      <c r="AH9">
        <v>2.0110384039999998</v>
      </c>
      <c r="AI9">
        <v>31.266497350000002</v>
      </c>
      <c r="AJ9">
        <v>1.3979403349999999</v>
      </c>
      <c r="AK9">
        <v>1.9536885450000001</v>
      </c>
      <c r="AL9">
        <v>0.74917554799999997</v>
      </c>
      <c r="AM9">
        <v>4.3739343560000004</v>
      </c>
      <c r="AN9">
        <v>11.539276409999999</v>
      </c>
    </row>
    <row r="10" spans="1:40" x14ac:dyDescent="0.25">
      <c r="A10" t="s">
        <v>70</v>
      </c>
      <c r="B10" t="s">
        <v>67</v>
      </c>
      <c r="C10">
        <v>13.19514725</v>
      </c>
      <c r="D10">
        <v>8.3085588700000006</v>
      </c>
      <c r="E10">
        <v>18.45286698</v>
      </c>
      <c r="F10">
        <v>5.7752916949999999</v>
      </c>
      <c r="G10">
        <v>18.678733829999999</v>
      </c>
      <c r="H10">
        <v>0.497893851</v>
      </c>
      <c r="I10">
        <v>4.0779857000000003E-2</v>
      </c>
      <c r="J10">
        <v>3.6559823649999998</v>
      </c>
      <c r="K10">
        <v>1.80003902</v>
      </c>
      <c r="L10">
        <v>9.2616417000000006E-2</v>
      </c>
      <c r="M10">
        <v>2.8335018299999999</v>
      </c>
      <c r="N10">
        <v>5.1306372930000004</v>
      </c>
      <c r="O10">
        <v>23.840438020000001</v>
      </c>
      <c r="P10">
        <v>9.8447815359999993</v>
      </c>
      <c r="Q10">
        <v>4.994317766</v>
      </c>
      <c r="R10">
        <v>7.6968936750000001</v>
      </c>
      <c r="S10">
        <v>0.168736305</v>
      </c>
      <c r="T10">
        <v>1.9039505000000001</v>
      </c>
      <c r="U10">
        <v>7.5048718289999998</v>
      </c>
      <c r="V10">
        <v>0.27985864399999999</v>
      </c>
      <c r="W10">
        <v>0.11708537500000001</v>
      </c>
      <c r="X10">
        <v>0.131382318</v>
      </c>
      <c r="Y10">
        <v>125.70650620000001</v>
      </c>
      <c r="Z10">
        <v>109.71929710000001</v>
      </c>
      <c r="AA10">
        <v>4.5915364910000003</v>
      </c>
      <c r="AB10">
        <v>0.753640906</v>
      </c>
      <c r="AC10">
        <v>5.6081788E-2</v>
      </c>
      <c r="AD10">
        <v>0.178050816</v>
      </c>
      <c r="AE10">
        <v>2.6145424049999999</v>
      </c>
      <c r="AF10">
        <v>3.9388648160000002</v>
      </c>
      <c r="AG10">
        <v>3.9351154230000001</v>
      </c>
      <c r="AH10">
        <v>2.281757872</v>
      </c>
      <c r="AI10">
        <v>7.4272351800000003</v>
      </c>
      <c r="AJ10">
        <v>2.1486167940000001</v>
      </c>
      <c r="AK10">
        <v>1.784450608</v>
      </c>
      <c r="AL10">
        <v>1.283783457</v>
      </c>
      <c r="AM10">
        <v>6.4714434839999999</v>
      </c>
      <c r="AN10">
        <v>5.4818965970000004</v>
      </c>
    </row>
    <row r="11" spans="1:40" x14ac:dyDescent="0.25">
      <c r="A11" t="s">
        <v>71</v>
      </c>
      <c r="B11" t="s">
        <v>72</v>
      </c>
      <c r="C11">
        <v>46.166997639999998</v>
      </c>
      <c r="D11">
        <v>38.93067945</v>
      </c>
      <c r="E11">
        <v>48.52219169</v>
      </c>
      <c r="F11">
        <v>24.971113970000001</v>
      </c>
      <c r="G11">
        <v>59.564978490000001</v>
      </c>
      <c r="H11">
        <v>8.7574261030000002</v>
      </c>
      <c r="I11">
        <v>2.9206837910000001</v>
      </c>
      <c r="J11">
        <v>17.76041013</v>
      </c>
      <c r="K11">
        <v>7.2297920910000002</v>
      </c>
      <c r="L11">
        <v>2.2864748289999999</v>
      </c>
      <c r="M11">
        <v>20.979939000000002</v>
      </c>
      <c r="N11">
        <v>57.588901159999999</v>
      </c>
      <c r="O11">
        <v>97.35926422</v>
      </c>
      <c r="P11">
        <v>44.585211469999997</v>
      </c>
      <c r="Q11">
        <v>7.9833994349999999</v>
      </c>
      <c r="R11">
        <v>23.124471239999998</v>
      </c>
      <c r="S11">
        <v>2.1294365640000001</v>
      </c>
      <c r="T11">
        <v>56.514261550000001</v>
      </c>
      <c r="U11">
        <v>13.64983543</v>
      </c>
      <c r="V11">
        <v>1.927950024</v>
      </c>
      <c r="W11">
        <v>0.461508588</v>
      </c>
      <c r="X11">
        <v>1.693959185</v>
      </c>
      <c r="Y11">
        <v>875.77320559999998</v>
      </c>
      <c r="Z11">
        <v>889.19059010000001</v>
      </c>
      <c r="AA11">
        <v>10.594790059999999</v>
      </c>
      <c r="AB11">
        <v>4.5970348980000004</v>
      </c>
      <c r="AC11">
        <v>0.51960452099999999</v>
      </c>
      <c r="AD11">
        <v>2.455145672</v>
      </c>
      <c r="AE11">
        <v>13.84088459</v>
      </c>
      <c r="AF11">
        <v>12.056163189999999</v>
      </c>
      <c r="AG11">
        <v>10.608555340000001</v>
      </c>
      <c r="AH11">
        <v>5.7812501410000001</v>
      </c>
      <c r="AI11">
        <v>38.905076180000002</v>
      </c>
      <c r="AJ11">
        <v>4.422504429</v>
      </c>
      <c r="AK11">
        <v>4.5403325649999999</v>
      </c>
      <c r="AL11">
        <v>9.3023389909999992</v>
      </c>
      <c r="AM11">
        <v>25.07880029</v>
      </c>
      <c r="AN11">
        <v>16.599183549999999</v>
      </c>
    </row>
    <row r="12" spans="1:40" x14ac:dyDescent="0.25">
      <c r="A12" t="s">
        <v>73</v>
      </c>
      <c r="B12" t="s">
        <v>72</v>
      </c>
      <c r="C12">
        <v>43.040284010000001</v>
      </c>
      <c r="D12">
        <v>36.59337386</v>
      </c>
      <c r="E12">
        <v>38.801031190000003</v>
      </c>
      <c r="F12">
        <v>25.09084704</v>
      </c>
      <c r="G12">
        <v>52.373726980000001</v>
      </c>
      <c r="H12">
        <v>16.036816859999998</v>
      </c>
      <c r="I12">
        <v>5.371746044</v>
      </c>
      <c r="J12">
        <v>17.37073706</v>
      </c>
      <c r="K12">
        <v>6.4600889280000002</v>
      </c>
      <c r="L12">
        <v>10.24004615</v>
      </c>
      <c r="M12">
        <v>23.127551839999999</v>
      </c>
      <c r="N12">
        <v>98.479191520000001</v>
      </c>
      <c r="O12">
        <v>91.139671550000003</v>
      </c>
      <c r="P12">
        <v>70.398515900000007</v>
      </c>
      <c r="Q12">
        <v>18.207693599999999</v>
      </c>
      <c r="R12">
        <v>24.354830319999998</v>
      </c>
      <c r="S12">
        <v>3.2201453569999998</v>
      </c>
      <c r="T12">
        <v>41.54243555</v>
      </c>
      <c r="U12">
        <v>15.87592063</v>
      </c>
      <c r="V12">
        <v>2.3724644800000001</v>
      </c>
      <c r="W12">
        <v>0.67485306199999995</v>
      </c>
      <c r="X12">
        <v>3.1770764929999999</v>
      </c>
      <c r="Y12">
        <v>948.13656990000004</v>
      </c>
      <c r="Z12">
        <v>862.20377570000005</v>
      </c>
      <c r="AA12">
        <v>16.00945025</v>
      </c>
      <c r="AB12">
        <v>3.6078467079999998</v>
      </c>
      <c r="AC12">
        <v>0.63900688999999999</v>
      </c>
      <c r="AD12">
        <v>2.4267369159999999</v>
      </c>
      <c r="AE12">
        <v>17.071440169999999</v>
      </c>
      <c r="AF12">
        <v>10.875661470000001</v>
      </c>
      <c r="AG12">
        <v>11.767606320000001</v>
      </c>
      <c r="AH12">
        <v>6.7581146189999997</v>
      </c>
      <c r="AI12">
        <v>44.980032510000001</v>
      </c>
      <c r="AJ12">
        <v>6.2351705270000002</v>
      </c>
      <c r="AK12">
        <v>6.4974613369999998</v>
      </c>
      <c r="AL12">
        <v>8.2735121839999994</v>
      </c>
      <c r="AM12">
        <v>22.9343994</v>
      </c>
      <c r="AN12">
        <v>19.820037589999998</v>
      </c>
    </row>
    <row r="13" spans="1:40" x14ac:dyDescent="0.25">
      <c r="A13" t="s">
        <v>74</v>
      </c>
      <c r="B13" t="s">
        <v>72</v>
      </c>
      <c r="C13">
        <v>18.063446970000001</v>
      </c>
      <c r="D13">
        <v>11.848822589999999</v>
      </c>
      <c r="E13">
        <v>24.39734477</v>
      </c>
      <c r="F13">
        <v>7.8788280979999996</v>
      </c>
      <c r="G13">
        <v>24.24355692</v>
      </c>
      <c r="H13">
        <v>3.0520885149999999</v>
      </c>
      <c r="I13">
        <v>0.30607817700000001</v>
      </c>
      <c r="J13">
        <v>4.1322000570000004</v>
      </c>
      <c r="K13">
        <v>2.1487035560000001</v>
      </c>
      <c r="L13">
        <v>0.44627754200000003</v>
      </c>
      <c r="M13">
        <v>2.2863545909999998</v>
      </c>
      <c r="N13">
        <v>4.5077217650000003</v>
      </c>
      <c r="O13">
        <v>26.887741569999999</v>
      </c>
      <c r="P13">
        <v>7.9133865329999997</v>
      </c>
      <c r="Q13">
        <v>4.2600674420000004</v>
      </c>
      <c r="R13">
        <v>9.7522921460000003</v>
      </c>
      <c r="S13">
        <v>9.0509140000000002E-3</v>
      </c>
      <c r="T13">
        <v>16.026574740000001</v>
      </c>
      <c r="U13">
        <v>12.7826857</v>
      </c>
      <c r="V13">
        <v>0.18719185299999999</v>
      </c>
      <c r="W13">
        <v>0.13566581</v>
      </c>
      <c r="X13">
        <v>0.29818008000000001</v>
      </c>
      <c r="Y13">
        <v>119.0971055</v>
      </c>
      <c r="Z13">
        <v>116.0885739</v>
      </c>
      <c r="AA13">
        <v>3.929702663</v>
      </c>
      <c r="AB13">
        <v>0.74055523999999995</v>
      </c>
      <c r="AC13">
        <v>2.3625455E-2</v>
      </c>
      <c r="AD13">
        <v>0.22886515700000001</v>
      </c>
      <c r="AE13">
        <v>2.768278934</v>
      </c>
      <c r="AF13">
        <v>4.8800288859999998</v>
      </c>
      <c r="AG13">
        <v>3.8854358059999998</v>
      </c>
      <c r="AH13">
        <v>2.3287000280000001</v>
      </c>
      <c r="AI13">
        <v>6.327947988</v>
      </c>
      <c r="AJ13">
        <v>1.8071917040000001</v>
      </c>
      <c r="AK13">
        <v>1.6420755250000001</v>
      </c>
      <c r="AL13">
        <v>0.92501896500000003</v>
      </c>
      <c r="AM13">
        <v>7.016311215</v>
      </c>
      <c r="AN13">
        <v>4.694557359</v>
      </c>
    </row>
    <row r="14" spans="1:40" x14ac:dyDescent="0.25">
      <c r="A14" t="s">
        <v>75</v>
      </c>
      <c r="B14" t="s">
        <v>72</v>
      </c>
      <c r="C14">
        <v>25.23367022</v>
      </c>
      <c r="D14">
        <v>15.52178677</v>
      </c>
      <c r="E14">
        <v>19.08356354</v>
      </c>
      <c r="F14">
        <v>11.598613780000001</v>
      </c>
      <c r="G14">
        <v>39.142935459999997</v>
      </c>
      <c r="H14">
        <v>7.2474430590000001</v>
      </c>
      <c r="I14">
        <v>1.3301280870000001</v>
      </c>
      <c r="J14">
        <v>8.2531852909999994</v>
      </c>
      <c r="K14">
        <v>3.7220690400000001</v>
      </c>
      <c r="L14">
        <v>1.3823835870000001</v>
      </c>
      <c r="M14">
        <v>13.02389692</v>
      </c>
      <c r="N14">
        <v>14.21990836</v>
      </c>
      <c r="O14">
        <v>39.765520180000003</v>
      </c>
      <c r="P14">
        <v>19.142376079999998</v>
      </c>
      <c r="Q14">
        <v>4.7112705430000004</v>
      </c>
      <c r="R14">
        <v>10.591459913</v>
      </c>
      <c r="S14">
        <v>0.69751943100000002</v>
      </c>
      <c r="T14">
        <v>15.612606400000001</v>
      </c>
      <c r="U14">
        <v>10.53287678</v>
      </c>
      <c r="V14">
        <v>0.83991910700000005</v>
      </c>
      <c r="W14">
        <v>0.23255293399999999</v>
      </c>
      <c r="X14">
        <v>1.107916326</v>
      </c>
      <c r="Y14">
        <v>190.6502485</v>
      </c>
      <c r="Z14">
        <v>197.04117059999999</v>
      </c>
      <c r="AA14">
        <v>6.1613578579999997</v>
      </c>
      <c r="AB14">
        <v>1.4339187920000001</v>
      </c>
      <c r="AC14">
        <v>3.2412898000000002E-2</v>
      </c>
      <c r="AD14">
        <v>0.54490041700000003</v>
      </c>
      <c r="AE14">
        <v>5.3099077269999997</v>
      </c>
      <c r="AF14">
        <v>5.408791409</v>
      </c>
      <c r="AG14">
        <v>4.8593907420000004</v>
      </c>
      <c r="AH14">
        <v>2.9081013019999999</v>
      </c>
      <c r="AI14">
        <v>24.102138530000001</v>
      </c>
      <c r="AJ14">
        <v>2.6125717669999999</v>
      </c>
      <c r="AK14">
        <v>2.4644747589999998</v>
      </c>
      <c r="AL14">
        <v>1.4815416669999999</v>
      </c>
      <c r="AM14">
        <v>8.4212353039999996</v>
      </c>
      <c r="AN14">
        <v>9.157251488</v>
      </c>
    </row>
    <row r="15" spans="1:40" x14ac:dyDescent="0.25">
      <c r="A15" t="s">
        <v>7</v>
      </c>
      <c r="B15" t="s">
        <v>59</v>
      </c>
      <c r="C15">
        <v>0.18535636699999999</v>
      </c>
      <c r="D15">
        <v>0.168020689</v>
      </c>
      <c r="E15">
        <v>8.7906191800000002</v>
      </c>
      <c r="F15">
        <v>0.12236092599999999</v>
      </c>
      <c r="G15">
        <v>0.94818638399999999</v>
      </c>
      <c r="H15">
        <v>2.1080396060000002</v>
      </c>
      <c r="I15">
        <v>2.9421045E-2</v>
      </c>
      <c r="J15">
        <v>0.480815202</v>
      </c>
      <c r="K15">
        <v>7.2047833000000006E-2</v>
      </c>
      <c r="L15">
        <v>4.2814660999999997E-2</v>
      </c>
      <c r="M15">
        <v>4.6052422000000003E-2</v>
      </c>
      <c r="N15">
        <v>0.14492002500000001</v>
      </c>
      <c r="O15">
        <v>0.102761588</v>
      </c>
      <c r="P15">
        <v>4.6943831999999998E-2</v>
      </c>
      <c r="Q15">
        <v>7.5090907999999998E-2</v>
      </c>
      <c r="R15">
        <v>1.9625185E-2</v>
      </c>
      <c r="S15">
        <v>8.7486969999999997E-3</v>
      </c>
      <c r="T15">
        <v>0.10265102299999999</v>
      </c>
      <c r="U15">
        <v>5.2537093E-2</v>
      </c>
      <c r="V15">
        <v>0.142180168</v>
      </c>
      <c r="W15">
        <v>1.2560122E-2</v>
      </c>
      <c r="X15">
        <v>3.8101700000000001E-5</v>
      </c>
      <c r="Y15">
        <v>0.573615824</v>
      </c>
      <c r="Z15">
        <v>0.52050493099999995</v>
      </c>
      <c r="AA15">
        <v>0.409272464</v>
      </c>
      <c r="AB15">
        <v>2.5442728000000001E-2</v>
      </c>
      <c r="AC15">
        <v>1.6441444999999999E-2</v>
      </c>
      <c r="AD15">
        <v>6.5725829999999999E-3</v>
      </c>
      <c r="AE15">
        <v>2.3829816E-2</v>
      </c>
      <c r="AF15">
        <v>0.176791004</v>
      </c>
      <c r="AG15">
        <v>0.10785275900000001</v>
      </c>
      <c r="AH15">
        <v>1.7194112000000001E-2</v>
      </c>
      <c r="AI15">
        <v>1.544060953</v>
      </c>
      <c r="AJ15">
        <v>3.040298E-2</v>
      </c>
      <c r="AK15">
        <v>3.1623821000000003E-2</v>
      </c>
      <c r="AL15">
        <v>5.0139836E-2</v>
      </c>
      <c r="AM15">
        <v>8.6516737999999996E-2</v>
      </c>
      <c r="AN15">
        <v>4.8706876000000003E-2</v>
      </c>
    </row>
    <row r="16" spans="1:40" x14ac:dyDescent="0.25">
      <c r="A16" t="s">
        <v>8</v>
      </c>
      <c r="B16" s="1" t="s">
        <v>60</v>
      </c>
      <c r="C16">
        <v>9.2010199999999994E-16</v>
      </c>
      <c r="D16">
        <v>6.3738114999999998E-2</v>
      </c>
      <c r="E16">
        <v>7.7876882649999999</v>
      </c>
      <c r="F16">
        <v>8.4307819000000006E-2</v>
      </c>
      <c r="G16">
        <v>0.40035299499999999</v>
      </c>
      <c r="H16">
        <v>2.2754099800000001</v>
      </c>
      <c r="I16">
        <v>6.3951303000000001E-2</v>
      </c>
      <c r="J16">
        <v>1.385728523</v>
      </c>
      <c r="K16">
        <v>0.18264912899999999</v>
      </c>
      <c r="L16">
        <v>6.4507335999999998E-2</v>
      </c>
      <c r="M16">
        <v>0.42970097299999999</v>
      </c>
      <c r="N16">
        <v>0.30761822100000003</v>
      </c>
      <c r="O16">
        <v>0.15343943900000001</v>
      </c>
      <c r="P16">
        <v>8.1473515999999996E-2</v>
      </c>
      <c r="Q16">
        <v>0.109046934</v>
      </c>
      <c r="R16">
        <v>3.6669115000000002E-2</v>
      </c>
      <c r="S16">
        <v>2.9852848000000001E-2</v>
      </c>
      <c r="T16">
        <v>6.5882347999999993E-2</v>
      </c>
      <c r="U16">
        <v>0.15334432200000001</v>
      </c>
      <c r="V16">
        <v>8.3690578000000002E-2</v>
      </c>
      <c r="W16">
        <v>1.5916488999999999E-2</v>
      </c>
      <c r="X16">
        <v>0.13545253500000001</v>
      </c>
      <c r="Y16">
        <v>0.992232263</v>
      </c>
      <c r="Z16">
        <v>0.75848589700000002</v>
      </c>
      <c r="AA16">
        <v>0.48849964499999998</v>
      </c>
      <c r="AB16">
        <v>6.5965829000000004E-2</v>
      </c>
      <c r="AC16">
        <v>0.106744635</v>
      </c>
      <c r="AD16">
        <v>2.3157082999999998E-2</v>
      </c>
      <c r="AE16">
        <v>2.2723397999999999E-2</v>
      </c>
      <c r="AF16">
        <v>6.0036830999999999E-2</v>
      </c>
      <c r="AG16">
        <v>0.18648224099999999</v>
      </c>
      <c r="AH16">
        <v>3.0356141999999999E-2</v>
      </c>
      <c r="AI16">
        <v>0.36092245499999998</v>
      </c>
      <c r="AJ16">
        <v>3.9286641999999997E-2</v>
      </c>
      <c r="AK16">
        <v>5.9061816000000003E-2</v>
      </c>
      <c r="AL16">
        <v>0.23337485999999999</v>
      </c>
      <c r="AM16">
        <v>0.47082581200000001</v>
      </c>
      <c r="AN16">
        <v>0.119139256</v>
      </c>
    </row>
    <row r="17" spans="1:40" x14ac:dyDescent="0.25">
      <c r="A17" t="s">
        <v>9</v>
      </c>
      <c r="B17" s="1" t="s">
        <v>61</v>
      </c>
      <c r="C17">
        <v>2.5854400000000001E-15</v>
      </c>
      <c r="D17">
        <v>0.120387284</v>
      </c>
      <c r="E17">
        <v>11.51255259</v>
      </c>
      <c r="F17">
        <v>0.120387284</v>
      </c>
      <c r="G17">
        <v>8.9600599999999995E-17</v>
      </c>
      <c r="H17">
        <v>0</v>
      </c>
      <c r="I17">
        <v>4.6839235999999999E-2</v>
      </c>
      <c r="J17">
        <v>0.42817564899999999</v>
      </c>
      <c r="K17">
        <v>2.1742608E-2</v>
      </c>
      <c r="L17">
        <v>1.5584043000000001E-2</v>
      </c>
      <c r="M17">
        <v>0.112812736</v>
      </c>
      <c r="N17">
        <v>2.0106257999999998E-2</v>
      </c>
      <c r="O17">
        <v>3.1780587999999999E-2</v>
      </c>
      <c r="P17">
        <v>3.8850598E-2</v>
      </c>
      <c r="Q17">
        <v>5.8780152000000002E-2</v>
      </c>
      <c r="R17">
        <v>3.8133790000000001E-2</v>
      </c>
      <c r="S17">
        <v>2.0961250000000001E-2</v>
      </c>
      <c r="T17">
        <v>5.2441993999999999E-2</v>
      </c>
      <c r="U17">
        <v>8.5731127000000004E-2</v>
      </c>
      <c r="V17">
        <v>5.8734527000000002E-2</v>
      </c>
      <c r="W17">
        <v>5.0280624000000003E-2</v>
      </c>
      <c r="X17">
        <v>0.22823777100000001</v>
      </c>
      <c r="Y17">
        <v>0.558126974</v>
      </c>
      <c r="Z17">
        <v>0.346079627</v>
      </c>
      <c r="AA17">
        <v>0</v>
      </c>
      <c r="AB17">
        <v>0.24212319099999999</v>
      </c>
      <c r="AC17">
        <v>3.4470602000000003E-2</v>
      </c>
      <c r="AD17">
        <v>1.092865E-2</v>
      </c>
      <c r="AE17">
        <v>1.9748251000000001E-2</v>
      </c>
      <c r="AF17">
        <v>0.103235682</v>
      </c>
      <c r="AG17">
        <v>2.3206597999999998E-2</v>
      </c>
      <c r="AH17">
        <v>5.2954701999999999E-2</v>
      </c>
      <c r="AI17">
        <v>9.3196846E-2</v>
      </c>
      <c r="AJ17">
        <v>7.8836018999999993E-2</v>
      </c>
      <c r="AK17">
        <v>4.074676E-2</v>
      </c>
      <c r="AL17">
        <v>4.6611754999999998E-2</v>
      </c>
      <c r="AM17">
        <v>0.13464240499999999</v>
      </c>
      <c r="AN17">
        <v>9.7621973000000001E-2</v>
      </c>
    </row>
    <row r="18" spans="1:40" x14ac:dyDescent="0.25">
      <c r="A18" t="s">
        <v>10</v>
      </c>
      <c r="B18" s="1" t="s">
        <v>62</v>
      </c>
      <c r="C18">
        <v>1.05959E-16</v>
      </c>
      <c r="D18">
        <v>3.5121764E-2</v>
      </c>
      <c r="E18">
        <v>8.4209033679999994</v>
      </c>
      <c r="F18">
        <v>5.2174458999999999E-2</v>
      </c>
      <c r="G18">
        <v>0.43707247900000001</v>
      </c>
      <c r="H18">
        <v>0</v>
      </c>
      <c r="I18">
        <v>7.8363239000000001E-2</v>
      </c>
      <c r="J18">
        <v>0.22247540900000001</v>
      </c>
      <c r="K18">
        <v>6.2392785999999999E-2</v>
      </c>
      <c r="L18">
        <v>2.8621250000000001E-3</v>
      </c>
      <c r="M18">
        <v>0.43432324999999999</v>
      </c>
      <c r="N18">
        <v>0.103396063</v>
      </c>
      <c r="O18">
        <v>0.15808746300000001</v>
      </c>
      <c r="P18">
        <v>0.106095775</v>
      </c>
      <c r="Q18">
        <v>0.163309221</v>
      </c>
      <c r="R18">
        <v>0.18124715</v>
      </c>
      <c r="S18">
        <v>3.6393967999999999E-2</v>
      </c>
      <c r="T18">
        <v>7.4460454999999995E-2</v>
      </c>
      <c r="U18">
        <v>0.26125533400000001</v>
      </c>
      <c r="V18">
        <v>0.23872164000000001</v>
      </c>
      <c r="W18">
        <v>8.1994767999999996E-2</v>
      </c>
      <c r="X18">
        <v>0.466390307</v>
      </c>
      <c r="Y18">
        <v>0.32367036199999999</v>
      </c>
      <c r="Z18">
        <v>0.21854478999999999</v>
      </c>
      <c r="AA18">
        <v>0</v>
      </c>
      <c r="AB18">
        <v>3.3084657000000003E-2</v>
      </c>
      <c r="AC18">
        <v>3.0388841999999999E-2</v>
      </c>
      <c r="AD18">
        <v>2.1237826000000001E-2</v>
      </c>
      <c r="AE18">
        <v>2.8799427999999998E-2</v>
      </c>
      <c r="AF18">
        <v>7.4109195000000003E-2</v>
      </c>
      <c r="AG18">
        <v>8.3899016000000007E-2</v>
      </c>
      <c r="AH18">
        <v>2.9124410999999999E-2</v>
      </c>
      <c r="AI18">
        <v>2.7249391000000001E-2</v>
      </c>
      <c r="AJ18">
        <v>3.1325270000000002E-2</v>
      </c>
      <c r="AK18">
        <v>4.4952793999999997E-2</v>
      </c>
      <c r="AL18">
        <v>2.8754278000000001E-2</v>
      </c>
      <c r="AM18">
        <v>0.23068903199999999</v>
      </c>
      <c r="AN18">
        <v>0.116695426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A5AE-8249-472C-81CC-8708FC10E23F}">
  <dimension ref="A1:BG31"/>
  <sheetViews>
    <sheetView workbookViewId="0">
      <selection activeCell="K14" sqref="K14"/>
    </sheetView>
  </sheetViews>
  <sheetFormatPr defaultRowHeight="15" x14ac:dyDescent="0.25"/>
  <sheetData>
    <row r="1" spans="1:59" x14ac:dyDescent="0.25">
      <c r="A1" t="s">
        <v>0</v>
      </c>
      <c r="B1" t="s">
        <v>1</v>
      </c>
      <c r="C1" t="s">
        <v>11</v>
      </c>
      <c r="D1" t="s">
        <v>12</v>
      </c>
      <c r="E1" t="s">
        <v>14</v>
      </c>
      <c r="F1" t="s">
        <v>15</v>
      </c>
      <c r="G1" t="s">
        <v>18</v>
      </c>
      <c r="H1" t="s">
        <v>19</v>
      </c>
      <c r="I1" t="s">
        <v>21</v>
      </c>
      <c r="J1" t="s">
        <v>22</v>
      </c>
      <c r="K1" t="s">
        <v>27</v>
      </c>
      <c r="L1" t="s">
        <v>30</v>
      </c>
      <c r="M1" t="s">
        <v>24</v>
      </c>
      <c r="Q1" t="s">
        <v>11</v>
      </c>
      <c r="R1" t="s">
        <v>12</v>
      </c>
      <c r="S1" t="s">
        <v>14</v>
      </c>
      <c r="T1" t="s">
        <v>15</v>
      </c>
      <c r="U1" t="s">
        <v>18</v>
      </c>
      <c r="V1" t="s">
        <v>19</v>
      </c>
      <c r="W1" t="s">
        <v>21</v>
      </c>
      <c r="X1" t="s">
        <v>22</v>
      </c>
      <c r="Y1" t="s">
        <v>24</v>
      </c>
    </row>
    <row r="2" spans="1:59" x14ac:dyDescent="0.25">
      <c r="A2" t="s">
        <v>2</v>
      </c>
      <c r="B2" t="s">
        <v>3</v>
      </c>
      <c r="C2">
        <v>49.73472289</v>
      </c>
      <c r="D2">
        <v>41.880749659999999</v>
      </c>
      <c r="E2">
        <v>27.133322320000001</v>
      </c>
      <c r="F2">
        <v>44.145653340000003</v>
      </c>
      <c r="G2">
        <v>21.936898729999999</v>
      </c>
      <c r="H2">
        <v>8.4042001170000002</v>
      </c>
      <c r="I2">
        <v>21.538730059999999</v>
      </c>
      <c r="J2">
        <v>90.61187683</v>
      </c>
      <c r="K2">
        <v>8.2297769729999999</v>
      </c>
      <c r="L2">
        <v>4.1251930339999996</v>
      </c>
      <c r="M2">
        <v>53.125589550000001</v>
      </c>
      <c r="P2" t="s">
        <v>3</v>
      </c>
      <c r="Q2">
        <v>39.743219099999997</v>
      </c>
      <c r="R2">
        <v>29.820014237500001</v>
      </c>
      <c r="S2">
        <v>20.040466675250002</v>
      </c>
      <c r="T2">
        <v>47.6465709</v>
      </c>
      <c r="U2">
        <v>15.832715643249999</v>
      </c>
      <c r="V2">
        <v>6.6106069880000007</v>
      </c>
      <c r="W2">
        <v>15.3522019925</v>
      </c>
      <c r="X2">
        <v>55.290125707999998</v>
      </c>
      <c r="Y2">
        <v>34.517823080249997</v>
      </c>
    </row>
    <row r="3" spans="1:59" x14ac:dyDescent="0.25">
      <c r="A3" t="s">
        <v>4</v>
      </c>
      <c r="B3" t="s">
        <v>3</v>
      </c>
      <c r="C3">
        <v>61.971862719999997</v>
      </c>
      <c r="D3">
        <v>51.05929613</v>
      </c>
      <c r="E3">
        <v>33.313104580000001</v>
      </c>
      <c r="F3">
        <v>55.170440210000002</v>
      </c>
      <c r="G3">
        <v>27.185618760000001</v>
      </c>
      <c r="H3">
        <v>9.6840437720000008</v>
      </c>
      <c r="I3">
        <v>25.620673960000001</v>
      </c>
      <c r="J3">
        <v>103.7841825</v>
      </c>
      <c r="K3">
        <v>4.1726767679999996</v>
      </c>
      <c r="L3">
        <v>2.218257087</v>
      </c>
      <c r="M3">
        <v>57.716700449999998</v>
      </c>
      <c r="P3" t="s">
        <v>67</v>
      </c>
      <c r="Q3">
        <v>37.177685839999995</v>
      </c>
      <c r="R3">
        <v>27.745146667499998</v>
      </c>
      <c r="S3">
        <v>18.719105283249995</v>
      </c>
      <c r="T3">
        <v>50.280767019999999</v>
      </c>
      <c r="U3">
        <v>14.267926663500001</v>
      </c>
      <c r="V3">
        <v>5.8858140192500006</v>
      </c>
      <c r="W3">
        <v>9.7447709795000002</v>
      </c>
      <c r="X3">
        <v>45.641688004999999</v>
      </c>
      <c r="Y3">
        <v>34.047070921500001</v>
      </c>
    </row>
    <row r="4" spans="1:59" x14ac:dyDescent="0.25">
      <c r="A4" t="s">
        <v>5</v>
      </c>
      <c r="B4" t="s">
        <v>3</v>
      </c>
      <c r="C4">
        <v>21.65505963</v>
      </c>
      <c r="D4">
        <v>11.858979440000001</v>
      </c>
      <c r="E4">
        <v>9.3084542609999996</v>
      </c>
      <c r="F4">
        <v>45.321366980000001</v>
      </c>
      <c r="G4">
        <v>6.4180467449999998</v>
      </c>
      <c r="H4">
        <v>4.2506491540000004</v>
      </c>
      <c r="I4">
        <v>7.8398137390000002</v>
      </c>
      <c r="J4">
        <v>9.7491354819999998</v>
      </c>
      <c r="K4">
        <v>0.35487976599999999</v>
      </c>
      <c r="L4">
        <v>0.37162788400000002</v>
      </c>
      <c r="M4">
        <v>9.8700113009999999</v>
      </c>
      <c r="P4" t="s">
        <v>72</v>
      </c>
      <c r="Q4">
        <v>33.126099709999998</v>
      </c>
      <c r="R4">
        <v>25.723665667500001</v>
      </c>
      <c r="S4">
        <v>17.384850722000003</v>
      </c>
      <c r="T4">
        <v>43.831299462499999</v>
      </c>
      <c r="U4">
        <v>11.8791331345</v>
      </c>
      <c r="V4">
        <v>4.8901634037500008</v>
      </c>
      <c r="W4">
        <v>14.854435587749999</v>
      </c>
      <c r="X4">
        <v>43.698930701250006</v>
      </c>
      <c r="Y4">
        <v>35.509872495749995</v>
      </c>
    </row>
    <row r="5" spans="1:59" x14ac:dyDescent="0.25">
      <c r="A5" t="s">
        <v>6</v>
      </c>
      <c r="B5" t="s">
        <v>3</v>
      </c>
      <c r="C5">
        <v>25.611231159999999</v>
      </c>
      <c r="D5">
        <v>14.481031720000001</v>
      </c>
      <c r="E5">
        <v>10.406985540000001</v>
      </c>
      <c r="F5">
        <v>45.948823070000003</v>
      </c>
      <c r="G5">
        <v>7.7902983380000004</v>
      </c>
      <c r="H5">
        <v>4.1035349090000004</v>
      </c>
      <c r="I5">
        <v>6.4095902110000003</v>
      </c>
      <c r="J5">
        <v>17.015308019999999</v>
      </c>
      <c r="K5">
        <v>0.57256662000000003</v>
      </c>
      <c r="L5">
        <v>0.36968592700000003</v>
      </c>
      <c r="M5">
        <v>17.358991020000001</v>
      </c>
      <c r="P5" s="2" t="s">
        <v>63</v>
      </c>
      <c r="Q5" s="2">
        <v>4.6339091750000901E-2</v>
      </c>
      <c r="R5" s="2">
        <v>9.6816962999999992E-2</v>
      </c>
      <c r="S5" s="2">
        <v>9.4807621999999994E-2</v>
      </c>
      <c r="T5" s="2">
        <v>0.4464029645</v>
      </c>
      <c r="U5" s="2">
        <v>0.62929869574999997</v>
      </c>
      <c r="V5" s="2">
        <v>8.4708089E-2</v>
      </c>
      <c r="W5" s="2">
        <v>0.25572234524999998</v>
      </c>
      <c r="X5" s="2">
        <v>0.14401014175000001</v>
      </c>
      <c r="Y5" s="2">
        <v>6.8340930250000001E-2</v>
      </c>
    </row>
    <row r="6" spans="1:59" x14ac:dyDescent="0.25">
      <c r="B6" t="s">
        <v>3</v>
      </c>
      <c r="C6">
        <f>AVERAGE(C2:C5)</f>
        <v>39.743219099999997</v>
      </c>
      <c r="D6">
        <f t="shared" ref="D6:L6" si="0">AVERAGE(D2:D5)</f>
        <v>29.820014237500001</v>
      </c>
      <c r="E6">
        <f t="shared" si="0"/>
        <v>20.040466675250002</v>
      </c>
      <c r="F6">
        <f t="shared" si="0"/>
        <v>47.6465709</v>
      </c>
      <c r="G6">
        <f t="shared" si="0"/>
        <v>15.832715643249999</v>
      </c>
      <c r="H6">
        <f t="shared" si="0"/>
        <v>6.6106069880000007</v>
      </c>
      <c r="I6">
        <f t="shared" si="0"/>
        <v>15.3522019925</v>
      </c>
      <c r="J6">
        <f t="shared" si="0"/>
        <v>55.290125707999998</v>
      </c>
      <c r="K6">
        <f t="shared" si="0"/>
        <v>3.3324750317499996</v>
      </c>
      <c r="L6">
        <f t="shared" si="0"/>
        <v>1.7711909830000001</v>
      </c>
      <c r="M6">
        <v>34.517823080249997</v>
      </c>
      <c r="Q6" t="s">
        <v>11</v>
      </c>
      <c r="R6" t="s">
        <v>12</v>
      </c>
      <c r="S6" t="s">
        <v>14</v>
      </c>
      <c r="T6" t="s">
        <v>15</v>
      </c>
      <c r="U6" t="s">
        <v>18</v>
      </c>
      <c r="V6" t="s">
        <v>19</v>
      </c>
      <c r="W6" t="s">
        <v>21</v>
      </c>
      <c r="X6" t="s">
        <v>22</v>
      </c>
      <c r="Y6" t="s">
        <v>24</v>
      </c>
    </row>
    <row r="7" spans="1:59" x14ac:dyDescent="0.25">
      <c r="A7" t="s">
        <v>66</v>
      </c>
      <c r="B7" t="s">
        <v>67</v>
      </c>
      <c r="C7">
        <v>55.54592212</v>
      </c>
      <c r="D7">
        <v>45.715953669999998</v>
      </c>
      <c r="E7">
        <v>28.188118280000001</v>
      </c>
      <c r="F7">
        <v>56.537655110000003</v>
      </c>
      <c r="G7">
        <v>20.9983152</v>
      </c>
      <c r="H7">
        <v>8.6860146</v>
      </c>
      <c r="I7">
        <v>15.54305993</v>
      </c>
      <c r="J7">
        <v>85.633837470000003</v>
      </c>
      <c r="K7">
        <v>1.3405744900000001</v>
      </c>
      <c r="L7">
        <v>1.3430152559999999</v>
      </c>
      <c r="M7">
        <v>59.730283280000002</v>
      </c>
      <c r="P7" t="s">
        <v>3</v>
      </c>
      <c r="Q7">
        <f>LOG(Q2,2)</f>
        <v>5.3126368268488173</v>
      </c>
      <c r="R7">
        <f t="shared" ref="R7:U7" si="1">LOG(R2,2)</f>
        <v>4.8982090413204462</v>
      </c>
      <c r="S7">
        <f t="shared" si="1"/>
        <v>4.3248441993401308</v>
      </c>
      <c r="T7">
        <f t="shared" si="1"/>
        <v>5.5743004827144524</v>
      </c>
      <c r="U7">
        <f t="shared" si="1"/>
        <v>3.9848368240853898</v>
      </c>
      <c r="V7">
        <f t="shared" ref="V7:Y9" si="2">LOG(V2,2)</f>
        <v>2.7247827465246148</v>
      </c>
      <c r="W7">
        <f t="shared" si="2"/>
        <v>3.9403736935330942</v>
      </c>
      <c r="X7">
        <f t="shared" si="2"/>
        <v>5.7889499467019778</v>
      </c>
      <c r="Y7">
        <f t="shared" si="2"/>
        <v>5.1092695764853415</v>
      </c>
      <c r="AO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9" x14ac:dyDescent="0.25">
      <c r="A8" t="s">
        <v>68</v>
      </c>
      <c r="B8" t="s">
        <v>67</v>
      </c>
      <c r="C8">
        <v>59.885874200000003</v>
      </c>
      <c r="D8">
        <v>45.207392380000002</v>
      </c>
      <c r="E8">
        <v>32.645531579999997</v>
      </c>
      <c r="F8">
        <v>85.794853070000002</v>
      </c>
      <c r="G8">
        <v>27.174120599999998</v>
      </c>
      <c r="H8">
        <v>10.05919619</v>
      </c>
      <c r="I8">
        <v>15.62490961</v>
      </c>
      <c r="J8">
        <v>85.300878969999999</v>
      </c>
      <c r="K8">
        <v>3.8396061760000002</v>
      </c>
      <c r="L8">
        <v>2.8486477240000001</v>
      </c>
      <c r="M8">
        <v>55.059658710000001</v>
      </c>
      <c r="P8" t="s">
        <v>67</v>
      </c>
      <c r="Q8">
        <f t="shared" ref="Q8:U8" si="3">LOG(Q3,2)</f>
        <v>5.2163650660306722</v>
      </c>
      <c r="R8">
        <f t="shared" si="3"/>
        <v>4.7941635243285834</v>
      </c>
      <c r="S8">
        <f t="shared" si="3"/>
        <v>4.2264395749867782</v>
      </c>
      <c r="T8">
        <f t="shared" si="3"/>
        <v>5.6519347527505959</v>
      </c>
      <c r="U8">
        <f t="shared" si="3"/>
        <v>3.8347038004362943</v>
      </c>
      <c r="V8">
        <f t="shared" si="2"/>
        <v>2.5572419565248619</v>
      </c>
      <c r="W8">
        <f t="shared" si="2"/>
        <v>3.2846282798267086</v>
      </c>
      <c r="X8">
        <f t="shared" si="2"/>
        <v>5.5122802439067922</v>
      </c>
      <c r="Y8">
        <f t="shared" si="2"/>
        <v>5.0894587830279976</v>
      </c>
    </row>
    <row r="9" spans="1:59" x14ac:dyDescent="0.25">
      <c r="A9" t="s">
        <v>69</v>
      </c>
      <c r="B9" t="s">
        <v>67</v>
      </c>
      <c r="C9">
        <v>20.08379979</v>
      </c>
      <c r="D9">
        <v>11.748681749999999</v>
      </c>
      <c r="E9">
        <v>8.2674795779999997</v>
      </c>
      <c r="F9">
        <v>40.111826069999999</v>
      </c>
      <c r="G9">
        <v>5.2432884890000002</v>
      </c>
      <c r="H9">
        <v>2.9980062670000001</v>
      </c>
      <c r="I9">
        <v>4.9776125479999997</v>
      </c>
      <c r="J9">
        <v>6.5013982869999998</v>
      </c>
      <c r="K9">
        <v>0.23684345700000001</v>
      </c>
      <c r="L9">
        <v>0.16761698799999999</v>
      </c>
      <c r="M9">
        <v>11.55356016</v>
      </c>
      <c r="P9" t="s">
        <v>72</v>
      </c>
      <c r="Q9">
        <f>LOG(Q4,2)</f>
        <v>5.0498964443887742</v>
      </c>
      <c r="R9">
        <f t="shared" ref="R9:U9" si="4">LOG(R4,2)</f>
        <v>4.6850243387779456</v>
      </c>
      <c r="S9">
        <f t="shared" si="4"/>
        <v>4.1197587740578827</v>
      </c>
      <c r="T9">
        <f t="shared" si="4"/>
        <v>5.4538895458310241</v>
      </c>
      <c r="U9">
        <f t="shared" si="4"/>
        <v>3.5703576559260246</v>
      </c>
      <c r="V9">
        <f t="shared" si="2"/>
        <v>2.2898826733249766</v>
      </c>
      <c r="W9">
        <f t="shared" si="2"/>
        <v>3.8928218841587325</v>
      </c>
      <c r="X9">
        <f t="shared" si="2"/>
        <v>5.4495260727624801</v>
      </c>
      <c r="Y9">
        <f t="shared" si="2"/>
        <v>5.1501482750130894</v>
      </c>
    </row>
    <row r="10" spans="1:59" x14ac:dyDescent="0.25">
      <c r="A10" t="s">
        <v>70</v>
      </c>
      <c r="B10" t="s">
        <v>67</v>
      </c>
      <c r="C10">
        <v>13.19514725</v>
      </c>
      <c r="D10">
        <v>8.3085588700000006</v>
      </c>
      <c r="E10">
        <v>5.7752916949999999</v>
      </c>
      <c r="F10">
        <v>18.678733829999999</v>
      </c>
      <c r="G10">
        <v>3.6559823649999998</v>
      </c>
      <c r="H10">
        <v>1.80003902</v>
      </c>
      <c r="I10">
        <v>2.8335018299999999</v>
      </c>
      <c r="J10">
        <v>5.1306372930000004</v>
      </c>
      <c r="K10">
        <v>0.168736305</v>
      </c>
      <c r="L10">
        <v>0.27985864399999999</v>
      </c>
      <c r="M10">
        <v>9.8447815359999993</v>
      </c>
      <c r="P10" t="s">
        <v>63</v>
      </c>
      <c r="Q10">
        <f>LOG(Q5,2)</f>
        <v>-4.431626422236012</v>
      </c>
      <c r="R10">
        <f t="shared" ref="R10:U10" si="5">LOG(R5,2)</f>
        <v>-3.3685963500022975</v>
      </c>
      <c r="S10">
        <f t="shared" si="5"/>
        <v>-3.3988531414151928</v>
      </c>
      <c r="T10">
        <f t="shared" si="5"/>
        <v>-1.1635814869513379</v>
      </c>
      <c r="U10">
        <f t="shared" si="5"/>
        <v>-0.66818314202500173</v>
      </c>
      <c r="V10">
        <f>LOG(W5,2)</f>
        <v>-1.9673498648011305</v>
      </c>
      <c r="W10">
        <f>LOG(X5,2)</f>
        <v>-2.7957576794891001</v>
      </c>
      <c r="X10" t="e">
        <f>LOG(#REF!,2)</f>
        <v>#REF!</v>
      </c>
      <c r="Y10">
        <f>LOG(Y5,2)</f>
        <v>-3.8711063040513292</v>
      </c>
    </row>
    <row r="11" spans="1:59" x14ac:dyDescent="0.25">
      <c r="B11" t="s">
        <v>67</v>
      </c>
      <c r="C11">
        <f>AVERAGE(C7:C10)</f>
        <v>37.177685839999995</v>
      </c>
      <c r="D11">
        <f t="shared" ref="D11:L11" si="6">AVERAGE(D7:D10)</f>
        <v>27.745146667499998</v>
      </c>
      <c r="E11">
        <f t="shared" si="6"/>
        <v>18.719105283249995</v>
      </c>
      <c r="F11">
        <f t="shared" si="6"/>
        <v>50.280767019999999</v>
      </c>
      <c r="G11">
        <f t="shared" si="6"/>
        <v>14.267926663500001</v>
      </c>
      <c r="H11">
        <f t="shared" si="6"/>
        <v>5.8858140192500006</v>
      </c>
      <c r="I11">
        <f t="shared" si="6"/>
        <v>9.7447709795000002</v>
      </c>
      <c r="J11">
        <f t="shared" si="6"/>
        <v>45.641688004999999</v>
      </c>
      <c r="K11">
        <f t="shared" si="6"/>
        <v>1.3964401070000001</v>
      </c>
      <c r="L11">
        <f t="shared" si="6"/>
        <v>1.159784653</v>
      </c>
      <c r="M11">
        <v>34.047070921500001</v>
      </c>
    </row>
    <row r="12" spans="1:59" x14ac:dyDescent="0.25">
      <c r="AP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7" spans="1:13" x14ac:dyDescent="0.25">
      <c r="A17" t="s">
        <v>71</v>
      </c>
      <c r="B17" t="s">
        <v>72</v>
      </c>
      <c r="C17">
        <v>46.166997639999998</v>
      </c>
      <c r="D17">
        <v>38.93067945</v>
      </c>
      <c r="E17">
        <v>24.971113970000001</v>
      </c>
      <c r="F17">
        <v>59.564978490000001</v>
      </c>
      <c r="G17">
        <v>17.76041013</v>
      </c>
      <c r="H17">
        <v>7.2297920910000002</v>
      </c>
      <c r="I17">
        <v>20.979939000000002</v>
      </c>
      <c r="J17">
        <v>57.588901159999999</v>
      </c>
      <c r="K17">
        <v>2.1294365640000001</v>
      </c>
      <c r="L17">
        <v>1.927950024</v>
      </c>
      <c r="M17">
        <v>44.585211469999997</v>
      </c>
    </row>
    <row r="18" spans="1:13" x14ac:dyDescent="0.25">
      <c r="A18" t="s">
        <v>73</v>
      </c>
      <c r="B18" t="s">
        <v>72</v>
      </c>
      <c r="C18">
        <v>43.040284010000001</v>
      </c>
      <c r="D18">
        <v>36.59337386</v>
      </c>
      <c r="E18">
        <v>25.09084704</v>
      </c>
      <c r="F18">
        <v>52.373726980000001</v>
      </c>
      <c r="G18">
        <v>17.37073706</v>
      </c>
      <c r="H18">
        <v>6.4600889280000002</v>
      </c>
      <c r="I18">
        <v>23.127551839999999</v>
      </c>
      <c r="J18">
        <v>98.479191520000001</v>
      </c>
      <c r="K18">
        <v>3.2201453569999998</v>
      </c>
      <c r="L18">
        <v>2.3724644800000001</v>
      </c>
      <c r="M18">
        <v>70.398515900000007</v>
      </c>
    </row>
    <row r="19" spans="1:13" x14ac:dyDescent="0.25">
      <c r="A19" t="s">
        <v>74</v>
      </c>
      <c r="B19" t="s">
        <v>72</v>
      </c>
      <c r="C19">
        <v>18.063446970000001</v>
      </c>
      <c r="D19">
        <v>11.848822589999999</v>
      </c>
      <c r="E19">
        <v>7.8788280979999996</v>
      </c>
      <c r="F19">
        <v>24.24355692</v>
      </c>
      <c r="G19">
        <v>4.1322000570000004</v>
      </c>
      <c r="H19">
        <v>2.1487035560000001</v>
      </c>
      <c r="I19">
        <v>2.2863545909999998</v>
      </c>
      <c r="J19">
        <v>4.5077217650000003</v>
      </c>
      <c r="K19">
        <v>9.0509140000000002E-3</v>
      </c>
      <c r="L19">
        <v>0.18719185299999999</v>
      </c>
      <c r="M19">
        <v>7.9133865329999997</v>
      </c>
    </row>
    <row r="20" spans="1:13" x14ac:dyDescent="0.25">
      <c r="A20" t="s">
        <v>75</v>
      </c>
      <c r="B20" t="s">
        <v>72</v>
      </c>
      <c r="C20">
        <v>25.23367022</v>
      </c>
      <c r="D20">
        <v>15.52178677</v>
      </c>
      <c r="E20">
        <v>11.598613780000001</v>
      </c>
      <c r="F20">
        <v>39.142935459999997</v>
      </c>
      <c r="G20">
        <v>8.2531852909999994</v>
      </c>
      <c r="H20">
        <v>3.7220690400000001</v>
      </c>
      <c r="I20">
        <v>13.02389692</v>
      </c>
      <c r="J20">
        <v>14.21990836</v>
      </c>
      <c r="K20">
        <v>0.69751943100000002</v>
      </c>
      <c r="L20">
        <v>0.83991910700000005</v>
      </c>
      <c r="M20">
        <v>19.142376079999998</v>
      </c>
    </row>
    <row r="21" spans="1:13" x14ac:dyDescent="0.25">
      <c r="B21" t="s">
        <v>72</v>
      </c>
      <c r="C21">
        <f>AVERAGE(C17:C20)</f>
        <v>33.126099709999998</v>
      </c>
      <c r="D21">
        <f t="shared" ref="D21:L21" si="7">AVERAGE(D17:D20)</f>
        <v>25.723665667500001</v>
      </c>
      <c r="E21">
        <f t="shared" si="7"/>
        <v>17.384850722000003</v>
      </c>
      <c r="F21">
        <f t="shared" si="7"/>
        <v>43.831299462499999</v>
      </c>
      <c r="G21">
        <f t="shared" si="7"/>
        <v>11.8791331345</v>
      </c>
      <c r="H21">
        <f t="shared" si="7"/>
        <v>4.8901634037500008</v>
      </c>
      <c r="I21">
        <f t="shared" si="7"/>
        <v>14.854435587749999</v>
      </c>
      <c r="J21">
        <f t="shared" si="7"/>
        <v>43.698930701250006</v>
      </c>
      <c r="K21">
        <f t="shared" si="7"/>
        <v>1.5140380665000002</v>
      </c>
      <c r="L21">
        <f t="shared" si="7"/>
        <v>1.331881366</v>
      </c>
      <c r="M21">
        <v>35.509872495749995</v>
      </c>
    </row>
    <row r="27" spans="1:13" x14ac:dyDescent="0.25">
      <c r="A27" t="s">
        <v>7</v>
      </c>
      <c r="B27" t="s">
        <v>59</v>
      </c>
      <c r="C27">
        <v>0.18535636699999999</v>
      </c>
      <c r="D27">
        <v>0.168020689</v>
      </c>
      <c r="E27">
        <v>0.12236092599999999</v>
      </c>
      <c r="F27">
        <v>0.94818638399999999</v>
      </c>
      <c r="G27">
        <v>0.480815202</v>
      </c>
      <c r="H27">
        <v>7.2047833000000006E-2</v>
      </c>
      <c r="I27">
        <v>4.6052422000000003E-2</v>
      </c>
      <c r="J27">
        <v>0.14492002500000001</v>
      </c>
      <c r="K27">
        <v>8.7486969999999997E-3</v>
      </c>
      <c r="L27">
        <v>0.142180168</v>
      </c>
      <c r="M27">
        <v>4.6943831999999998E-2</v>
      </c>
    </row>
    <row r="28" spans="1:13" x14ac:dyDescent="0.25">
      <c r="A28" t="s">
        <v>8</v>
      </c>
      <c r="B28" t="s">
        <v>60</v>
      </c>
      <c r="C28">
        <v>9.2010199999999994E-16</v>
      </c>
      <c r="D28">
        <v>6.3738114999999998E-2</v>
      </c>
      <c r="E28">
        <v>8.4307819000000006E-2</v>
      </c>
      <c r="F28">
        <v>0.40035299499999999</v>
      </c>
      <c r="G28">
        <v>1.385728523</v>
      </c>
      <c r="H28">
        <v>0.18264912899999999</v>
      </c>
      <c r="I28">
        <v>0.42970097299999999</v>
      </c>
      <c r="J28">
        <v>0.30761822100000003</v>
      </c>
      <c r="K28">
        <v>2.9852848000000001E-2</v>
      </c>
      <c r="L28">
        <v>8.3690578000000002E-2</v>
      </c>
      <c r="M28">
        <v>8.1473515999999996E-2</v>
      </c>
    </row>
    <row r="29" spans="1:13" x14ac:dyDescent="0.25">
      <c r="A29" t="s">
        <v>9</v>
      </c>
      <c r="B29" t="s">
        <v>61</v>
      </c>
      <c r="C29">
        <v>2.5854400000000001E-15</v>
      </c>
      <c r="D29">
        <v>0.120387284</v>
      </c>
      <c r="E29">
        <v>0.120387284</v>
      </c>
      <c r="F29">
        <v>8.9600599999999995E-17</v>
      </c>
      <c r="G29">
        <v>0.42817564899999999</v>
      </c>
      <c r="H29">
        <v>2.1742608E-2</v>
      </c>
      <c r="I29">
        <v>0.112812736</v>
      </c>
      <c r="J29">
        <v>2.0106257999999998E-2</v>
      </c>
      <c r="K29">
        <v>2.0961250000000001E-2</v>
      </c>
      <c r="L29">
        <v>5.8734527000000002E-2</v>
      </c>
      <c r="M29">
        <v>3.8850598E-2</v>
      </c>
    </row>
    <row r="30" spans="1:13" x14ac:dyDescent="0.25">
      <c r="A30" t="s">
        <v>10</v>
      </c>
      <c r="B30" t="s">
        <v>62</v>
      </c>
      <c r="C30">
        <v>1.05959E-16</v>
      </c>
      <c r="D30">
        <v>3.5121764E-2</v>
      </c>
      <c r="E30">
        <v>5.2174458999999999E-2</v>
      </c>
      <c r="F30">
        <v>0.43707247900000001</v>
      </c>
      <c r="G30">
        <v>0.22247540900000001</v>
      </c>
      <c r="H30">
        <v>6.2392785999999999E-2</v>
      </c>
      <c r="I30">
        <v>0.43432324999999999</v>
      </c>
      <c r="J30">
        <v>0.103396063</v>
      </c>
      <c r="K30">
        <v>3.6393967999999999E-2</v>
      </c>
      <c r="L30">
        <v>0.23872164000000001</v>
      </c>
      <c r="M30">
        <v>0.106095775</v>
      </c>
    </row>
    <row r="31" spans="1:13" x14ac:dyDescent="0.25">
      <c r="B31" s="2" t="s">
        <v>63</v>
      </c>
      <c r="C31" s="2">
        <f>AVERAGE(C27:C30)</f>
        <v>4.6339091750000901E-2</v>
      </c>
      <c r="D31" s="2">
        <f t="shared" ref="D31:L31" si="8">AVERAGE(D27:D30)</f>
        <v>9.6816962999999992E-2</v>
      </c>
      <c r="E31" s="2">
        <f t="shared" si="8"/>
        <v>9.4807621999999994E-2</v>
      </c>
      <c r="F31" s="2">
        <f t="shared" si="8"/>
        <v>0.4464029645</v>
      </c>
      <c r="G31" s="2">
        <f t="shared" si="8"/>
        <v>0.62929869574999997</v>
      </c>
      <c r="H31" s="2">
        <f t="shared" si="8"/>
        <v>8.4708089E-2</v>
      </c>
      <c r="I31" s="2">
        <f t="shared" si="8"/>
        <v>0.25572234524999998</v>
      </c>
      <c r="J31" s="2">
        <f t="shared" si="8"/>
        <v>0.14401014175000001</v>
      </c>
      <c r="K31" s="2">
        <f t="shared" si="8"/>
        <v>2.398919075E-2</v>
      </c>
      <c r="L31" s="2">
        <f t="shared" si="8"/>
        <v>0.13083172825</v>
      </c>
      <c r="M31">
        <v>6.8340930250000001E-2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4D30-372A-41C1-82F7-6000B88C2F61}">
  <dimension ref="A1:Z31"/>
  <sheetViews>
    <sheetView workbookViewId="0">
      <selection activeCell="H13" sqref="H13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26</v>
      </c>
      <c r="D1" t="s">
        <v>33</v>
      </c>
      <c r="E1" t="s">
        <v>34</v>
      </c>
      <c r="F1" t="s">
        <v>36</v>
      </c>
      <c r="G1" t="s">
        <v>37</v>
      </c>
      <c r="H1" t="s">
        <v>39</v>
      </c>
      <c r="I1" t="s">
        <v>43</v>
      </c>
      <c r="J1" t="s">
        <v>46</v>
      </c>
      <c r="K1" t="s">
        <v>47</v>
      </c>
      <c r="L1" t="s">
        <v>48</v>
      </c>
      <c r="O1" t="s">
        <v>26</v>
      </c>
      <c r="P1" t="s">
        <v>33</v>
      </c>
      <c r="Q1" t="s">
        <v>34</v>
      </c>
      <c r="R1" t="s">
        <v>36</v>
      </c>
      <c r="S1" t="s">
        <v>37</v>
      </c>
      <c r="T1" t="s">
        <v>39</v>
      </c>
      <c r="U1" t="s">
        <v>43</v>
      </c>
      <c r="V1" t="s">
        <v>46</v>
      </c>
      <c r="W1" t="s">
        <v>47</v>
      </c>
      <c r="X1" t="s">
        <v>48</v>
      </c>
    </row>
    <row r="2" spans="1:26" x14ac:dyDescent="0.25">
      <c r="A2" t="s">
        <v>2</v>
      </c>
      <c r="B2" t="s">
        <v>3</v>
      </c>
      <c r="C2">
        <v>21.024884476</v>
      </c>
      <c r="D2">
        <v>1278.6418610000001</v>
      </c>
      <c r="E2">
        <v>1077.4917929999999</v>
      </c>
      <c r="F2">
        <v>4.7150066600000002</v>
      </c>
      <c r="G2">
        <v>0.90654406499999995</v>
      </c>
      <c r="H2">
        <v>11.31817581</v>
      </c>
      <c r="I2">
        <v>81.863150020000006</v>
      </c>
      <c r="J2">
        <v>16.670913120000002</v>
      </c>
      <c r="K2">
        <v>39.15727176</v>
      </c>
      <c r="L2">
        <v>30.07784041</v>
      </c>
      <c r="N2" t="s">
        <v>3</v>
      </c>
      <c r="O2">
        <v>17.387175870249997</v>
      </c>
      <c r="P2">
        <v>734.49164202500003</v>
      </c>
      <c r="Q2">
        <v>688.63873357499995</v>
      </c>
      <c r="R2">
        <v>2.7741735742500002</v>
      </c>
      <c r="S2">
        <v>0.37226075674999998</v>
      </c>
      <c r="T2">
        <v>12.039517146</v>
      </c>
      <c r="U2">
        <v>37.693572805750009</v>
      </c>
      <c r="V2">
        <v>7.3330552177500001</v>
      </c>
      <c r="W2">
        <v>19.740277962499999</v>
      </c>
      <c r="X2">
        <v>16.83293624825</v>
      </c>
      <c r="Z2" s="3" t="s">
        <v>65</v>
      </c>
    </row>
    <row r="3" spans="1:26" x14ac:dyDescent="0.25">
      <c r="A3" t="s">
        <v>4</v>
      </c>
      <c r="B3" t="s">
        <v>3</v>
      </c>
      <c r="C3">
        <v>25.244929130000003</v>
      </c>
      <c r="D3">
        <v>1318.3675410000001</v>
      </c>
      <c r="E3">
        <v>1279.523884</v>
      </c>
      <c r="F3">
        <v>4.1636640140000001</v>
      </c>
      <c r="G3">
        <v>0.53782988799999998</v>
      </c>
      <c r="H3">
        <v>26.441703629999999</v>
      </c>
      <c r="I3">
        <v>50.295388180000003</v>
      </c>
      <c r="J3">
        <v>10.821892070000001</v>
      </c>
      <c r="K3">
        <v>28.107669139999999</v>
      </c>
      <c r="L3">
        <v>28.27563876</v>
      </c>
      <c r="N3" t="s">
        <v>67</v>
      </c>
      <c r="O3">
        <v>16.428734710000001</v>
      </c>
      <c r="P3">
        <v>680.83780525000009</v>
      </c>
      <c r="Q3">
        <v>601.85346427499996</v>
      </c>
      <c r="R3">
        <v>3.2742998749999996</v>
      </c>
      <c r="S3">
        <v>0.26678320799999999</v>
      </c>
      <c r="T3">
        <v>12.381544622750001</v>
      </c>
      <c r="U3">
        <v>37.728780862500003</v>
      </c>
      <c r="V3">
        <v>7.1945621587500002</v>
      </c>
      <c r="W3">
        <v>19.283707635000003</v>
      </c>
      <c r="X3">
        <v>17.288919476749999</v>
      </c>
    </row>
    <row r="4" spans="1:26" x14ac:dyDescent="0.25">
      <c r="A4" t="s">
        <v>5</v>
      </c>
      <c r="B4" t="s">
        <v>3</v>
      </c>
      <c r="C4">
        <v>10.611432247</v>
      </c>
      <c r="D4">
        <v>149.28664810000001</v>
      </c>
      <c r="E4">
        <v>178.77545620000001</v>
      </c>
      <c r="F4">
        <v>1.0545435599999999</v>
      </c>
      <c r="G4">
        <v>1.6096242E-2</v>
      </c>
      <c r="H4">
        <v>4.1186876860000003</v>
      </c>
      <c r="I4">
        <v>13.44328616</v>
      </c>
      <c r="J4">
        <v>0.79112559000000005</v>
      </c>
      <c r="K4">
        <v>4.4532952549999996</v>
      </c>
      <c r="L4">
        <v>4.4441612619999997</v>
      </c>
      <c r="N4" t="s">
        <v>72</v>
      </c>
      <c r="O4">
        <v>16.955763404749998</v>
      </c>
      <c r="P4">
        <v>533.41428237499997</v>
      </c>
      <c r="Q4">
        <v>516.13102757499996</v>
      </c>
      <c r="R4">
        <v>2.5948389095</v>
      </c>
      <c r="S4">
        <v>0.30366244099999995</v>
      </c>
      <c r="T4">
        <v>9.7476278552500002</v>
      </c>
      <c r="U4">
        <v>28.578798802000005</v>
      </c>
      <c r="V4">
        <v>4.9956029517499987</v>
      </c>
      <c r="W4">
        <v>15.86268655225</v>
      </c>
      <c r="X4">
        <v>12.56775749675</v>
      </c>
    </row>
    <row r="5" spans="1:26" x14ac:dyDescent="0.25">
      <c r="A5" t="s">
        <v>6</v>
      </c>
      <c r="B5" t="s">
        <v>3</v>
      </c>
      <c r="C5">
        <v>12.667457627999999</v>
      </c>
      <c r="D5">
        <v>191.67051799999999</v>
      </c>
      <c r="E5">
        <v>218.76380109999999</v>
      </c>
      <c r="F5">
        <v>1.163480063</v>
      </c>
      <c r="G5">
        <v>2.8572831999999999E-2</v>
      </c>
      <c r="H5">
        <v>6.2795014580000004</v>
      </c>
      <c r="I5">
        <v>5.1724668630000004</v>
      </c>
      <c r="J5">
        <v>1.0482900909999999</v>
      </c>
      <c r="K5">
        <v>7.2428756950000004</v>
      </c>
      <c r="L5">
        <v>4.5341045610000004</v>
      </c>
      <c r="N5" t="s">
        <v>63</v>
      </c>
      <c r="O5">
        <v>6.8918809999999997E-2</v>
      </c>
      <c r="P5">
        <v>0.61191135575</v>
      </c>
      <c r="Q5">
        <v>0.46090381124999996</v>
      </c>
      <c r="R5">
        <v>0.46090381124999996</v>
      </c>
      <c r="S5">
        <v>9.1654101249999995E-2</v>
      </c>
      <c r="T5">
        <v>2.3775223250000001E-2</v>
      </c>
      <c r="U5">
        <v>0.50635741125</v>
      </c>
      <c r="V5">
        <v>8.9720182250000002E-2</v>
      </c>
      <c r="W5">
        <v>0.23066849675000001</v>
      </c>
      <c r="X5">
        <v>9.554088275E-2</v>
      </c>
    </row>
    <row r="6" spans="1:26" x14ac:dyDescent="0.25">
      <c r="B6" t="s">
        <v>3</v>
      </c>
      <c r="C6">
        <f>AVERAGE(C2:C5)</f>
        <v>17.387175870249997</v>
      </c>
      <c r="D6">
        <f t="shared" ref="D6:L6" si="0">AVERAGE(D2:D5)</f>
        <v>734.49164202500003</v>
      </c>
      <c r="E6">
        <f t="shared" si="0"/>
        <v>688.63873357499995</v>
      </c>
      <c r="F6">
        <f t="shared" si="0"/>
        <v>2.7741735742500002</v>
      </c>
      <c r="G6">
        <f t="shared" si="0"/>
        <v>0.37226075674999998</v>
      </c>
      <c r="H6">
        <f t="shared" si="0"/>
        <v>12.039517146</v>
      </c>
      <c r="I6">
        <f t="shared" si="0"/>
        <v>37.693572805750009</v>
      </c>
      <c r="J6">
        <f t="shared" si="0"/>
        <v>7.3330552177500001</v>
      </c>
      <c r="K6">
        <f t="shared" si="0"/>
        <v>19.740277962499999</v>
      </c>
      <c r="L6">
        <f t="shared" si="0"/>
        <v>16.83293624825</v>
      </c>
    </row>
    <row r="7" spans="1:26" x14ac:dyDescent="0.25">
      <c r="A7" t="s">
        <v>66</v>
      </c>
      <c r="B7" t="s">
        <v>67</v>
      </c>
      <c r="C7">
        <v>21.863662288</v>
      </c>
      <c r="D7">
        <v>1130.4569240000001</v>
      </c>
      <c r="E7">
        <v>852.32298079999998</v>
      </c>
      <c r="F7">
        <v>5.5938814319999999</v>
      </c>
      <c r="G7">
        <v>0.37336481199999999</v>
      </c>
      <c r="H7">
        <v>14.58541278</v>
      </c>
      <c r="I7">
        <v>39.95541644</v>
      </c>
      <c r="J7">
        <v>15.09015582</v>
      </c>
      <c r="K7">
        <v>31.623148629999999</v>
      </c>
      <c r="L7">
        <v>23.539080680000001</v>
      </c>
      <c r="O7" t="s">
        <v>26</v>
      </c>
      <c r="P7" t="s">
        <v>33</v>
      </c>
      <c r="Q7" t="s">
        <v>34</v>
      </c>
      <c r="R7" t="s">
        <v>36</v>
      </c>
      <c r="S7" t="s">
        <v>39</v>
      </c>
      <c r="T7" t="s">
        <v>43</v>
      </c>
      <c r="U7" t="s">
        <v>46</v>
      </c>
      <c r="V7" t="s">
        <v>47</v>
      </c>
      <c r="W7" t="s">
        <v>48</v>
      </c>
    </row>
    <row r="8" spans="1:26" x14ac:dyDescent="0.25">
      <c r="A8" t="s">
        <v>68</v>
      </c>
      <c r="B8" t="s">
        <v>67</v>
      </c>
      <c r="C8">
        <v>25.357537629999999</v>
      </c>
      <c r="D8">
        <v>1360.716715</v>
      </c>
      <c r="E8">
        <v>1344.1846149999999</v>
      </c>
      <c r="F8">
        <v>6.28683646</v>
      </c>
      <c r="G8">
        <v>0.61144632200000004</v>
      </c>
      <c r="H8">
        <v>29.457505019999999</v>
      </c>
      <c r="I8">
        <v>72.265974479999997</v>
      </c>
      <c r="J8">
        <v>11.655133810000001</v>
      </c>
      <c r="K8">
        <v>34.666304070000002</v>
      </c>
      <c r="L8">
        <v>28.595424220000002</v>
      </c>
      <c r="N8" t="s">
        <v>3</v>
      </c>
      <c r="O8">
        <f>LOG(O2,2)</f>
        <v>4.1199517153491074</v>
      </c>
      <c r="P8">
        <f>LOG(P2,2)</f>
        <v>9.5206022638405692</v>
      </c>
      <c r="Q8">
        <f t="shared" ref="Q8:R8" si="1">LOG(Q2,2)</f>
        <v>9.4276035196296757</v>
      </c>
      <c r="R8">
        <f t="shared" si="1"/>
        <v>1.4720580569028909</v>
      </c>
      <c r="S8">
        <f t="shared" ref="S8:W10" si="2">LOG(T2,2)</f>
        <v>3.5897056277623745</v>
      </c>
      <c r="T8">
        <f t="shared" si="2"/>
        <v>5.2362466430030654</v>
      </c>
      <c r="U8">
        <f t="shared" si="2"/>
        <v>2.8744144028823047</v>
      </c>
      <c r="V8">
        <f t="shared" si="2"/>
        <v>4.3030703993876989</v>
      </c>
      <c r="W8">
        <f t="shared" si="2"/>
        <v>4.0732149495888104</v>
      </c>
    </row>
    <row r="9" spans="1:26" x14ac:dyDescent="0.25">
      <c r="A9" t="s">
        <v>69</v>
      </c>
      <c r="B9" t="s">
        <v>67</v>
      </c>
      <c r="C9">
        <v>10.796845247</v>
      </c>
      <c r="D9">
        <v>106.47107579999999</v>
      </c>
      <c r="E9">
        <v>101.18696420000001</v>
      </c>
      <c r="F9">
        <v>0.46284070199999999</v>
      </c>
      <c r="G9">
        <v>2.6239910000000002E-2</v>
      </c>
      <c r="H9">
        <v>2.868718286</v>
      </c>
      <c r="I9">
        <v>31.266497350000002</v>
      </c>
      <c r="J9">
        <v>0.74917554799999997</v>
      </c>
      <c r="K9">
        <v>4.3739343560000004</v>
      </c>
      <c r="L9">
        <v>11.539276409999999</v>
      </c>
      <c r="N9" t="s">
        <v>67</v>
      </c>
      <c r="O9">
        <f>LOG(O3,2)</f>
        <v>4.0381494675733496</v>
      </c>
      <c r="P9">
        <f t="shared" ref="P9:R10" si="3">LOG(P3,2)</f>
        <v>9.4111673383326639</v>
      </c>
      <c r="Q9">
        <f t="shared" si="3"/>
        <v>9.2332684606506188</v>
      </c>
      <c r="R9">
        <f t="shared" si="3"/>
        <v>1.7111864563153565</v>
      </c>
      <c r="S9">
        <f t="shared" si="2"/>
        <v>3.6301193997929944</v>
      </c>
      <c r="T9">
        <f t="shared" si="2"/>
        <v>5.2375935777005838</v>
      </c>
      <c r="U9">
        <f t="shared" si="2"/>
        <v>2.8469068911878703</v>
      </c>
      <c r="V9">
        <f t="shared" si="2"/>
        <v>4.2693105568481915</v>
      </c>
      <c r="W9">
        <f t="shared" si="2"/>
        <v>4.1117758011002739</v>
      </c>
    </row>
    <row r="10" spans="1:26" x14ac:dyDescent="0.25">
      <c r="A10" t="s">
        <v>70</v>
      </c>
      <c r="B10" t="s">
        <v>67</v>
      </c>
      <c r="C10">
        <v>7.6968936750000001</v>
      </c>
      <c r="D10">
        <v>125.70650620000001</v>
      </c>
      <c r="E10">
        <v>109.71929710000001</v>
      </c>
      <c r="F10">
        <v>0.753640906</v>
      </c>
      <c r="G10">
        <v>5.6081788E-2</v>
      </c>
      <c r="H10">
        <v>2.6145424049999999</v>
      </c>
      <c r="I10">
        <v>7.4272351800000003</v>
      </c>
      <c r="J10">
        <v>1.283783457</v>
      </c>
      <c r="K10">
        <v>6.4714434839999999</v>
      </c>
      <c r="L10">
        <v>5.4818965970000004</v>
      </c>
      <c r="N10" t="s">
        <v>72</v>
      </c>
      <c r="O10">
        <f>LOG(O4,2)</f>
        <v>4.0837038356324928</v>
      </c>
      <c r="P10">
        <f t="shared" si="3"/>
        <v>9.0591126439018979</v>
      </c>
      <c r="Q10">
        <f>LOG(Q4,2)</f>
        <v>9.0115935516175121</v>
      </c>
      <c r="R10">
        <f t="shared" si="3"/>
        <v>1.3756449772423855</v>
      </c>
      <c r="S10">
        <f t="shared" si="2"/>
        <v>3.2850511729289287</v>
      </c>
      <c r="T10">
        <f t="shared" si="2"/>
        <v>4.8368733745535497</v>
      </c>
      <c r="U10">
        <f t="shared" si="2"/>
        <v>2.320658816756842</v>
      </c>
      <c r="V10">
        <f t="shared" si="2"/>
        <v>3.9875652257889427</v>
      </c>
      <c r="W10">
        <f t="shared" si="2"/>
        <v>3.6516553431391494</v>
      </c>
    </row>
    <row r="11" spans="1:26" x14ac:dyDescent="0.25">
      <c r="B11" t="s">
        <v>67</v>
      </c>
      <c r="C11">
        <f>AVERAGE(C7:C10)</f>
        <v>16.428734710000001</v>
      </c>
      <c r="D11">
        <f t="shared" ref="D11:L11" si="4">AVERAGE(D7:D10)</f>
        <v>680.83780525000009</v>
      </c>
      <c r="E11">
        <f t="shared" si="4"/>
        <v>601.85346427499996</v>
      </c>
      <c r="F11">
        <f t="shared" si="4"/>
        <v>3.2742998749999996</v>
      </c>
      <c r="G11">
        <f t="shared" si="4"/>
        <v>0.26678320799999999</v>
      </c>
      <c r="H11">
        <f t="shared" si="4"/>
        <v>12.381544622750001</v>
      </c>
      <c r="I11">
        <f t="shared" si="4"/>
        <v>37.728780862500003</v>
      </c>
      <c r="J11">
        <f t="shared" si="4"/>
        <v>7.1945621587500002</v>
      </c>
      <c r="K11">
        <f t="shared" si="4"/>
        <v>19.283707635000003</v>
      </c>
      <c r="L11">
        <f t="shared" si="4"/>
        <v>17.288919476749999</v>
      </c>
      <c r="N11" t="s">
        <v>63</v>
      </c>
      <c r="O11">
        <f>LOG(O5,2)</f>
        <v>-3.8589583985705458</v>
      </c>
      <c r="P11">
        <f t="shared" ref="P11:W11" si="5">LOG(P5,2)</f>
        <v>-0.70860542216967792</v>
      </c>
      <c r="Q11">
        <f t="shared" si="5"/>
        <v>-1.1174623974042937</v>
      </c>
      <c r="R11">
        <f t="shared" si="5"/>
        <v>-1.1174623974042937</v>
      </c>
      <c r="S11">
        <f t="shared" si="5"/>
        <v>-3.4476567512282914</v>
      </c>
      <c r="T11">
        <f t="shared" si="5"/>
        <v>-5.3943973016791826</v>
      </c>
      <c r="U11">
        <f t="shared" si="5"/>
        <v>-0.9817720273293602</v>
      </c>
      <c r="V11">
        <f t="shared" si="5"/>
        <v>-3.4784236387787142</v>
      </c>
      <c r="W11">
        <f t="shared" si="5"/>
        <v>-2.1161071116120862</v>
      </c>
    </row>
    <row r="17" spans="1:12" x14ac:dyDescent="0.25">
      <c r="A17" t="s">
        <v>71</v>
      </c>
      <c r="B17" t="s">
        <v>72</v>
      </c>
      <c r="C17">
        <v>23.124471239999998</v>
      </c>
      <c r="D17">
        <v>875.77320559999998</v>
      </c>
      <c r="E17">
        <v>889.19059010000001</v>
      </c>
      <c r="F17">
        <v>4.5970348980000004</v>
      </c>
      <c r="G17">
        <v>0.51960452099999999</v>
      </c>
      <c r="H17">
        <v>13.84088459</v>
      </c>
      <c r="I17">
        <v>38.905076180000002</v>
      </c>
      <c r="J17">
        <v>9.3023389909999992</v>
      </c>
      <c r="K17">
        <v>25.07880029</v>
      </c>
      <c r="L17">
        <v>16.599183549999999</v>
      </c>
    </row>
    <row r="18" spans="1:12" x14ac:dyDescent="0.25">
      <c r="A18" t="s">
        <v>73</v>
      </c>
      <c r="B18" t="s">
        <v>72</v>
      </c>
      <c r="C18">
        <v>24.354830319999998</v>
      </c>
      <c r="D18">
        <v>948.13656990000004</v>
      </c>
      <c r="E18">
        <v>862.20377570000005</v>
      </c>
      <c r="F18">
        <v>3.6078467079999998</v>
      </c>
      <c r="G18">
        <v>0.63900688999999999</v>
      </c>
      <c r="H18">
        <v>17.071440169999999</v>
      </c>
      <c r="I18">
        <v>44.980032510000001</v>
      </c>
      <c r="J18">
        <v>8.2735121839999994</v>
      </c>
      <c r="K18">
        <v>22.9343994</v>
      </c>
      <c r="L18">
        <v>19.820037589999998</v>
      </c>
    </row>
    <row r="19" spans="1:12" x14ac:dyDescent="0.25">
      <c r="A19" t="s">
        <v>74</v>
      </c>
      <c r="B19" t="s">
        <v>72</v>
      </c>
      <c r="C19">
        <v>9.7522921460000003</v>
      </c>
      <c r="D19">
        <v>119.0971055</v>
      </c>
      <c r="E19">
        <v>116.0885739</v>
      </c>
      <c r="F19">
        <v>0.74055523999999995</v>
      </c>
      <c r="G19">
        <v>2.3625455E-2</v>
      </c>
      <c r="H19">
        <v>2.768278934</v>
      </c>
      <c r="I19">
        <v>6.327947988</v>
      </c>
      <c r="J19">
        <v>0.92501896500000003</v>
      </c>
      <c r="K19">
        <v>7.016311215</v>
      </c>
      <c r="L19">
        <v>4.694557359</v>
      </c>
    </row>
    <row r="20" spans="1:12" x14ac:dyDescent="0.25">
      <c r="A20" t="s">
        <v>75</v>
      </c>
      <c r="B20" t="s">
        <v>72</v>
      </c>
      <c r="C20">
        <v>10.591459913</v>
      </c>
      <c r="D20">
        <v>190.6502485</v>
      </c>
      <c r="E20">
        <v>197.04117059999999</v>
      </c>
      <c r="F20">
        <v>1.4339187920000001</v>
      </c>
      <c r="G20">
        <v>3.2412898000000002E-2</v>
      </c>
      <c r="H20">
        <v>5.3099077269999997</v>
      </c>
      <c r="I20">
        <v>24.102138530000001</v>
      </c>
      <c r="J20">
        <v>1.4815416669999999</v>
      </c>
      <c r="K20">
        <v>8.4212353039999996</v>
      </c>
      <c r="L20">
        <v>9.157251488</v>
      </c>
    </row>
    <row r="21" spans="1:12" x14ac:dyDescent="0.25">
      <c r="B21" t="s">
        <v>72</v>
      </c>
      <c r="C21">
        <f>AVERAGE(C17:C20)</f>
        <v>16.955763404749998</v>
      </c>
      <c r="D21">
        <f t="shared" ref="D21:L21" si="6">AVERAGE(D17:D20)</f>
        <v>533.41428237499997</v>
      </c>
      <c r="E21">
        <f t="shared" si="6"/>
        <v>516.13102757499996</v>
      </c>
      <c r="F21">
        <f t="shared" si="6"/>
        <v>2.5948389095</v>
      </c>
      <c r="G21">
        <f t="shared" si="6"/>
        <v>0.30366244099999995</v>
      </c>
      <c r="H21">
        <f t="shared" si="6"/>
        <v>9.7476278552500002</v>
      </c>
      <c r="I21">
        <f t="shared" si="6"/>
        <v>28.578798802000005</v>
      </c>
      <c r="J21">
        <f t="shared" si="6"/>
        <v>4.9956029517499987</v>
      </c>
      <c r="K21">
        <f t="shared" si="6"/>
        <v>15.86268655225</v>
      </c>
      <c r="L21">
        <f t="shared" si="6"/>
        <v>12.56775749675</v>
      </c>
    </row>
    <row r="26" spans="1:12" x14ac:dyDescent="0.25">
      <c r="F26" t="s">
        <v>36</v>
      </c>
      <c r="G26" t="s">
        <v>64</v>
      </c>
    </row>
    <row r="27" spans="1:12" x14ac:dyDescent="0.25">
      <c r="C27">
        <v>1.9625185E-2</v>
      </c>
      <c r="D27">
        <v>0.573615824</v>
      </c>
      <c r="E27">
        <v>0.52050493099999995</v>
      </c>
      <c r="F27">
        <v>0.52050493099999995</v>
      </c>
      <c r="G27">
        <v>2.5442728000000001E-2</v>
      </c>
      <c r="H27">
        <v>2.3829816E-2</v>
      </c>
      <c r="I27">
        <v>1.544060953</v>
      </c>
      <c r="J27">
        <v>5.0139836E-2</v>
      </c>
      <c r="K27">
        <v>8.6516737999999996E-2</v>
      </c>
      <c r="L27">
        <v>4.8706876000000003E-2</v>
      </c>
    </row>
    <row r="28" spans="1:12" x14ac:dyDescent="0.25">
      <c r="C28">
        <v>3.6669115000000002E-2</v>
      </c>
      <c r="D28">
        <v>0.992232263</v>
      </c>
      <c r="E28">
        <v>0.75848589700000002</v>
      </c>
      <c r="F28">
        <v>0.75848589700000002</v>
      </c>
      <c r="G28">
        <v>6.5965829000000004E-2</v>
      </c>
      <c r="H28">
        <v>2.2723397999999999E-2</v>
      </c>
      <c r="I28">
        <v>0.36092245499999998</v>
      </c>
      <c r="J28">
        <v>0.23337485999999999</v>
      </c>
      <c r="K28">
        <v>0.47082581200000001</v>
      </c>
      <c r="L28">
        <v>0.119139256</v>
      </c>
    </row>
    <row r="29" spans="1:12" x14ac:dyDescent="0.25">
      <c r="C29">
        <v>3.8133790000000001E-2</v>
      </c>
      <c r="D29">
        <v>0.558126974</v>
      </c>
      <c r="E29">
        <v>0.346079627</v>
      </c>
      <c r="F29">
        <v>0.346079627</v>
      </c>
      <c r="G29">
        <v>0.24212319099999999</v>
      </c>
      <c r="H29">
        <v>1.9748251000000001E-2</v>
      </c>
      <c r="I29">
        <v>9.3196846E-2</v>
      </c>
      <c r="J29">
        <v>4.6611754999999998E-2</v>
      </c>
      <c r="K29">
        <v>0.13464240499999999</v>
      </c>
      <c r="L29">
        <v>9.7621973000000001E-2</v>
      </c>
    </row>
    <row r="30" spans="1:12" x14ac:dyDescent="0.25">
      <c r="C30">
        <v>0.18124715</v>
      </c>
      <c r="D30">
        <v>0.32367036199999999</v>
      </c>
      <c r="E30">
        <v>0.21854478999999999</v>
      </c>
      <c r="F30">
        <v>0.21854478999999999</v>
      </c>
      <c r="G30">
        <v>3.3084657000000003E-2</v>
      </c>
      <c r="H30">
        <v>2.8799427999999998E-2</v>
      </c>
      <c r="I30">
        <v>2.7249391000000001E-2</v>
      </c>
      <c r="J30">
        <v>2.8754278000000001E-2</v>
      </c>
      <c r="K30">
        <v>0.23068903199999999</v>
      </c>
      <c r="L30">
        <v>0.116695426</v>
      </c>
    </row>
    <row r="31" spans="1:12" x14ac:dyDescent="0.25">
      <c r="C31" s="2">
        <f>AVERAGE(C27:C30)</f>
        <v>6.8918809999999997E-2</v>
      </c>
      <c r="D31" s="2">
        <f t="shared" ref="D31:L31" si="7">AVERAGE(D27:D30)</f>
        <v>0.61191135575</v>
      </c>
      <c r="E31" s="2">
        <f t="shared" si="7"/>
        <v>0.46090381124999996</v>
      </c>
      <c r="F31" s="2">
        <f t="shared" si="7"/>
        <v>0.46090381124999996</v>
      </c>
      <c r="G31" s="2">
        <f t="shared" si="7"/>
        <v>9.1654101249999995E-2</v>
      </c>
      <c r="H31" s="2">
        <f t="shared" si="7"/>
        <v>2.3775223250000001E-2</v>
      </c>
      <c r="I31" s="2">
        <f t="shared" si="7"/>
        <v>0.50635741125</v>
      </c>
      <c r="J31" s="2">
        <f t="shared" si="7"/>
        <v>8.9720182250000002E-2</v>
      </c>
      <c r="K31" s="2">
        <f t="shared" si="7"/>
        <v>0.23066849675000001</v>
      </c>
      <c r="L31" s="2">
        <f t="shared" si="7"/>
        <v>9.554088275E-2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E88A-BF10-4A44-AAB6-70E9EB801762}">
  <dimension ref="A1:V32"/>
  <sheetViews>
    <sheetView workbookViewId="0">
      <selection activeCell="O22" sqref="O22"/>
    </sheetView>
  </sheetViews>
  <sheetFormatPr defaultRowHeight="15" x14ac:dyDescent="0.25"/>
  <cols>
    <col min="1" max="1" width="14.7109375" customWidth="1"/>
  </cols>
  <sheetData>
    <row r="1" spans="1:22" x14ac:dyDescent="0.25">
      <c r="A1" t="s">
        <v>0</v>
      </c>
      <c r="B1" t="s">
        <v>1</v>
      </c>
      <c r="C1" t="s">
        <v>16</v>
      </c>
      <c r="D1" t="s">
        <v>20</v>
      </c>
      <c r="E1" t="s">
        <v>23</v>
      </c>
      <c r="F1" t="s">
        <v>24</v>
      </c>
      <c r="G1" t="s">
        <v>25</v>
      </c>
      <c r="H1" t="s">
        <v>31</v>
      </c>
      <c r="I1" t="s">
        <v>32</v>
      </c>
      <c r="J1" t="s">
        <v>38</v>
      </c>
      <c r="K1" t="s">
        <v>42</v>
      </c>
      <c r="N1" t="s">
        <v>58</v>
      </c>
      <c r="O1" t="s">
        <v>20</v>
      </c>
      <c r="P1" t="s">
        <v>23</v>
      </c>
      <c r="Q1" t="s">
        <v>24</v>
      </c>
      <c r="R1" t="s">
        <v>25</v>
      </c>
      <c r="S1" t="s">
        <v>31</v>
      </c>
      <c r="T1" t="s">
        <v>32</v>
      </c>
      <c r="U1" t="s">
        <v>38</v>
      </c>
      <c r="V1" t="s">
        <v>42</v>
      </c>
    </row>
    <row r="2" spans="1:22" x14ac:dyDescent="0.25">
      <c r="A2" t="s">
        <v>2</v>
      </c>
      <c r="B2" t="s">
        <v>3</v>
      </c>
      <c r="C2">
        <v>16.520885809999999</v>
      </c>
      <c r="D2">
        <v>6.672319237</v>
      </c>
      <c r="E2">
        <v>122.0022432</v>
      </c>
      <c r="F2">
        <v>53.125589550000001</v>
      </c>
      <c r="G2">
        <v>7.8299656869999996</v>
      </c>
      <c r="H2">
        <v>1.551710286</v>
      </c>
      <c r="I2">
        <v>2.4074850269999999</v>
      </c>
      <c r="J2">
        <v>5.9068026969999998</v>
      </c>
      <c r="K2">
        <v>11.62507329</v>
      </c>
      <c r="M2" t="s">
        <v>3</v>
      </c>
      <c r="N2">
        <v>14.049542065000001</v>
      </c>
      <c r="O2">
        <v>8.0798847110000001</v>
      </c>
      <c r="P2">
        <v>80.128232519999997</v>
      </c>
      <c r="Q2">
        <v>34.517823080249997</v>
      </c>
      <c r="R2">
        <v>4.1669694822499999</v>
      </c>
      <c r="S2">
        <v>0.67450835325000003</v>
      </c>
      <c r="T2">
        <v>3.0818925615000001</v>
      </c>
      <c r="U2">
        <v>2.5139596307500001</v>
      </c>
      <c r="V2">
        <v>6.590667872</v>
      </c>
    </row>
    <row r="3" spans="1:22" x14ac:dyDescent="0.25">
      <c r="A3" t="s">
        <v>4</v>
      </c>
      <c r="B3" t="s">
        <v>3</v>
      </c>
      <c r="C3">
        <v>23.733153919999999</v>
      </c>
      <c r="D3">
        <v>21.43604809</v>
      </c>
      <c r="E3">
        <v>131.6163573</v>
      </c>
      <c r="F3">
        <v>57.716700449999998</v>
      </c>
      <c r="G3">
        <v>4.0861105660000003</v>
      </c>
      <c r="H3">
        <v>0.91271519499999998</v>
      </c>
      <c r="I3">
        <v>8.8996995109999997</v>
      </c>
      <c r="J3">
        <v>3.4500402050000001</v>
      </c>
      <c r="K3">
        <v>8.1464024599999991</v>
      </c>
      <c r="M3" t="s">
        <v>67</v>
      </c>
      <c r="N3">
        <v>13.278333618750001</v>
      </c>
      <c r="O3">
        <v>6.043802767999999</v>
      </c>
      <c r="P3">
        <v>64.632665007500009</v>
      </c>
      <c r="Q3">
        <v>34.047070921500001</v>
      </c>
      <c r="R3">
        <v>2.8488409900000002</v>
      </c>
      <c r="S3">
        <v>0.51643825975000002</v>
      </c>
      <c r="T3">
        <v>2.5641769065000002</v>
      </c>
      <c r="U3">
        <v>1.98022691675</v>
      </c>
      <c r="V3">
        <v>5.0562354560000005</v>
      </c>
    </row>
    <row r="4" spans="1:22" x14ac:dyDescent="0.25">
      <c r="A4" t="s">
        <v>5</v>
      </c>
      <c r="B4" t="s">
        <v>3</v>
      </c>
      <c r="C4">
        <v>5.67447883</v>
      </c>
      <c r="D4">
        <v>0.99086777400000003</v>
      </c>
      <c r="E4">
        <v>30.482863819999999</v>
      </c>
      <c r="F4">
        <v>9.8700113009999999</v>
      </c>
      <c r="G4">
        <v>0.81978445499999997</v>
      </c>
      <c r="H4">
        <v>9.4175033000000005E-2</v>
      </c>
      <c r="I4">
        <v>0.63575294400000004</v>
      </c>
      <c r="J4">
        <v>0.25597120299999998</v>
      </c>
      <c r="K4">
        <v>2.657907018</v>
      </c>
      <c r="M4" t="s">
        <v>72</v>
      </c>
      <c r="N4">
        <v>8.7734436342500004</v>
      </c>
      <c r="O4">
        <v>3.5887955269999998</v>
      </c>
      <c r="P4">
        <v>63.788049380000004</v>
      </c>
      <c r="Q4">
        <v>35.509872495749995</v>
      </c>
      <c r="R4">
        <v>8.7906077549999999</v>
      </c>
      <c r="S4">
        <v>0.3761450985</v>
      </c>
      <c r="T4">
        <v>1.5692830209999999</v>
      </c>
      <c r="U4">
        <v>1.4139120405000001</v>
      </c>
      <c r="V4">
        <v>4.4440415225000001</v>
      </c>
    </row>
    <row r="5" spans="1:22" x14ac:dyDescent="0.25">
      <c r="A5" t="s">
        <v>6</v>
      </c>
      <c r="B5" t="s">
        <v>3</v>
      </c>
      <c r="C5">
        <v>10.2696497</v>
      </c>
      <c r="D5">
        <v>3.2203037430000001</v>
      </c>
      <c r="E5">
        <v>36.411465759999999</v>
      </c>
      <c r="F5">
        <v>17.358991020000001</v>
      </c>
      <c r="G5">
        <v>3.9320172210000002</v>
      </c>
      <c r="H5">
        <v>0.139432899</v>
      </c>
      <c r="I5">
        <v>0.38463276400000002</v>
      </c>
      <c r="J5">
        <v>0.44302441799999998</v>
      </c>
      <c r="K5">
        <v>3.9332887200000002</v>
      </c>
      <c r="M5" t="s">
        <v>63</v>
      </c>
      <c r="N5">
        <v>1.0958623965000001</v>
      </c>
      <c r="O5">
        <v>3.1442041250000004E-2</v>
      </c>
      <c r="P5">
        <v>0.11151726950000002</v>
      </c>
      <c r="Q5">
        <v>6.8340930250000001E-2</v>
      </c>
      <c r="R5">
        <v>0.10155680375000001</v>
      </c>
      <c r="S5">
        <v>4.0188000750000001E-2</v>
      </c>
      <c r="T5">
        <v>0.207529678675</v>
      </c>
      <c r="U5">
        <v>1.54740355E-2</v>
      </c>
      <c r="V5">
        <v>3.2407341749999999E-2</v>
      </c>
    </row>
    <row r="6" spans="1:22" x14ac:dyDescent="0.25">
      <c r="B6" t="s">
        <v>3</v>
      </c>
      <c r="C6">
        <f>AVERAGE(C2:C5)</f>
        <v>14.049542065000001</v>
      </c>
      <c r="D6">
        <f t="shared" ref="D6:K6" si="0">AVERAGE(D2:D5)</f>
        <v>8.0798847110000001</v>
      </c>
      <c r="E6">
        <f t="shared" si="0"/>
        <v>80.128232519999997</v>
      </c>
      <c r="F6">
        <f t="shared" si="0"/>
        <v>34.517823080249997</v>
      </c>
      <c r="G6">
        <f t="shared" si="0"/>
        <v>4.1669694822499999</v>
      </c>
      <c r="H6">
        <f t="shared" si="0"/>
        <v>0.67450835325000003</v>
      </c>
      <c r="I6">
        <f t="shared" si="0"/>
        <v>3.0818925615000001</v>
      </c>
      <c r="J6">
        <f t="shared" si="0"/>
        <v>2.5139596307500001</v>
      </c>
      <c r="K6">
        <f t="shared" si="0"/>
        <v>6.590667872</v>
      </c>
    </row>
    <row r="7" spans="1:22" x14ac:dyDescent="0.25">
      <c r="A7" t="s">
        <v>66</v>
      </c>
      <c r="B7" t="s">
        <v>67</v>
      </c>
      <c r="C7">
        <v>19.2151335</v>
      </c>
      <c r="D7">
        <v>8.0351412890000002</v>
      </c>
      <c r="E7">
        <v>102.0297628</v>
      </c>
      <c r="F7">
        <v>59.730283280000002</v>
      </c>
      <c r="G7">
        <v>3.7147076120000002</v>
      </c>
      <c r="H7">
        <v>0.83876578400000001</v>
      </c>
      <c r="I7">
        <v>3.6630545720000001</v>
      </c>
      <c r="J7">
        <v>2.627299045</v>
      </c>
      <c r="K7">
        <v>7.7738631309999997</v>
      </c>
    </row>
    <row r="8" spans="1:22" x14ac:dyDescent="0.25">
      <c r="A8" t="s">
        <v>68</v>
      </c>
      <c r="B8" t="s">
        <v>67</v>
      </c>
      <c r="C8">
        <v>24.294092630000002</v>
      </c>
      <c r="D8">
        <v>14.54873452</v>
      </c>
      <c r="E8">
        <v>102.4252948</v>
      </c>
      <c r="F8">
        <v>55.059658710000001</v>
      </c>
      <c r="G8">
        <v>1.0508539029999999</v>
      </c>
      <c r="H8">
        <v>1.0050810539999999</v>
      </c>
      <c r="I8">
        <v>5.7689107240000004</v>
      </c>
      <c r="J8">
        <v>4.8041589220000001</v>
      </c>
      <c r="K8">
        <v>8.1582824170000006</v>
      </c>
      <c r="N8" t="s">
        <v>58</v>
      </c>
      <c r="O8" t="s">
        <v>20</v>
      </c>
      <c r="P8" t="s">
        <v>31</v>
      </c>
      <c r="Q8" t="s">
        <v>38</v>
      </c>
      <c r="R8" t="s">
        <v>42</v>
      </c>
    </row>
    <row r="9" spans="1:22" x14ac:dyDescent="0.25">
      <c r="A9" t="s">
        <v>69</v>
      </c>
      <c r="B9" t="s">
        <v>67</v>
      </c>
      <c r="C9">
        <v>9.1062144939999996</v>
      </c>
      <c r="D9">
        <v>1.498718846</v>
      </c>
      <c r="E9">
        <v>30.235164409999999</v>
      </c>
      <c r="F9">
        <v>11.55356016</v>
      </c>
      <c r="G9">
        <v>1.6354846789999999</v>
      </c>
      <c r="H9">
        <v>0.10482082600000001</v>
      </c>
      <c r="I9">
        <v>0.69336001199999997</v>
      </c>
      <c r="J9">
        <v>0.31139888399999999</v>
      </c>
      <c r="K9">
        <v>2.0110384039999998</v>
      </c>
      <c r="M9" t="s">
        <v>3</v>
      </c>
      <c r="N9">
        <f>LOG(N2,2)</f>
        <v>3.8124512024637904</v>
      </c>
      <c r="O9">
        <f t="shared" ref="O9" si="1">LOG(O2,2)</f>
        <v>3.0143347078217242</v>
      </c>
      <c r="P9">
        <f t="shared" ref="P9:P11" si="2">LOG(S2,2)</f>
        <v>-0.56809178497145063</v>
      </c>
      <c r="Q9">
        <f t="shared" ref="Q9:R11" si="3">LOG(U2,2)</f>
        <v>1.3299614830979629</v>
      </c>
      <c r="R9">
        <f t="shared" si="3"/>
        <v>2.7204246696036263</v>
      </c>
    </row>
    <row r="10" spans="1:22" x14ac:dyDescent="0.25">
      <c r="A10" t="s">
        <v>70</v>
      </c>
      <c r="B10" t="s">
        <v>67</v>
      </c>
      <c r="C10">
        <v>0.497893851</v>
      </c>
      <c r="D10">
        <v>9.2616417000000006E-2</v>
      </c>
      <c r="E10">
        <v>23.840438020000001</v>
      </c>
      <c r="F10">
        <v>9.8447815359999993</v>
      </c>
      <c r="G10">
        <v>4.994317766</v>
      </c>
      <c r="H10">
        <v>0.11708537500000001</v>
      </c>
      <c r="I10">
        <v>0.131382318</v>
      </c>
      <c r="J10">
        <v>0.178050816</v>
      </c>
      <c r="K10">
        <v>2.281757872</v>
      </c>
      <c r="M10" t="s">
        <v>67</v>
      </c>
      <c r="N10">
        <f t="shared" ref="N10:O11" si="4">LOG(N3,2)</f>
        <v>3.7310022000954821</v>
      </c>
      <c r="O10">
        <f t="shared" si="4"/>
        <v>2.5954565807093681</v>
      </c>
      <c r="P10">
        <f t="shared" si="2"/>
        <v>-0.95333220983689348</v>
      </c>
      <c r="Q10">
        <f t="shared" si="3"/>
        <v>0.98566576005853779</v>
      </c>
      <c r="R10">
        <f t="shared" si="3"/>
        <v>2.3380636477108525</v>
      </c>
    </row>
    <row r="11" spans="1:22" x14ac:dyDescent="0.25">
      <c r="B11" t="s">
        <v>67</v>
      </c>
      <c r="C11">
        <f>AVERAGE(C7:C10)</f>
        <v>13.278333618750001</v>
      </c>
      <c r="D11">
        <f t="shared" ref="D11:K11" si="5">AVERAGE(D7:D10)</f>
        <v>6.043802767999999</v>
      </c>
      <c r="E11">
        <f t="shared" si="5"/>
        <v>64.632665007500009</v>
      </c>
      <c r="F11">
        <f t="shared" si="5"/>
        <v>34.047070921500001</v>
      </c>
      <c r="G11">
        <f t="shared" si="5"/>
        <v>2.8488409900000002</v>
      </c>
      <c r="H11">
        <f t="shared" si="5"/>
        <v>0.51643825975000002</v>
      </c>
      <c r="I11">
        <f t="shared" si="5"/>
        <v>2.5641769065000002</v>
      </c>
      <c r="J11">
        <f t="shared" si="5"/>
        <v>1.98022691675</v>
      </c>
      <c r="K11">
        <f t="shared" si="5"/>
        <v>5.0562354560000005</v>
      </c>
      <c r="M11" t="s">
        <v>72</v>
      </c>
      <c r="N11">
        <f t="shared" si="4"/>
        <v>3.1331432211100112</v>
      </c>
      <c r="O11">
        <f t="shared" si="4"/>
        <v>1.8434997273928919</v>
      </c>
      <c r="P11">
        <f t="shared" si="2"/>
        <v>-1.4106388039792095</v>
      </c>
      <c r="Q11">
        <f t="shared" si="3"/>
        <v>0.49969237284776891</v>
      </c>
      <c r="R11">
        <f t="shared" si="3"/>
        <v>2.1518722964806005</v>
      </c>
    </row>
    <row r="17" spans="1:11" x14ac:dyDescent="0.25">
      <c r="A17" t="s">
        <v>71</v>
      </c>
      <c r="B17" t="s">
        <v>72</v>
      </c>
      <c r="C17">
        <v>8.7574261030000002</v>
      </c>
      <c r="D17">
        <v>2.2864748289999999</v>
      </c>
      <c r="E17">
        <v>97.35926422</v>
      </c>
      <c r="F17">
        <v>44.585211469999997</v>
      </c>
      <c r="G17">
        <v>7.9833994349999999</v>
      </c>
      <c r="H17">
        <v>0.461508588</v>
      </c>
      <c r="I17">
        <v>1.693959185</v>
      </c>
      <c r="J17">
        <v>2.455145672</v>
      </c>
      <c r="K17">
        <v>5.7812501410000001</v>
      </c>
    </row>
    <row r="18" spans="1:11" x14ac:dyDescent="0.25">
      <c r="A18" t="s">
        <v>73</v>
      </c>
      <c r="B18" t="s">
        <v>72</v>
      </c>
      <c r="C18">
        <v>16.036816859999998</v>
      </c>
      <c r="D18">
        <v>10.24004615</v>
      </c>
      <c r="E18">
        <v>91.139671550000003</v>
      </c>
      <c r="F18">
        <v>70.398515900000007</v>
      </c>
      <c r="G18">
        <v>18.207693599999999</v>
      </c>
      <c r="H18">
        <v>0.67485306199999995</v>
      </c>
      <c r="I18">
        <v>3.1770764929999999</v>
      </c>
      <c r="J18">
        <v>2.4267369159999999</v>
      </c>
      <c r="K18">
        <v>6.7581146189999997</v>
      </c>
    </row>
    <row r="19" spans="1:11" x14ac:dyDescent="0.25">
      <c r="A19" t="s">
        <v>74</v>
      </c>
      <c r="B19" t="s">
        <v>72</v>
      </c>
      <c r="C19">
        <v>3.0520885149999999</v>
      </c>
      <c r="D19">
        <v>0.44627754200000003</v>
      </c>
      <c r="E19">
        <v>26.887741569999999</v>
      </c>
      <c r="F19">
        <v>7.9133865329999997</v>
      </c>
      <c r="G19">
        <v>4.2600674420000004</v>
      </c>
      <c r="H19">
        <v>0.13566581</v>
      </c>
      <c r="I19">
        <v>0.29818008000000001</v>
      </c>
      <c r="J19">
        <v>0.22886515700000001</v>
      </c>
      <c r="K19">
        <v>2.3287000280000001</v>
      </c>
    </row>
    <row r="20" spans="1:11" x14ac:dyDescent="0.25">
      <c r="A20" t="s">
        <v>75</v>
      </c>
      <c r="B20" t="s">
        <v>72</v>
      </c>
      <c r="C20">
        <v>7.2474430590000001</v>
      </c>
      <c r="D20">
        <v>1.3823835870000001</v>
      </c>
      <c r="E20">
        <v>39.765520180000003</v>
      </c>
      <c r="F20">
        <v>19.142376079999998</v>
      </c>
      <c r="G20">
        <v>4.7112705430000004</v>
      </c>
      <c r="H20">
        <v>0.23255293399999999</v>
      </c>
      <c r="I20">
        <v>1.107916326</v>
      </c>
      <c r="J20">
        <v>0.54490041700000003</v>
      </c>
      <c r="K20">
        <v>2.9081013019999999</v>
      </c>
    </row>
    <row r="21" spans="1:11" x14ac:dyDescent="0.25">
      <c r="B21" t="s">
        <v>72</v>
      </c>
      <c r="C21">
        <f>AVERAGE(C17:C20)</f>
        <v>8.7734436342500004</v>
      </c>
      <c r="D21">
        <f t="shared" ref="D21:K21" si="6">AVERAGE(D17:D20)</f>
        <v>3.5887955269999998</v>
      </c>
      <c r="E21">
        <f t="shared" si="6"/>
        <v>63.788049380000004</v>
      </c>
      <c r="F21">
        <f t="shared" si="6"/>
        <v>35.509872495749995</v>
      </c>
      <c r="G21">
        <f t="shared" si="6"/>
        <v>8.7906077549999999</v>
      </c>
      <c r="H21">
        <f t="shared" si="6"/>
        <v>0.3761450985</v>
      </c>
      <c r="I21">
        <f t="shared" si="6"/>
        <v>1.5692830209999999</v>
      </c>
      <c r="J21">
        <f t="shared" si="6"/>
        <v>1.4139120405000001</v>
      </c>
      <c r="K21">
        <f t="shared" si="6"/>
        <v>4.4440415225000001</v>
      </c>
    </row>
    <row r="28" spans="1:11" x14ac:dyDescent="0.25">
      <c r="A28" t="s">
        <v>7</v>
      </c>
      <c r="C28">
        <v>2.1080396060000002</v>
      </c>
      <c r="D28">
        <v>4.2814660999999997E-2</v>
      </c>
      <c r="E28">
        <v>0.102761588</v>
      </c>
      <c r="F28">
        <v>4.6943831999999998E-2</v>
      </c>
      <c r="G28">
        <v>7.5090907999999998E-2</v>
      </c>
      <c r="H28">
        <v>1.2560122E-2</v>
      </c>
      <c r="I28">
        <v>3.8101700000000001E-5</v>
      </c>
      <c r="J28">
        <v>6.5725829999999999E-3</v>
      </c>
      <c r="K28">
        <v>1.7194112000000001E-2</v>
      </c>
    </row>
    <row r="29" spans="1:11" x14ac:dyDescent="0.25">
      <c r="A29" t="s">
        <v>8</v>
      </c>
      <c r="C29">
        <v>2.2754099800000001</v>
      </c>
      <c r="D29">
        <v>6.4507335999999998E-2</v>
      </c>
      <c r="E29">
        <v>0.15343943900000001</v>
      </c>
      <c r="F29">
        <v>8.1473515999999996E-2</v>
      </c>
      <c r="G29">
        <v>0.109046934</v>
      </c>
      <c r="H29">
        <v>1.5916488999999999E-2</v>
      </c>
      <c r="I29">
        <v>0.13545253500000001</v>
      </c>
      <c r="J29">
        <v>2.3157082999999998E-2</v>
      </c>
      <c r="K29">
        <v>3.0356141999999999E-2</v>
      </c>
    </row>
    <row r="30" spans="1:11" x14ac:dyDescent="0.25">
      <c r="A30" t="s">
        <v>9</v>
      </c>
      <c r="C30">
        <v>0</v>
      </c>
      <c r="D30">
        <v>1.5584043000000001E-2</v>
      </c>
      <c r="E30">
        <v>3.1780587999999999E-2</v>
      </c>
      <c r="F30">
        <v>3.8850598E-2</v>
      </c>
      <c r="G30">
        <v>5.8780152000000002E-2</v>
      </c>
      <c r="H30">
        <v>5.0280624000000003E-2</v>
      </c>
      <c r="I30">
        <v>0.22823777100000001</v>
      </c>
      <c r="J30">
        <v>1.092865E-2</v>
      </c>
      <c r="K30">
        <v>5.2954701999999999E-2</v>
      </c>
    </row>
    <row r="31" spans="1:11" x14ac:dyDescent="0.25">
      <c r="A31" t="s">
        <v>10</v>
      </c>
      <c r="C31">
        <v>0</v>
      </c>
      <c r="D31">
        <v>2.8621250000000001E-3</v>
      </c>
      <c r="E31">
        <v>0.15808746300000001</v>
      </c>
      <c r="F31">
        <v>0.106095775</v>
      </c>
      <c r="G31">
        <v>0.163309221</v>
      </c>
      <c r="H31">
        <v>8.1994767999999996E-2</v>
      </c>
      <c r="I31">
        <v>0.466390307</v>
      </c>
      <c r="J31">
        <v>2.1237826000000001E-2</v>
      </c>
      <c r="K31">
        <v>2.9124410999999999E-2</v>
      </c>
    </row>
    <row r="32" spans="1:11" x14ac:dyDescent="0.25">
      <c r="C32">
        <f>AVERAGE(C28:C31)</f>
        <v>1.0958623965000001</v>
      </c>
      <c r="D32">
        <f t="shared" ref="D32:K32" si="7">AVERAGE(D28:D31)</f>
        <v>3.1442041250000004E-2</v>
      </c>
      <c r="E32">
        <f t="shared" si="7"/>
        <v>0.11151726950000002</v>
      </c>
      <c r="F32">
        <f t="shared" si="7"/>
        <v>6.8340930250000001E-2</v>
      </c>
      <c r="G32">
        <f t="shared" si="7"/>
        <v>0.10155680375000001</v>
      </c>
      <c r="H32">
        <f t="shared" si="7"/>
        <v>4.0188000750000001E-2</v>
      </c>
      <c r="I32">
        <f t="shared" si="7"/>
        <v>0.207529678675</v>
      </c>
      <c r="J32">
        <f t="shared" si="7"/>
        <v>1.54740355E-2</v>
      </c>
      <c r="K32">
        <f t="shared" si="7"/>
        <v>3.2407341749999999E-2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9F98-9DF5-4D03-A741-E657DBAC1BD9}">
  <dimension ref="A1:Q31"/>
  <sheetViews>
    <sheetView tabSelected="1" workbookViewId="0">
      <selection activeCell="H21" sqref="H2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13</v>
      </c>
      <c r="D1" t="s">
        <v>40</v>
      </c>
      <c r="E1" t="s">
        <v>41</v>
      </c>
    </row>
    <row r="2" spans="1:17" x14ac:dyDescent="0.25">
      <c r="A2" t="s">
        <v>2</v>
      </c>
      <c r="B2" t="s">
        <v>3</v>
      </c>
      <c r="C2">
        <v>54.364265969999998</v>
      </c>
      <c r="D2">
        <v>14.86515326</v>
      </c>
      <c r="E2">
        <v>16.180503569999999</v>
      </c>
    </row>
    <row r="3" spans="1:17" x14ac:dyDescent="0.25">
      <c r="A3" t="s">
        <v>4</v>
      </c>
      <c r="B3" t="s">
        <v>3</v>
      </c>
      <c r="C3">
        <v>48.295463079999998</v>
      </c>
      <c r="D3">
        <v>11.747629659999999</v>
      </c>
      <c r="E3">
        <v>15.10140327</v>
      </c>
      <c r="J3" t="s">
        <v>13</v>
      </c>
      <c r="K3" t="s">
        <v>40</v>
      </c>
      <c r="L3" t="s">
        <v>41</v>
      </c>
    </row>
    <row r="4" spans="1:17" x14ac:dyDescent="0.25">
      <c r="A4" t="s">
        <v>5</v>
      </c>
      <c r="B4" t="s">
        <v>3</v>
      </c>
      <c r="C4">
        <v>12.79468984</v>
      </c>
      <c r="D4">
        <v>4.7226082360000001</v>
      </c>
      <c r="E4">
        <v>1.9179744750000001</v>
      </c>
      <c r="I4" t="s">
        <v>3</v>
      </c>
      <c r="J4">
        <v>33.211203682499999</v>
      </c>
      <c r="K4">
        <v>9.0907060252500003</v>
      </c>
      <c r="L4">
        <v>9.1351716199999995</v>
      </c>
    </row>
    <row r="5" spans="1:17" x14ac:dyDescent="0.25">
      <c r="A5" t="s">
        <v>6</v>
      </c>
      <c r="B5" t="s">
        <v>3</v>
      </c>
      <c r="C5">
        <v>17.39039584</v>
      </c>
      <c r="D5">
        <v>5.0274329450000002</v>
      </c>
      <c r="E5">
        <v>3.3408051649999999</v>
      </c>
      <c r="I5" t="s">
        <v>67</v>
      </c>
      <c r="J5">
        <v>32.329720667500006</v>
      </c>
      <c r="K5">
        <v>8.1405138990000001</v>
      </c>
      <c r="L5">
        <v>7.2878316720000003</v>
      </c>
    </row>
    <row r="6" spans="1:17" x14ac:dyDescent="0.25">
      <c r="B6" t="s">
        <v>3</v>
      </c>
      <c r="C6">
        <f>AVERAGE(C2:C5)</f>
        <v>33.211203682499999</v>
      </c>
      <c r="D6">
        <f t="shared" ref="D6:E6" si="0">AVERAGE(D2:D5)</f>
        <v>9.0907060252500003</v>
      </c>
      <c r="E6">
        <f t="shared" si="0"/>
        <v>9.1351716199999995</v>
      </c>
      <c r="I6" t="s">
        <v>72</v>
      </c>
      <c r="J6">
        <v>32.701032797500005</v>
      </c>
      <c r="K6">
        <v>8.3051612387500011</v>
      </c>
      <c r="L6">
        <v>7.780247052</v>
      </c>
    </row>
    <row r="7" spans="1:17" x14ac:dyDescent="0.25">
      <c r="A7" t="s">
        <v>66</v>
      </c>
      <c r="B7" t="s">
        <v>67</v>
      </c>
      <c r="C7">
        <v>45.020095740000002</v>
      </c>
      <c r="D7">
        <v>11.50782321</v>
      </c>
      <c r="E7">
        <v>11.78229597</v>
      </c>
    </row>
    <row r="8" spans="1:17" x14ac:dyDescent="0.25">
      <c r="A8" t="s">
        <v>68</v>
      </c>
      <c r="B8" t="s">
        <v>67</v>
      </c>
      <c r="C8">
        <v>48.064658710000003</v>
      </c>
      <c r="D8">
        <v>13.07595354</v>
      </c>
      <c r="E8">
        <v>11.642883380000001</v>
      </c>
      <c r="J8" t="s">
        <v>13</v>
      </c>
      <c r="K8" t="s">
        <v>40</v>
      </c>
      <c r="L8" t="s">
        <v>41</v>
      </c>
      <c r="M8" t="s">
        <v>56</v>
      </c>
      <c r="N8" t="s">
        <v>29</v>
      </c>
      <c r="O8" t="s">
        <v>57</v>
      </c>
      <c r="P8" t="s">
        <v>54</v>
      </c>
      <c r="Q8" t="s">
        <v>55</v>
      </c>
    </row>
    <row r="9" spans="1:17" x14ac:dyDescent="0.25">
      <c r="A9" t="s">
        <v>69</v>
      </c>
      <c r="B9" t="s">
        <v>67</v>
      </c>
      <c r="C9">
        <v>17.781261239999999</v>
      </c>
      <c r="D9">
        <v>4.0394140299999997</v>
      </c>
      <c r="E9">
        <v>1.791031915</v>
      </c>
      <c r="I9" t="s">
        <v>3</v>
      </c>
      <c r="J9">
        <f>LOG(J4,2)</f>
        <v>5.0535981066561417</v>
      </c>
      <c r="K9">
        <f t="shared" ref="K9:L9" si="1">LOG(K4,2)</f>
        <v>3.1843923449773768</v>
      </c>
      <c r="L9">
        <f t="shared" si="1"/>
        <v>3.1914318326291351</v>
      </c>
      <c r="M9">
        <v>4.6203712517776063</v>
      </c>
      <c r="N9">
        <v>3.3042659471509963</v>
      </c>
      <c r="O9">
        <v>3.3818425132746142</v>
      </c>
      <c r="P9">
        <f>LOG(Acids_1121!P2,2)</f>
        <v>6.3242387487592016</v>
      </c>
      <c r="Q9">
        <f>LOG(Acids_1121!R2,2)</f>
        <v>2.0589985341734574</v>
      </c>
    </row>
    <row r="10" spans="1:17" x14ac:dyDescent="0.25">
      <c r="A10" t="s">
        <v>70</v>
      </c>
      <c r="B10" t="s">
        <v>67</v>
      </c>
      <c r="C10">
        <v>18.45286698</v>
      </c>
      <c r="D10">
        <v>3.9388648160000002</v>
      </c>
      <c r="E10">
        <v>3.9351154230000001</v>
      </c>
      <c r="I10" t="s">
        <v>67</v>
      </c>
      <c r="J10">
        <f t="shared" ref="J10:L10" si="2">LOG(J5,2)</f>
        <v>5.0147891373543478</v>
      </c>
      <c r="K10">
        <f t="shared" si="2"/>
        <v>3.0251198726409791</v>
      </c>
      <c r="L10">
        <f t="shared" si="2"/>
        <v>2.8654896374089893</v>
      </c>
      <c r="M10">
        <v>5.1486279610492529</v>
      </c>
      <c r="N10">
        <v>3.0884662451854834</v>
      </c>
      <c r="O10">
        <v>3.4478397423572287</v>
      </c>
      <c r="P10">
        <f>LOG(Acids_1121!P3,2)</f>
        <v>6.0141915745712424</v>
      </c>
      <c r="Q10">
        <f>LOG(Acids_1121!R3,2)</f>
        <v>1.5103750989027354</v>
      </c>
    </row>
    <row r="11" spans="1:17" x14ac:dyDescent="0.25">
      <c r="B11" t="s">
        <v>67</v>
      </c>
      <c r="C11">
        <f>AVERAGE(C7:C10)</f>
        <v>32.329720667500006</v>
      </c>
      <c r="D11">
        <f t="shared" ref="D11:E11" si="3">AVERAGE(D7:D10)</f>
        <v>8.1405138990000001</v>
      </c>
      <c r="E11">
        <f t="shared" si="3"/>
        <v>7.2878316720000003</v>
      </c>
      <c r="I11" t="s">
        <v>72</v>
      </c>
      <c r="J11">
        <f t="shared" ref="J11:L11" si="4">LOG(J6,2)</f>
        <v>5.0312642960022105</v>
      </c>
      <c r="K11">
        <f t="shared" si="4"/>
        <v>3.0540081773492354</v>
      </c>
      <c r="L11">
        <f t="shared" si="4"/>
        <v>2.9598159669127955</v>
      </c>
      <c r="M11">
        <v>5.0189888209664941</v>
      </c>
      <c r="N11">
        <v>3.7235945612333774</v>
      </c>
      <c r="O11">
        <v>3.197523419484992</v>
      </c>
      <c r="P11">
        <f>LOG(Acids_1121!P4,2)</f>
        <v>5.9952142568844176</v>
      </c>
      <c r="Q11">
        <f>LOG(Acids_1121!R4,2)</f>
        <v>3.1359629122189752</v>
      </c>
    </row>
    <row r="12" spans="1:17" x14ac:dyDescent="0.25">
      <c r="I12" t="s">
        <v>63</v>
      </c>
      <c r="J12">
        <f>LOG(B31,2)</f>
        <v>3.1902894429624697</v>
      </c>
      <c r="K12">
        <f t="shared" ref="K12:Q12" si="5">LOG(C31,2)</f>
        <v>-3.2716955909647347</v>
      </c>
      <c r="L12">
        <f t="shared" si="5"/>
        <v>-3.3167415124361743</v>
      </c>
      <c r="M12">
        <f t="shared" si="5"/>
        <v>-3.7590833391860183</v>
      </c>
      <c r="N12">
        <f t="shared" si="5"/>
        <v>-2.8549933475453702</v>
      </c>
      <c r="O12">
        <f t="shared" si="5"/>
        <v>-2.155578818006167</v>
      </c>
      <c r="P12">
        <f t="shared" si="5"/>
        <v>-3.1646609525195664</v>
      </c>
      <c r="Q12">
        <f t="shared" si="5"/>
        <v>-3.299641199344121</v>
      </c>
    </row>
    <row r="17" spans="1:9" x14ac:dyDescent="0.25">
      <c r="A17" t="s">
        <v>71</v>
      </c>
      <c r="B17" t="s">
        <v>72</v>
      </c>
      <c r="C17">
        <v>48.52219169</v>
      </c>
      <c r="D17">
        <v>12.056163189999999</v>
      </c>
      <c r="E17">
        <v>10.608555340000001</v>
      </c>
    </row>
    <row r="18" spans="1:9" x14ac:dyDescent="0.25">
      <c r="A18" t="s">
        <v>73</v>
      </c>
      <c r="B18" t="s">
        <v>72</v>
      </c>
      <c r="C18">
        <v>38.801031190000003</v>
      </c>
      <c r="D18">
        <v>10.875661470000001</v>
      </c>
      <c r="E18">
        <v>11.767606320000001</v>
      </c>
    </row>
    <row r="19" spans="1:9" x14ac:dyDescent="0.25">
      <c r="A19" t="s">
        <v>74</v>
      </c>
      <c r="B19" t="s">
        <v>72</v>
      </c>
      <c r="C19">
        <v>24.39734477</v>
      </c>
      <c r="D19">
        <v>4.8800288859999998</v>
      </c>
      <c r="E19">
        <v>3.8854358059999998</v>
      </c>
    </row>
    <row r="20" spans="1:9" x14ac:dyDescent="0.25">
      <c r="A20" t="s">
        <v>75</v>
      </c>
      <c r="B20" t="s">
        <v>72</v>
      </c>
      <c r="C20">
        <v>19.08356354</v>
      </c>
      <c r="D20">
        <v>5.408791409</v>
      </c>
      <c r="E20">
        <v>4.8593907420000004</v>
      </c>
    </row>
    <row r="21" spans="1:9" x14ac:dyDescent="0.25">
      <c r="B21" t="s">
        <v>72</v>
      </c>
      <c r="C21">
        <f>AVERAGE(C17:C20)</f>
        <v>32.701032797500005</v>
      </c>
      <c r="D21">
        <f t="shared" ref="D21:E21" si="6">AVERAGE(D17:D20)</f>
        <v>8.3051612387500011</v>
      </c>
      <c r="E21">
        <f t="shared" si="6"/>
        <v>7.780247052</v>
      </c>
    </row>
    <row r="26" spans="1:9" x14ac:dyDescent="0.25">
      <c r="B26" t="s">
        <v>13</v>
      </c>
      <c r="C26" t="s">
        <v>40</v>
      </c>
      <c r="D26" t="s">
        <v>41</v>
      </c>
      <c r="E26" t="s">
        <v>56</v>
      </c>
      <c r="F26" t="s">
        <v>29</v>
      </c>
      <c r="G26" t="s">
        <v>57</v>
      </c>
      <c r="H26" t="s">
        <v>54</v>
      </c>
      <c r="I26" t="s">
        <v>55</v>
      </c>
    </row>
    <row r="27" spans="1:9" x14ac:dyDescent="0.25">
      <c r="A27" t="s">
        <v>7</v>
      </c>
      <c r="B27">
        <v>8.7906191800000002</v>
      </c>
      <c r="C27">
        <v>0.176791004</v>
      </c>
      <c r="D27">
        <v>0.10785275900000001</v>
      </c>
      <c r="E27">
        <v>0.10265102299999999</v>
      </c>
      <c r="F27">
        <v>5.2537093E-2</v>
      </c>
      <c r="G27">
        <v>0.409272464</v>
      </c>
      <c r="H27">
        <v>0.102761588</v>
      </c>
      <c r="I27">
        <v>7.5090907999999998E-2</v>
      </c>
    </row>
    <row r="28" spans="1:9" x14ac:dyDescent="0.25">
      <c r="A28" t="s">
        <v>8</v>
      </c>
      <c r="B28">
        <v>7.7876882649999999</v>
      </c>
      <c r="C28">
        <v>6.0036830999999999E-2</v>
      </c>
      <c r="D28">
        <v>0.18648224099999999</v>
      </c>
      <c r="E28">
        <v>6.5882347999999993E-2</v>
      </c>
      <c r="F28">
        <v>0.15334432200000001</v>
      </c>
      <c r="G28">
        <v>0.48849964499999998</v>
      </c>
      <c r="H28">
        <v>0.15343943900000001</v>
      </c>
      <c r="I28">
        <v>0.109046934</v>
      </c>
    </row>
    <row r="29" spans="1:9" x14ac:dyDescent="0.25">
      <c r="A29" t="s">
        <v>9</v>
      </c>
      <c r="B29">
        <v>11.51255259</v>
      </c>
      <c r="C29">
        <v>0.103235682</v>
      </c>
      <c r="D29">
        <v>2.3206597999999998E-2</v>
      </c>
      <c r="E29">
        <v>5.2441993999999999E-2</v>
      </c>
      <c r="F29">
        <v>8.5731127000000004E-2</v>
      </c>
      <c r="G29">
        <v>0</v>
      </c>
      <c r="H29">
        <v>3.1780587999999999E-2</v>
      </c>
      <c r="I29">
        <v>5.8780152000000002E-2</v>
      </c>
    </row>
    <row r="30" spans="1:9" x14ac:dyDescent="0.25">
      <c r="A30" t="s">
        <v>10</v>
      </c>
      <c r="B30">
        <v>8.4209033679999994</v>
      </c>
      <c r="C30">
        <v>7.4109195000000003E-2</v>
      </c>
      <c r="D30">
        <v>8.3899016000000007E-2</v>
      </c>
      <c r="E30">
        <v>7.4460454999999995E-2</v>
      </c>
      <c r="F30">
        <v>0.26125533400000001</v>
      </c>
      <c r="G30">
        <v>0</v>
      </c>
      <c r="H30">
        <v>0.15808746300000001</v>
      </c>
      <c r="I30">
        <v>0.163309221</v>
      </c>
    </row>
    <row r="31" spans="1:9" x14ac:dyDescent="0.25">
      <c r="B31">
        <f>AVERAGE(B27:B30)</f>
        <v>9.1279408507499991</v>
      </c>
      <c r="C31">
        <f t="shared" ref="C31:I31" si="7">AVERAGE(C27:C30)</f>
        <v>0.103543178</v>
      </c>
      <c r="D31">
        <f t="shared" si="7"/>
        <v>0.10036015350000001</v>
      </c>
      <c r="E31">
        <f t="shared" si="7"/>
        <v>7.385895499999999E-2</v>
      </c>
      <c r="F31">
        <f t="shared" si="7"/>
        <v>0.13821696900000002</v>
      </c>
      <c r="G31">
        <f t="shared" si="7"/>
        <v>0.22444302724999998</v>
      </c>
      <c r="H31">
        <f t="shared" si="7"/>
        <v>0.11151726950000002</v>
      </c>
      <c r="I31">
        <f t="shared" si="7"/>
        <v>0.10155680375000001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5F54-AA83-4EB9-B700-8F2D65845FB0}">
  <dimension ref="A1:M31"/>
  <sheetViews>
    <sheetView workbookViewId="0">
      <selection activeCell="G25" sqref="G25"/>
    </sheetView>
  </sheetViews>
  <sheetFormatPr defaultRowHeight="15" x14ac:dyDescent="0.25"/>
  <cols>
    <col min="1" max="1" width="12" customWidth="1"/>
  </cols>
  <sheetData>
    <row r="1" spans="1:13" x14ac:dyDescent="0.25">
      <c r="A1" t="s">
        <v>0</v>
      </c>
      <c r="B1" t="s">
        <v>1</v>
      </c>
      <c r="C1" t="s">
        <v>28</v>
      </c>
      <c r="D1" t="s">
        <v>29</v>
      </c>
      <c r="E1" t="s">
        <v>35</v>
      </c>
      <c r="K1" t="s">
        <v>28</v>
      </c>
      <c r="L1" t="s">
        <v>29</v>
      </c>
      <c r="M1" t="s">
        <v>35</v>
      </c>
    </row>
    <row r="2" spans="1:13" x14ac:dyDescent="0.25">
      <c r="A2" t="s">
        <v>2</v>
      </c>
      <c r="B2" t="s">
        <v>3</v>
      </c>
      <c r="C2">
        <v>17.433807760000001</v>
      </c>
      <c r="D2">
        <v>14.827637279999999</v>
      </c>
      <c r="E2">
        <v>17.73563996</v>
      </c>
      <c r="J2" t="s">
        <v>3</v>
      </c>
      <c r="K2">
        <v>24.596331512500001</v>
      </c>
      <c r="L2">
        <v>9.8783216622500003</v>
      </c>
      <c r="M2">
        <v>10.424039229249999</v>
      </c>
    </row>
    <row r="3" spans="1:13" x14ac:dyDescent="0.25">
      <c r="A3" t="s">
        <v>4</v>
      </c>
      <c r="B3" t="s">
        <v>3</v>
      </c>
      <c r="C3">
        <v>51.242397310000001</v>
      </c>
      <c r="D3">
        <v>8.2416908600000003</v>
      </c>
      <c r="E3">
        <v>13.09145028</v>
      </c>
      <c r="J3" t="s">
        <v>67</v>
      </c>
      <c r="K3">
        <v>35.472471854500007</v>
      </c>
      <c r="L3">
        <v>8.5059138624999999</v>
      </c>
      <c r="M3">
        <v>10.911970486749999</v>
      </c>
    </row>
    <row r="4" spans="1:13" x14ac:dyDescent="0.25">
      <c r="A4" t="s">
        <v>5</v>
      </c>
      <c r="B4" t="s">
        <v>3</v>
      </c>
      <c r="C4">
        <v>16.807234680000001</v>
      </c>
      <c r="D4">
        <v>6.252132939</v>
      </c>
      <c r="E4">
        <v>5.7578899430000003</v>
      </c>
      <c r="J4" t="s">
        <v>72</v>
      </c>
      <c r="K4">
        <v>32.423969560000003</v>
      </c>
      <c r="L4">
        <v>13.210329635000001</v>
      </c>
      <c r="M4">
        <v>9.1738252077500011</v>
      </c>
    </row>
    <row r="5" spans="1:13" x14ac:dyDescent="0.25">
      <c r="A5" t="s">
        <v>6</v>
      </c>
      <c r="B5" t="s">
        <v>3</v>
      </c>
      <c r="C5">
        <v>12.901886299999999</v>
      </c>
      <c r="D5">
        <v>10.191825570000001</v>
      </c>
      <c r="E5">
        <v>5.1111767339999998</v>
      </c>
    </row>
    <row r="6" spans="1:13" x14ac:dyDescent="0.25">
      <c r="B6" t="s">
        <v>3</v>
      </c>
      <c r="C6">
        <f>AVERAGE(C2:C5)</f>
        <v>24.596331512500001</v>
      </c>
      <c r="D6">
        <f t="shared" ref="D6:E6" si="0">AVERAGE(D2:D5)</f>
        <v>9.8783216622500003</v>
      </c>
      <c r="E6">
        <f t="shared" si="0"/>
        <v>10.424039229249999</v>
      </c>
      <c r="K6" t="s">
        <v>56</v>
      </c>
      <c r="L6" t="s">
        <v>29</v>
      </c>
      <c r="M6" t="s">
        <v>57</v>
      </c>
    </row>
    <row r="7" spans="1:13" x14ac:dyDescent="0.25">
      <c r="A7" t="s">
        <v>66</v>
      </c>
      <c r="B7" t="s">
        <v>67</v>
      </c>
      <c r="C7">
        <v>75.288559570000004</v>
      </c>
      <c r="D7">
        <v>12.08068448</v>
      </c>
      <c r="E7">
        <v>16.633392789999998</v>
      </c>
      <c r="J7" t="s">
        <v>3</v>
      </c>
      <c r="K7">
        <f>LOG(K2,2)</f>
        <v>4.6203712517776063</v>
      </c>
      <c r="L7">
        <f t="shared" ref="L7:M7" si="1">LOG(L2,2)</f>
        <v>3.3042659471509963</v>
      </c>
      <c r="M7">
        <f t="shared" si="1"/>
        <v>3.3818425132746142</v>
      </c>
    </row>
    <row r="8" spans="1:13" x14ac:dyDescent="0.25">
      <c r="A8" t="s">
        <v>68</v>
      </c>
      <c r="B8" t="s">
        <v>67</v>
      </c>
      <c r="C8">
        <v>56.592490789999999</v>
      </c>
      <c r="D8">
        <v>7.8278716189999997</v>
      </c>
      <c r="E8">
        <v>17.765636260000001</v>
      </c>
      <c r="J8" t="s">
        <v>67</v>
      </c>
      <c r="K8">
        <f t="shared" ref="K8:M8" si="2">LOG(K3,2)</f>
        <v>5.1486279610492529</v>
      </c>
      <c r="L8">
        <f t="shared" si="2"/>
        <v>3.0884662451854834</v>
      </c>
      <c r="M8">
        <f t="shared" si="2"/>
        <v>3.4478397423572287</v>
      </c>
    </row>
    <row r="9" spans="1:13" x14ac:dyDescent="0.25">
      <c r="A9" t="s">
        <v>69</v>
      </c>
      <c r="B9" t="s">
        <v>67</v>
      </c>
      <c r="C9">
        <v>8.1048865580000005</v>
      </c>
      <c r="D9">
        <v>6.6102275219999997</v>
      </c>
      <c r="E9">
        <v>4.6573164059999996</v>
      </c>
      <c r="J9" t="s">
        <v>72</v>
      </c>
      <c r="K9">
        <f t="shared" ref="K9:M9" si="3">LOG(K4,2)</f>
        <v>5.0189888209664941</v>
      </c>
      <c r="L9">
        <f t="shared" si="3"/>
        <v>3.7235945612333774</v>
      </c>
      <c r="M9">
        <f t="shared" si="3"/>
        <v>3.197523419484992</v>
      </c>
    </row>
    <row r="10" spans="1:13" x14ac:dyDescent="0.25">
      <c r="A10" t="s">
        <v>70</v>
      </c>
      <c r="B10" t="s">
        <v>67</v>
      </c>
      <c r="C10">
        <v>1.9039505000000001</v>
      </c>
      <c r="D10">
        <v>7.5048718289999998</v>
      </c>
      <c r="E10">
        <v>4.5915364910000003</v>
      </c>
    </row>
    <row r="11" spans="1:13" x14ac:dyDescent="0.25">
      <c r="B11" t="s">
        <v>67</v>
      </c>
      <c r="C11">
        <f>AVERAGE(C7:C10)</f>
        <v>35.472471854500007</v>
      </c>
      <c r="D11">
        <f t="shared" ref="D11:E11" si="4">AVERAGE(D7:D10)</f>
        <v>8.5059138624999999</v>
      </c>
      <c r="E11">
        <f t="shared" si="4"/>
        <v>10.911970486749999</v>
      </c>
    </row>
    <row r="17" spans="1:5" x14ac:dyDescent="0.25">
      <c r="A17" t="s">
        <v>71</v>
      </c>
      <c r="B17" t="s">
        <v>72</v>
      </c>
      <c r="C17">
        <v>56.514261550000001</v>
      </c>
      <c r="D17">
        <v>13.64983543</v>
      </c>
      <c r="E17">
        <v>10.594790059999999</v>
      </c>
    </row>
    <row r="18" spans="1:5" x14ac:dyDescent="0.25">
      <c r="A18" t="s">
        <v>73</v>
      </c>
      <c r="B18" t="s">
        <v>72</v>
      </c>
      <c r="C18">
        <v>41.54243555</v>
      </c>
      <c r="D18">
        <v>15.87592063</v>
      </c>
      <c r="E18">
        <v>16.00945025</v>
      </c>
    </row>
    <row r="19" spans="1:5" x14ac:dyDescent="0.25">
      <c r="A19" t="s">
        <v>74</v>
      </c>
      <c r="B19" t="s">
        <v>72</v>
      </c>
      <c r="C19">
        <v>16.026574740000001</v>
      </c>
      <c r="D19">
        <v>12.7826857</v>
      </c>
      <c r="E19">
        <v>3.929702663</v>
      </c>
    </row>
    <row r="20" spans="1:5" x14ac:dyDescent="0.25">
      <c r="A20" t="s">
        <v>75</v>
      </c>
      <c r="B20" t="s">
        <v>72</v>
      </c>
      <c r="C20">
        <v>15.612606400000001</v>
      </c>
      <c r="D20">
        <v>10.53287678</v>
      </c>
      <c r="E20">
        <v>6.1613578579999997</v>
      </c>
    </row>
    <row r="21" spans="1:5" x14ac:dyDescent="0.25">
      <c r="B21" t="s">
        <v>72</v>
      </c>
      <c r="C21">
        <f>AVERAGE(C17:C20)</f>
        <v>32.423969560000003</v>
      </c>
      <c r="D21">
        <f t="shared" ref="D21:E21" si="5">AVERAGE(D17:D20)</f>
        <v>13.210329635000001</v>
      </c>
      <c r="E21">
        <f t="shared" si="5"/>
        <v>9.1738252077500011</v>
      </c>
    </row>
    <row r="28" spans="1:5" x14ac:dyDescent="0.25">
      <c r="A28" t="s">
        <v>7</v>
      </c>
    </row>
    <row r="29" spans="1:5" x14ac:dyDescent="0.25">
      <c r="A29" t="s">
        <v>8</v>
      </c>
    </row>
    <row r="30" spans="1:5" x14ac:dyDescent="0.25">
      <c r="A30" t="s">
        <v>9</v>
      </c>
    </row>
    <row r="31" spans="1:5" x14ac:dyDescent="0.25">
      <c r="A3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Polar_ery_MA_allsamples_rhizo</vt:lpstr>
      <vt:lpstr>Polar_ery_class_1121</vt:lpstr>
      <vt:lpstr>AA_1121</vt:lpstr>
      <vt:lpstr>Sugars_1121</vt:lpstr>
      <vt:lpstr>Acids_1121</vt:lpstr>
      <vt:lpstr>Alcohols_1121</vt:lpstr>
      <vt:lpstr>Others_1121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Escudero</dc:creator>
  <cp:lastModifiedBy>Carmen Escudero</cp:lastModifiedBy>
  <dcterms:created xsi:type="dcterms:W3CDTF">2021-11-02T13:27:18Z</dcterms:created>
  <dcterms:modified xsi:type="dcterms:W3CDTF">2022-05-05T09:47:39Z</dcterms:modified>
</cp:coreProperties>
</file>