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s and Receipts" sheetId="1" r:id="rId4"/>
    <sheet state="visible" name="Customer Data" sheetId="2" r:id="rId5"/>
  </sheets>
  <definedNames/>
  <calcPr/>
</workbook>
</file>

<file path=xl/sharedStrings.xml><?xml version="1.0" encoding="utf-8"?>
<sst xmlns="http://schemas.openxmlformats.org/spreadsheetml/2006/main" count="600" uniqueCount="314">
  <si>
    <t>Date</t>
  </si>
  <si>
    <t>Vendor</t>
  </si>
  <si>
    <t>Type
(Invoice or Receipt)</t>
  </si>
  <si>
    <t>Total</t>
  </si>
  <si>
    <t>Average Receipt</t>
  </si>
  <si>
    <t>Lawson Studio</t>
  </si>
  <si>
    <t>Invoice</t>
  </si>
  <si>
    <t>Active Web Solutions</t>
  </si>
  <si>
    <t>Morgansen Furniture</t>
  </si>
  <si>
    <t>Photography Hub</t>
  </si>
  <si>
    <t>Terrific Repairs</t>
  </si>
  <si>
    <t>Pelican Utilities</t>
  </si>
  <si>
    <t>Direct Internet</t>
  </si>
  <si>
    <t>Best Insurance</t>
  </si>
  <si>
    <t>Sunflower Security</t>
  </si>
  <si>
    <t>Nia’s Pest Control</t>
  </si>
  <si>
    <t>Walmart</t>
  </si>
  <si>
    <t>Receipts</t>
  </si>
  <si>
    <t>Costco</t>
  </si>
  <si>
    <t>Big Tech</t>
  </si>
  <si>
    <t>Target</t>
  </si>
  <si>
    <t>Home Depot</t>
  </si>
  <si>
    <t>Staples</t>
  </si>
  <si>
    <t>Adobe</t>
  </si>
  <si>
    <t>Quickbooks</t>
  </si>
  <si>
    <t>Kayless's Office products</t>
  </si>
  <si>
    <t>Sam's Club</t>
  </si>
  <si>
    <t>Customer Number</t>
  </si>
  <si>
    <t>New Customer Number</t>
  </si>
  <si>
    <t>Customer Name</t>
  </si>
  <si>
    <t>First Name</t>
  </si>
  <si>
    <t>Last Name</t>
  </si>
  <si>
    <t>City</t>
  </si>
  <si>
    <t>State</t>
  </si>
  <si>
    <t>City and State</t>
  </si>
  <si>
    <t>Region</t>
  </si>
  <si>
    <t>Region (Uppercase)</t>
  </si>
  <si>
    <t>Category</t>
  </si>
  <si>
    <t>Sales</t>
  </si>
  <si>
    <t>Quantity</t>
  </si>
  <si>
    <t>Average Furniture</t>
  </si>
  <si>
    <t>Count Technology</t>
  </si>
  <si>
    <t>80-10-2886</t>
  </si>
  <si>
    <t>Alan Dominguez</t>
  </si>
  <si>
    <t>Houston</t>
  </si>
  <si>
    <t>Texas</t>
  </si>
  <si>
    <t>Central</t>
  </si>
  <si>
    <t>Furniture</t>
  </si>
  <si>
    <t>88-11-1350</t>
  </si>
  <si>
    <t>Alice McCarthy</t>
  </si>
  <si>
    <t>Grand Prairie</t>
  </si>
  <si>
    <t>Office Supplies</t>
  </si>
  <si>
    <t>38-12-1658</t>
  </si>
  <si>
    <t>Andrew Allen</t>
  </si>
  <si>
    <t>Concord</t>
  </si>
  <si>
    <t>North Carolina</t>
  </si>
  <si>
    <t>South</t>
  </si>
  <si>
    <t>58-13-8423</t>
  </si>
  <si>
    <t>Becky Martin</t>
  </si>
  <si>
    <t>San Antonio</t>
  </si>
  <si>
    <t>Technology</t>
  </si>
  <si>
    <t>88-14-4876</t>
  </si>
  <si>
    <t>Brendan Sweed</t>
  </si>
  <si>
    <t>Gilbert</t>
  </si>
  <si>
    <t>Arizona</t>
  </si>
  <si>
    <t>West</t>
  </si>
  <si>
    <t>88-15-9079</t>
  </si>
  <si>
    <t>Brosina Hoffman</t>
  </si>
  <si>
    <t>Los Angeles</t>
  </si>
  <si>
    <t>California</t>
  </si>
  <si>
    <t>88-16-9386</t>
  </si>
  <si>
    <t>Cassandra Brandow</t>
  </si>
  <si>
    <t>Hamilton</t>
  </si>
  <si>
    <t>Ohio</t>
  </si>
  <si>
    <t>East</t>
  </si>
  <si>
    <t>88-17-3825</t>
  </si>
  <si>
    <t>Chad Sievert</t>
  </si>
  <si>
    <t>88-18-1540</t>
  </si>
  <si>
    <t>Christopher Schild</t>
  </si>
  <si>
    <t>Chicago</t>
  </si>
  <si>
    <t>Illinois</t>
  </si>
  <si>
    <t>100-95-857</t>
  </si>
  <si>
    <t>Claire Gute</t>
  </si>
  <si>
    <t>Henderson</t>
  </si>
  <si>
    <t>Kentucky</t>
  </si>
  <si>
    <t>88-20-2938</t>
  </si>
  <si>
    <t>Clay Ludtke</t>
  </si>
  <si>
    <t>Urbandale</t>
  </si>
  <si>
    <t>Iowa</t>
  </si>
  <si>
    <t>88-21-2899</t>
  </si>
  <si>
    <t>Cynthia Voltz</t>
  </si>
  <si>
    <t>New York City</t>
  </si>
  <si>
    <t>New York</t>
  </si>
  <si>
    <t>88-22-9515</t>
  </si>
  <si>
    <t>Darren Powers</t>
  </si>
  <si>
    <t>New Albany</t>
  </si>
  <si>
    <t>Indiana</t>
  </si>
  <si>
    <t>88-23-2800</t>
  </si>
  <si>
    <t>Darrin Huff</t>
  </si>
  <si>
    <t>88-24-7286</t>
  </si>
  <si>
    <t>Dave Brooks</t>
  </si>
  <si>
    <t>Seattle</t>
  </si>
  <si>
    <t>Washington</t>
  </si>
  <si>
    <t>88-25-2748</t>
  </si>
  <si>
    <t>Dave Kipp</t>
  </si>
  <si>
    <t>78-26-1813</t>
  </si>
  <si>
    <t>David Kendrick</t>
  </si>
  <si>
    <t>Decatur</t>
  </si>
  <si>
    <t>58-27-9477</t>
  </si>
  <si>
    <t>Dorothy Wardle</t>
  </si>
  <si>
    <t>Columbus</t>
  </si>
  <si>
    <t>88-28-5945</t>
  </si>
  <si>
    <t>Duane Noonan</t>
  </si>
  <si>
    <t>San Francisco</t>
  </si>
  <si>
    <t>88-29-4750</t>
  </si>
  <si>
    <t>Elpida Rittenbach</t>
  </si>
  <si>
    <t>Saint Paul</t>
  </si>
  <si>
    <t>Minnesota</t>
  </si>
  <si>
    <t>88-30-8787</t>
  </si>
  <si>
    <t>Emily Burns</t>
  </si>
  <si>
    <t>Orem</t>
  </si>
  <si>
    <t>Utah</t>
  </si>
  <si>
    <t>88-31-9228</t>
  </si>
  <si>
    <t>Eric Hoffmann</t>
  </si>
  <si>
    <t>18-32-4682</t>
  </si>
  <si>
    <t>Eric Murdock</t>
  </si>
  <si>
    <t>Philadelphia</t>
  </si>
  <si>
    <t>Pennsylvania</t>
  </si>
  <si>
    <t>88-33-9528</t>
  </si>
  <si>
    <t>Erin Smith</t>
  </si>
  <si>
    <t>Melbourne</t>
  </si>
  <si>
    <t>Florida</t>
  </si>
  <si>
    <t>88-34-9643</t>
  </si>
  <si>
    <t>Frank Merwin</t>
  </si>
  <si>
    <t>88-35-9225</t>
  </si>
  <si>
    <t>Gary Mitchum</t>
  </si>
  <si>
    <t>88-36-4992</t>
  </si>
  <si>
    <t>Gary Zandusky</t>
  </si>
  <si>
    <t>Rochester</t>
  </si>
  <si>
    <t>88-37-9863</t>
  </si>
  <si>
    <t>Gene Hale</t>
  </si>
  <si>
    <t>Richardson</t>
  </si>
  <si>
    <t>88-38-9084</t>
  </si>
  <si>
    <t>Greg Guthrie</t>
  </si>
  <si>
    <t>Bristol</t>
  </si>
  <si>
    <t>Tennessee</t>
  </si>
  <si>
    <t>88-39-5722</t>
  </si>
  <si>
    <t>Harold Pawlan</t>
  </si>
  <si>
    <t>Fort Worth</t>
  </si>
  <si>
    <t>88-40-4689</t>
  </si>
  <si>
    <t>Helen Andreada</t>
  </si>
  <si>
    <t>Pasadena</t>
  </si>
  <si>
    <t>88-41-2532</t>
  </si>
  <si>
    <t>Henry MacAllister</t>
  </si>
  <si>
    <t>88-42-3727</t>
  </si>
  <si>
    <t>Irene Maddox</t>
  </si>
  <si>
    <t>88-43-1542</t>
  </si>
  <si>
    <t>Janet Martin</t>
  </si>
  <si>
    <t>Charlotte</t>
  </si>
  <si>
    <t>88-44-5935</t>
  </si>
  <si>
    <t>Janet Molinari</t>
  </si>
  <si>
    <t>88-45-3175</t>
  </si>
  <si>
    <t>Jennifer Braxton</t>
  </si>
  <si>
    <t>88-46-6301</t>
  </si>
  <si>
    <t>Jim Kriz</t>
  </si>
  <si>
    <t>88-47-6742</t>
  </si>
  <si>
    <t>Jim Sink</t>
  </si>
  <si>
    <t>88-48-6137</t>
  </si>
  <si>
    <t>Joel Eaton</t>
  </si>
  <si>
    <t>Memphis</t>
  </si>
  <si>
    <t>88-49-4187</t>
  </si>
  <si>
    <t>Jonathan Doherty</t>
  </si>
  <si>
    <t>88-50-4300</t>
  </si>
  <si>
    <t>Julie Creighton</t>
  </si>
  <si>
    <t>Durham</t>
  </si>
  <si>
    <t>88-51-8352</t>
  </si>
  <si>
    <t>Justin Ellison</t>
  </si>
  <si>
    <t>Franklin</t>
  </si>
  <si>
    <t>Wisconsin</t>
  </si>
  <si>
    <t>88-52-2591</t>
  </si>
  <si>
    <t>Karen Daniels</t>
  </si>
  <si>
    <t>Springfield</t>
  </si>
  <si>
    <t>Virginia</t>
  </si>
  <si>
    <t>88-53-3183</t>
  </si>
  <si>
    <t>Karl Braun</t>
  </si>
  <si>
    <t>Minneapolis</t>
  </si>
  <si>
    <t>88-54-5417</t>
  </si>
  <si>
    <t>Katherine Ducich</t>
  </si>
  <si>
    <t>88-55-7049</t>
  </si>
  <si>
    <t>Ken Black</t>
  </si>
  <si>
    <t>Fremont</t>
  </si>
  <si>
    <t>Nebraska</t>
  </si>
  <si>
    <t>88-56-5429</t>
  </si>
  <si>
    <t>Ken Brennan</t>
  </si>
  <si>
    <t>88-57-5912</t>
  </si>
  <si>
    <t>Kunst Miller</t>
  </si>
  <si>
    <t>88-58-5207</t>
  </si>
  <si>
    <t>Lena Cacioppo</t>
  </si>
  <si>
    <t>Aurora</t>
  </si>
  <si>
    <t>Colorado</t>
  </si>
  <si>
    <t>88-59-8013</t>
  </si>
  <si>
    <t>Lena Hernandez</t>
  </si>
  <si>
    <t>Dover</t>
  </si>
  <si>
    <t>Delaware</t>
  </si>
  <si>
    <t>88-60-2960</t>
  </si>
  <si>
    <t>Linda Cazamias</t>
  </si>
  <si>
    <t>Naperville</t>
  </si>
  <si>
    <t>88-61-9733</t>
  </si>
  <si>
    <t>Lindsay Shagiari</t>
  </si>
  <si>
    <t>88-62-3572</t>
  </si>
  <si>
    <t>Mark Packer</t>
  </si>
  <si>
    <t>88-63-3029</t>
  </si>
  <si>
    <t>Mary Zewe</t>
  </si>
  <si>
    <t>Redlands</t>
  </si>
  <si>
    <t>88-64-6822</t>
  </si>
  <si>
    <t>Matt Abelman</t>
  </si>
  <si>
    <t>88-65-8950</t>
  </si>
  <si>
    <t>Maureen Gastineau</t>
  </si>
  <si>
    <t>Newark</t>
  </si>
  <si>
    <t>88-66-7948</t>
  </si>
  <si>
    <t>Max Jones</t>
  </si>
  <si>
    <t>88-67-5049</t>
  </si>
  <si>
    <t>Neil Knudson</t>
  </si>
  <si>
    <t>88-68-5780</t>
  </si>
  <si>
    <t>Nora Paige</t>
  </si>
  <si>
    <t>Edmond</t>
  </si>
  <si>
    <t>Oklahoma</t>
  </si>
  <si>
    <t>88-69-9047</t>
  </si>
  <si>
    <t>Odella Nelson</t>
  </si>
  <si>
    <t>Eagan</t>
  </si>
  <si>
    <t>88-70-5985</t>
  </si>
  <si>
    <t>Parhena Norris</t>
  </si>
  <si>
    <t>88-71-7610</t>
  </si>
  <si>
    <t>Patrick O'Donnell</t>
  </si>
  <si>
    <t>Columbia</t>
  </si>
  <si>
    <t>South Carolina</t>
  </si>
  <si>
    <t>88-72-1274</t>
  </si>
  <si>
    <t>Paul Gonzalez</t>
  </si>
  <si>
    <t>88-73-4899</t>
  </si>
  <si>
    <t>Paul Stevenson</t>
  </si>
  <si>
    <t>88-74-5134</t>
  </si>
  <si>
    <t>Pete Armstrong</t>
  </si>
  <si>
    <t>Orland Park</t>
  </si>
  <si>
    <t>88-75-9751</t>
  </si>
  <si>
    <t>Pete Kriz</t>
  </si>
  <si>
    <t>Madison</t>
  </si>
  <si>
    <t>88-76-1582</t>
  </si>
  <si>
    <t>Philip Fox</t>
  </si>
  <si>
    <t>Bloomington</t>
  </si>
  <si>
    <t>88-77-5497</t>
  </si>
  <si>
    <t>Rick Bensley</t>
  </si>
  <si>
    <t>88-78-4314</t>
  </si>
  <si>
    <t>Robert Marley</t>
  </si>
  <si>
    <t>Monroe</t>
  </si>
  <si>
    <t>Louisiana</t>
  </si>
  <si>
    <t>88-79-6019</t>
  </si>
  <si>
    <t>Roger Barcio</t>
  </si>
  <si>
    <t>Portland</t>
  </si>
  <si>
    <t>Oregon</t>
  </si>
  <si>
    <t>88-80-5692</t>
  </si>
  <si>
    <t>Ruben Ausman</t>
  </si>
  <si>
    <t>88-81-8191</t>
  </si>
  <si>
    <t>Ruben Dartt</t>
  </si>
  <si>
    <t>Carlsbad</t>
  </si>
  <si>
    <t>New Mexico</t>
  </si>
  <si>
    <t>88-82-2184</t>
  </si>
  <si>
    <t>Ryan Crowe</t>
  </si>
  <si>
    <t>88-83-1819</t>
  </si>
  <si>
    <t>Sally Hughsby</t>
  </si>
  <si>
    <t>88-84-8015</t>
  </si>
  <si>
    <t>Sally Knutson</t>
  </si>
  <si>
    <t>Fairfield</t>
  </si>
  <si>
    <t>Connecticut</t>
  </si>
  <si>
    <t>88-85-5819</t>
  </si>
  <si>
    <t>Sandra Flanagan</t>
  </si>
  <si>
    <t>88-86-7358</t>
  </si>
  <si>
    <t>Sandra Glassco</t>
  </si>
  <si>
    <t>Independence</t>
  </si>
  <si>
    <t>Missouri</t>
  </si>
  <si>
    <t>88-87-6101</t>
  </si>
  <si>
    <t>Sean O'Donnell</t>
  </si>
  <si>
    <t>Fort Lauderdale</t>
  </si>
  <si>
    <t>88-88-5714</t>
  </si>
  <si>
    <t>Shirley Jackson</t>
  </si>
  <si>
    <t>88-89-8684</t>
  </si>
  <si>
    <t>Stephanie Phelps</t>
  </si>
  <si>
    <t>San Jose</t>
  </si>
  <si>
    <t>88-90-3545</t>
  </si>
  <si>
    <t>Steve Nguyen</t>
  </si>
  <si>
    <t>88-91-7055</t>
  </si>
  <si>
    <t>Steven Cartwright</t>
  </si>
  <si>
    <t>Wilmington</t>
  </si>
  <si>
    <t>88-92-3920</t>
  </si>
  <si>
    <t>Stewart Carmichael</t>
  </si>
  <si>
    <t>Alabama</t>
  </si>
  <si>
    <t>88-93-8857</t>
  </si>
  <si>
    <t>Tamara Willingham</t>
  </si>
  <si>
    <t>Scottsdale</t>
  </si>
  <si>
    <t>88-94-3148</t>
  </si>
  <si>
    <t>Ted Butterfield</t>
  </si>
  <si>
    <t>Troy</t>
  </si>
  <si>
    <t>88-95-6648</t>
  </si>
  <si>
    <t>Ted Trevino</t>
  </si>
  <si>
    <t>88-96-9312</t>
  </si>
  <si>
    <t>Tracy Blumstein</t>
  </si>
  <si>
    <t>88-97-7141</t>
  </si>
  <si>
    <t>Troy Staebel</t>
  </si>
  <si>
    <t>Phoenix</t>
  </si>
  <si>
    <t>88-98-8301</t>
  </si>
  <si>
    <t>Valerie Mitchum</t>
  </si>
  <si>
    <t>Westfield</t>
  </si>
  <si>
    <t>New Jersey</t>
  </si>
  <si>
    <t>88-99-5293</t>
  </si>
  <si>
    <t>Zuschuss Donatelli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</si>
</sst>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&quot;$&quot;#,##0"/>
  </numFmts>
  <fonts count="6">
    <font>
      <sz val="11.0"/>
      <color theme="1"/>
      <name val="Arial"/>
      <scheme val="minor"/>
    </font>
    <font>
      <b/>
      <sz val="12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shrinkToFit="0" vertical="top" wrapText="1"/>
    </xf>
    <xf borderId="1" fillId="2" fontId="1" numFmtId="164" xfId="0" applyAlignment="1" applyBorder="1" applyFont="1" applyNumberFormat="1">
      <alignment horizontal="right" vertical="top"/>
    </xf>
    <xf borderId="1" fillId="2" fontId="1" numFmtId="0" xfId="0" applyAlignment="1" applyBorder="1" applyFont="1">
      <alignment horizontal="right" vertical="top"/>
    </xf>
    <xf borderId="0" fillId="0" fontId="2" numFmtId="0" xfId="0" applyAlignment="1" applyFont="1">
      <alignment vertical="center"/>
    </xf>
    <xf borderId="2" fillId="3" fontId="3" numFmtId="165" xfId="0" applyAlignment="1" applyBorder="1" applyFill="1" applyFont="1" applyNumberFormat="1">
      <alignment readingOrder="0"/>
    </xf>
    <xf borderId="2" fillId="3" fontId="3" numFmtId="0" xfId="0" applyAlignment="1" applyBorder="1" applyFont="1">
      <alignment readingOrder="0"/>
    </xf>
    <xf borderId="2" fillId="3" fontId="2" numFmtId="0" xfId="0" applyAlignment="1" applyBorder="1" applyFont="1">
      <alignment horizontal="left" readingOrder="0" vertical="center"/>
    </xf>
    <xf borderId="2" fillId="3" fontId="2" numFmtId="164" xfId="0" applyAlignment="1" applyBorder="1" applyFont="1" applyNumberFormat="1">
      <alignment horizontal="right" readingOrder="0" vertical="center"/>
    </xf>
    <xf borderId="2" fillId="3" fontId="2" numFmtId="166" xfId="0" applyAlignment="1" applyBorder="1" applyFont="1" applyNumberFormat="1">
      <alignment horizontal="center" readingOrder="0" vertical="center"/>
    </xf>
    <xf borderId="3" fillId="3" fontId="3" numFmtId="165" xfId="0" applyAlignment="1" applyBorder="1" applyFont="1" applyNumberFormat="1">
      <alignment readingOrder="0"/>
    </xf>
    <xf borderId="3" fillId="3" fontId="3" numFmtId="0" xfId="0" applyAlignment="1" applyBorder="1" applyFont="1">
      <alignment readingOrder="0"/>
    </xf>
    <xf borderId="3" fillId="3" fontId="2" numFmtId="0" xfId="0" applyAlignment="1" applyBorder="1" applyFont="1">
      <alignment horizontal="left" readingOrder="0" vertical="center"/>
    </xf>
    <xf borderId="3" fillId="3" fontId="2" numFmtId="164" xfId="0" applyAlignment="1" applyBorder="1" applyFont="1" applyNumberFormat="1">
      <alignment horizontal="right" readingOrder="0" vertical="center"/>
    </xf>
    <xf borderId="3" fillId="3" fontId="2" numFmtId="166" xfId="0" applyAlignment="1" applyBorder="1" applyFont="1" applyNumberFormat="1">
      <alignment horizontal="center" readingOrder="0" vertical="center"/>
    </xf>
    <xf borderId="3" fillId="3" fontId="3" numFmtId="164" xfId="0" applyAlignment="1" applyBorder="1" applyFont="1" applyNumberFormat="1">
      <alignment readingOrder="0"/>
    </xf>
    <xf borderId="3" fillId="3" fontId="3" numFmtId="166" xfId="0" applyAlignment="1" applyBorder="1" applyFont="1" applyNumberFormat="1">
      <alignment horizontal="center" readingOrder="0"/>
    </xf>
    <xf borderId="4" fillId="3" fontId="3" numFmtId="165" xfId="0" applyAlignment="1" applyBorder="1" applyFont="1" applyNumberFormat="1">
      <alignment readingOrder="0"/>
    </xf>
    <xf borderId="4" fillId="3" fontId="0" numFmtId="0" xfId="0" applyAlignment="1" applyBorder="1" applyFont="1">
      <alignment readingOrder="0"/>
    </xf>
    <xf borderId="4" fillId="3" fontId="2" numFmtId="0" xfId="0" applyAlignment="1" applyBorder="1" applyFont="1">
      <alignment horizontal="left" readingOrder="0" vertical="center"/>
    </xf>
    <xf borderId="4" fillId="3" fontId="3" numFmtId="164" xfId="0" applyAlignment="1" applyBorder="1" applyFont="1" applyNumberFormat="1">
      <alignment readingOrder="0"/>
    </xf>
    <xf borderId="4" fillId="3" fontId="3" numFmtId="166" xfId="0" applyAlignment="1" applyBorder="1" applyFont="1" applyNumberFormat="1">
      <alignment horizontal="center" readingOrder="0"/>
    </xf>
    <xf borderId="2" fillId="4" fontId="3" numFmtId="165" xfId="0" applyAlignment="1" applyBorder="1" applyFill="1" applyFont="1" applyNumberFormat="1">
      <alignment readingOrder="0"/>
    </xf>
    <xf borderId="2" fillId="4" fontId="3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2" fillId="4" fontId="2" numFmtId="164" xfId="0" applyAlignment="1" applyBorder="1" applyFont="1" applyNumberFormat="1">
      <alignment horizontal="right" readingOrder="0" vertical="center"/>
    </xf>
    <xf borderId="2" fillId="4" fontId="2" numFmtId="166" xfId="0" applyAlignment="1" applyBorder="1" applyFont="1" applyNumberFormat="1">
      <alignment horizontal="center" readingOrder="0" vertical="center"/>
    </xf>
    <xf borderId="3" fillId="4" fontId="3" numFmtId="165" xfId="0" applyAlignment="1" applyBorder="1" applyFont="1" applyNumberFormat="1">
      <alignment readingOrder="0"/>
    </xf>
    <xf borderId="3" fillId="4" fontId="3" numFmtId="0" xfId="0" applyAlignment="1" applyBorder="1" applyFont="1">
      <alignment readingOrder="0"/>
    </xf>
    <xf borderId="3" fillId="4" fontId="0" numFmtId="0" xfId="0" applyAlignment="1" applyBorder="1" applyFont="1">
      <alignment readingOrder="0"/>
    </xf>
    <xf borderId="3" fillId="4" fontId="3" numFmtId="164" xfId="0" applyAlignment="1" applyBorder="1" applyFont="1" applyNumberFormat="1">
      <alignment readingOrder="0"/>
    </xf>
    <xf borderId="3" fillId="4" fontId="3" numFmtId="166" xfId="0" applyAlignment="1" applyBorder="1" applyFont="1" applyNumberFormat="1">
      <alignment horizontal="center" readingOrder="0"/>
    </xf>
    <xf borderId="3" fillId="4" fontId="2" numFmtId="0" xfId="0" applyAlignment="1" applyBorder="1" applyFont="1">
      <alignment horizontal="left" readingOrder="0" vertical="center"/>
    </xf>
    <xf borderId="3" fillId="4" fontId="3" numFmtId="164" xfId="0" applyAlignment="1" applyBorder="1" applyFont="1" applyNumberFormat="1">
      <alignment horizontal="center" readingOrder="0"/>
    </xf>
    <xf borderId="4" fillId="4" fontId="3" numFmtId="165" xfId="0" applyAlignment="1" applyBorder="1" applyFont="1" applyNumberFormat="1">
      <alignment readingOrder="0"/>
    </xf>
    <xf borderId="4" fillId="4" fontId="2" numFmtId="0" xfId="0" applyAlignment="1" applyBorder="1" applyFont="1">
      <alignment horizontal="left" readingOrder="0" vertical="center"/>
    </xf>
    <xf borderId="4" fillId="4" fontId="0" numFmtId="0" xfId="0" applyAlignment="1" applyBorder="1" applyFont="1">
      <alignment readingOrder="0"/>
    </xf>
    <xf borderId="4" fillId="4" fontId="3" numFmtId="164" xfId="0" applyAlignment="1" applyBorder="1" applyFont="1" applyNumberFormat="1">
      <alignment readingOrder="0"/>
    </xf>
    <xf borderId="4" fillId="4" fontId="3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 vertical="center"/>
    </xf>
    <xf borderId="1" fillId="2" fontId="2" numFmtId="164" xfId="0" applyAlignment="1" applyBorder="1" applyFont="1" applyNumberFormat="1">
      <alignment horizontal="right" vertical="center"/>
    </xf>
    <xf borderId="0" fillId="0" fontId="2" numFmtId="0" xfId="0" applyAlignment="1" applyFont="1">
      <alignment horizontal="right" vertical="center"/>
    </xf>
    <xf borderId="0" fillId="0" fontId="2" numFmtId="164" xfId="0" applyAlignment="1" applyFont="1" applyNumberFormat="1">
      <alignment horizontal="right"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2.13"/>
    <col customWidth="1" min="3" max="5" width="20.75"/>
    <col customWidth="1" min="6" max="26" width="10.75"/>
  </cols>
  <sheetData>
    <row r="1" ht="39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customHeight="1">
      <c r="A2" s="6">
        <v>44982.0</v>
      </c>
      <c r="B2" s="7" t="s">
        <v>5</v>
      </c>
      <c r="C2" s="8" t="s">
        <v>6</v>
      </c>
      <c r="D2" s="9">
        <v>1500.0</v>
      </c>
      <c r="E2" s="10">
        <f>AVERAGEIF(C:C, "Invoice", D:D)</f>
        <v>551.9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11">
        <v>45010.0</v>
      </c>
      <c r="B3" s="12" t="s">
        <v>7</v>
      </c>
      <c r="C3" s="13" t="s">
        <v>6</v>
      </c>
      <c r="D3" s="14">
        <v>800.0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11">
        <v>45017.0</v>
      </c>
      <c r="B4" s="12" t="s">
        <v>8</v>
      </c>
      <c r="C4" s="13" t="s">
        <v>6</v>
      </c>
      <c r="D4" s="16">
        <v>590.0</v>
      </c>
      <c r="E4" s="1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11">
        <v>45045.0</v>
      </c>
      <c r="B5" s="12" t="s">
        <v>9</v>
      </c>
      <c r="C5" s="13" t="s">
        <v>6</v>
      </c>
      <c r="D5" s="16">
        <v>600.0</v>
      </c>
      <c r="E5" s="1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11">
        <v>44971.0</v>
      </c>
      <c r="B6" s="12" t="s">
        <v>10</v>
      </c>
      <c r="C6" s="13" t="s">
        <v>6</v>
      </c>
      <c r="D6" s="16">
        <v>475.0</v>
      </c>
      <c r="E6" s="1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11">
        <v>45062.0</v>
      </c>
      <c r="B7" s="12" t="s">
        <v>11</v>
      </c>
      <c r="C7" s="13" t="s">
        <v>6</v>
      </c>
      <c r="D7" s="16">
        <v>815.0</v>
      </c>
      <c r="E7" s="1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11">
        <v>44984.0</v>
      </c>
      <c r="B8" s="12" t="s">
        <v>12</v>
      </c>
      <c r="C8" s="13" t="s">
        <v>6</v>
      </c>
      <c r="D8" s="16">
        <v>199.0</v>
      </c>
      <c r="E8" s="1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1">
        <v>44991.0</v>
      </c>
      <c r="B9" s="12" t="s">
        <v>13</v>
      </c>
      <c r="C9" s="13" t="s">
        <v>6</v>
      </c>
      <c r="D9" s="16">
        <v>140.0</v>
      </c>
      <c r="E9" s="1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11">
        <v>45049.0</v>
      </c>
      <c r="B10" s="12" t="s">
        <v>14</v>
      </c>
      <c r="C10" s="13" t="s">
        <v>6</v>
      </c>
      <c r="D10" s="16">
        <v>361.0</v>
      </c>
      <c r="E10" s="1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18">
        <v>45026.0</v>
      </c>
      <c r="B11" s="19" t="s">
        <v>15</v>
      </c>
      <c r="C11" s="20" t="s">
        <v>6</v>
      </c>
      <c r="D11" s="21">
        <v>39.0</v>
      </c>
      <c r="E11" s="2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23">
        <v>45010.0</v>
      </c>
      <c r="B12" s="24" t="s">
        <v>16</v>
      </c>
      <c r="C12" s="25" t="s">
        <v>17</v>
      </c>
      <c r="D12" s="26">
        <v>17.0</v>
      </c>
      <c r="E12" s="27">
        <f>AVERAGEIF(C:C, "Receipts", D:D)</f>
        <v>130.4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28">
        <v>44980.0</v>
      </c>
      <c r="B13" s="29" t="s">
        <v>18</v>
      </c>
      <c r="C13" s="30" t="s">
        <v>17</v>
      </c>
      <c r="D13" s="31">
        <v>339.0</v>
      </c>
      <c r="E13" s="3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28">
        <v>45071.0</v>
      </c>
      <c r="B14" s="29" t="s">
        <v>19</v>
      </c>
      <c r="C14" s="30" t="s">
        <v>17</v>
      </c>
      <c r="D14" s="31">
        <v>313.0</v>
      </c>
      <c r="E14" s="3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28">
        <v>45041.0</v>
      </c>
      <c r="B15" s="33" t="s">
        <v>20</v>
      </c>
      <c r="C15" s="30" t="s">
        <v>17</v>
      </c>
      <c r="D15" s="31">
        <v>191.0</v>
      </c>
      <c r="E15" s="3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28">
        <v>45020.0</v>
      </c>
      <c r="B16" s="33" t="s">
        <v>21</v>
      </c>
      <c r="C16" s="30" t="s">
        <v>17</v>
      </c>
      <c r="D16" s="31">
        <v>83.5</v>
      </c>
      <c r="E16" s="3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28">
        <v>45069.0</v>
      </c>
      <c r="B17" s="33" t="s">
        <v>22</v>
      </c>
      <c r="C17" s="30" t="s">
        <v>17</v>
      </c>
      <c r="D17" s="31">
        <v>112.0</v>
      </c>
      <c r="E17" s="3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28">
        <v>45051.0</v>
      </c>
      <c r="B18" s="33" t="s">
        <v>23</v>
      </c>
      <c r="C18" s="30" t="s">
        <v>17</v>
      </c>
      <c r="D18" s="31">
        <v>53.0</v>
      </c>
      <c r="E18" s="32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28">
        <v>45000.0</v>
      </c>
      <c r="B19" s="33" t="s">
        <v>24</v>
      </c>
      <c r="C19" s="30" t="s">
        <v>17</v>
      </c>
      <c r="D19" s="31">
        <v>15.0</v>
      </c>
      <c r="E19" s="3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28">
        <v>45004.0</v>
      </c>
      <c r="B20" s="33" t="s">
        <v>25</v>
      </c>
      <c r="C20" s="30" t="s">
        <v>17</v>
      </c>
      <c r="D20" s="31">
        <v>115.0</v>
      </c>
      <c r="E20" s="3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35">
        <v>45086.0</v>
      </c>
      <c r="B21" s="36" t="s">
        <v>26</v>
      </c>
      <c r="C21" s="37" t="s">
        <v>17</v>
      </c>
      <c r="D21" s="38">
        <v>65.5</v>
      </c>
      <c r="E21" s="3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40"/>
      <c r="B22" s="40"/>
      <c r="C22" s="40"/>
      <c r="D22" s="41">
        <f>SUM(D2:D21)</f>
        <v>6823</v>
      </c>
      <c r="E22" s="42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40"/>
      <c r="B23" s="40"/>
      <c r="C23" s="40"/>
      <c r="D23" s="43"/>
      <c r="E23" s="4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40"/>
      <c r="B24" s="40"/>
      <c r="C24" s="40"/>
      <c r="D24" s="43"/>
      <c r="E24" s="4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40"/>
      <c r="B25" s="40"/>
      <c r="C25" s="40"/>
      <c r="D25" s="43"/>
      <c r="E25" s="4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40"/>
      <c r="B26" s="40"/>
      <c r="C26" s="40"/>
      <c r="D26" s="43"/>
      <c r="E26" s="4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40"/>
      <c r="B27" s="40"/>
      <c r="C27" s="40"/>
      <c r="D27" s="43"/>
      <c r="E27" s="4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40"/>
      <c r="B28" s="40"/>
      <c r="C28" s="40"/>
      <c r="D28" s="43"/>
      <c r="E28" s="4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40"/>
      <c r="B29" s="40"/>
      <c r="C29" s="40"/>
      <c r="D29" s="43"/>
      <c r="E29" s="4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40"/>
      <c r="B30" s="40"/>
      <c r="C30" s="40"/>
      <c r="D30" s="43"/>
      <c r="E30" s="4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40"/>
      <c r="B31" s="40"/>
      <c r="C31" s="40"/>
      <c r="D31" s="43"/>
      <c r="E31" s="4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40"/>
      <c r="B32" s="40"/>
      <c r="C32" s="40"/>
      <c r="D32" s="43"/>
      <c r="E32" s="42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40"/>
      <c r="B33" s="40"/>
      <c r="C33" s="40"/>
      <c r="D33" s="43"/>
      <c r="E33" s="42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40"/>
      <c r="B34" s="40"/>
      <c r="C34" s="40"/>
      <c r="D34" s="43"/>
      <c r="E34" s="4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40"/>
      <c r="B35" s="40"/>
      <c r="C35" s="40"/>
      <c r="D35" s="43"/>
      <c r="E35" s="42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40"/>
      <c r="B36" s="40"/>
      <c r="C36" s="40"/>
      <c r="D36" s="43"/>
      <c r="E36" s="4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40"/>
      <c r="B37" s="40"/>
      <c r="C37" s="40"/>
      <c r="D37" s="43"/>
      <c r="E37" s="4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40"/>
      <c r="B38" s="40"/>
      <c r="C38" s="40"/>
      <c r="D38" s="43"/>
      <c r="E38" s="4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40"/>
      <c r="B39" s="40"/>
      <c r="C39" s="40"/>
      <c r="D39" s="43"/>
      <c r="E39" s="4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40"/>
      <c r="B40" s="40"/>
      <c r="C40" s="40"/>
      <c r="D40" s="43"/>
      <c r="E40" s="4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40"/>
      <c r="B41" s="40"/>
      <c r="C41" s="40"/>
      <c r="D41" s="43"/>
      <c r="E41" s="4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40"/>
      <c r="B42" s="40"/>
      <c r="C42" s="40"/>
      <c r="D42" s="43"/>
      <c r="E42" s="4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40"/>
      <c r="B43" s="40"/>
      <c r="C43" s="40"/>
      <c r="D43" s="43"/>
      <c r="E43" s="42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40"/>
      <c r="B44" s="40"/>
      <c r="C44" s="40"/>
      <c r="D44" s="43"/>
      <c r="E44" s="4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40"/>
      <c r="B45" s="40"/>
      <c r="C45" s="40"/>
      <c r="D45" s="43"/>
      <c r="E45" s="42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40"/>
      <c r="B46" s="40"/>
      <c r="C46" s="40"/>
      <c r="D46" s="43"/>
      <c r="E46" s="4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40"/>
      <c r="B47" s="40"/>
      <c r="C47" s="40"/>
      <c r="D47" s="43"/>
      <c r="E47" s="42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40"/>
      <c r="B48" s="40"/>
      <c r="C48" s="40"/>
      <c r="D48" s="43"/>
      <c r="E48" s="4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40"/>
      <c r="B49" s="40"/>
      <c r="C49" s="40"/>
      <c r="D49" s="43"/>
      <c r="E49" s="42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40"/>
      <c r="B50" s="40"/>
      <c r="C50" s="40"/>
      <c r="D50" s="43"/>
      <c r="E50" s="4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40"/>
      <c r="B51" s="40"/>
      <c r="C51" s="40"/>
      <c r="D51" s="43"/>
      <c r="E51" s="4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40"/>
      <c r="B52" s="40"/>
      <c r="C52" s="40"/>
      <c r="D52" s="43"/>
      <c r="E52" s="4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40"/>
      <c r="B53" s="40"/>
      <c r="C53" s="40"/>
      <c r="D53" s="43"/>
      <c r="E53" s="4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40"/>
      <c r="B54" s="40"/>
      <c r="C54" s="40"/>
      <c r="D54" s="43"/>
      <c r="E54" s="4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40"/>
      <c r="B55" s="40"/>
      <c r="C55" s="40"/>
      <c r="D55" s="43"/>
      <c r="E55" s="4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40"/>
      <c r="B56" s="40"/>
      <c r="C56" s="40"/>
      <c r="D56" s="43"/>
      <c r="E56" s="4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40"/>
      <c r="B57" s="40"/>
      <c r="C57" s="40"/>
      <c r="D57" s="43"/>
      <c r="E57" s="4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40"/>
      <c r="B58" s="40"/>
      <c r="C58" s="40"/>
      <c r="D58" s="43"/>
      <c r="E58" s="4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40"/>
      <c r="B59" s="40"/>
      <c r="C59" s="40"/>
      <c r="D59" s="43"/>
      <c r="E59" s="4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40"/>
      <c r="B60" s="40"/>
      <c r="C60" s="40"/>
      <c r="D60" s="43"/>
      <c r="E60" s="42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40"/>
      <c r="B61" s="40"/>
      <c r="C61" s="40"/>
      <c r="D61" s="43"/>
      <c r="E61" s="4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40"/>
      <c r="B62" s="40"/>
      <c r="C62" s="40"/>
      <c r="D62" s="43"/>
      <c r="E62" s="4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40"/>
      <c r="B63" s="40"/>
      <c r="C63" s="40"/>
      <c r="D63" s="43"/>
      <c r="E63" s="4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40"/>
      <c r="B64" s="40"/>
      <c r="C64" s="40"/>
      <c r="D64" s="43"/>
      <c r="E64" s="4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40"/>
      <c r="B65" s="40"/>
      <c r="C65" s="40"/>
      <c r="D65" s="43"/>
      <c r="E65" s="4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40"/>
      <c r="B66" s="40"/>
      <c r="C66" s="40"/>
      <c r="D66" s="43"/>
      <c r="E66" s="4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40"/>
      <c r="B67" s="40"/>
      <c r="C67" s="40"/>
      <c r="D67" s="43"/>
      <c r="E67" s="4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40"/>
      <c r="B68" s="40"/>
      <c r="C68" s="40"/>
      <c r="D68" s="43"/>
      <c r="E68" s="42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40"/>
      <c r="B69" s="40"/>
      <c r="C69" s="40"/>
      <c r="D69" s="43"/>
      <c r="E69" s="4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40"/>
      <c r="B70" s="40"/>
      <c r="C70" s="40"/>
      <c r="D70" s="43"/>
      <c r="E70" s="42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40"/>
      <c r="B71" s="40"/>
      <c r="C71" s="40"/>
      <c r="D71" s="43"/>
      <c r="E71" s="4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40"/>
      <c r="B72" s="40"/>
      <c r="C72" s="40"/>
      <c r="D72" s="43"/>
      <c r="E72" s="4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40"/>
      <c r="B73" s="40"/>
      <c r="C73" s="40"/>
      <c r="D73" s="43"/>
      <c r="E73" s="42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40"/>
      <c r="B74" s="40"/>
      <c r="C74" s="40"/>
      <c r="D74" s="43"/>
      <c r="E74" s="4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40"/>
      <c r="B75" s="40"/>
      <c r="C75" s="40"/>
      <c r="D75" s="43"/>
      <c r="E75" s="4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40"/>
      <c r="B76" s="40"/>
      <c r="C76" s="40"/>
      <c r="D76" s="43"/>
      <c r="E76" s="4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40"/>
      <c r="B77" s="40"/>
      <c r="C77" s="40"/>
      <c r="D77" s="43"/>
      <c r="E77" s="4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40"/>
      <c r="B78" s="40"/>
      <c r="C78" s="40"/>
      <c r="D78" s="43"/>
      <c r="E78" s="4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40"/>
      <c r="B79" s="40"/>
      <c r="C79" s="40"/>
      <c r="D79" s="43"/>
      <c r="E79" s="42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40"/>
      <c r="B80" s="40"/>
      <c r="C80" s="40"/>
      <c r="D80" s="43"/>
      <c r="E80" s="42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40"/>
      <c r="B81" s="40"/>
      <c r="C81" s="40"/>
      <c r="D81" s="43"/>
      <c r="E81" s="42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40"/>
      <c r="B82" s="40"/>
      <c r="C82" s="40"/>
      <c r="D82" s="43"/>
      <c r="E82" s="42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40"/>
      <c r="B83" s="40"/>
      <c r="C83" s="40"/>
      <c r="D83" s="43"/>
      <c r="E83" s="42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40"/>
      <c r="B84" s="40"/>
      <c r="C84" s="40"/>
      <c r="D84" s="43"/>
      <c r="E84" s="42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40"/>
      <c r="B85" s="40"/>
      <c r="C85" s="40"/>
      <c r="D85" s="43"/>
      <c r="E85" s="4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40"/>
      <c r="B86" s="40"/>
      <c r="C86" s="40"/>
      <c r="D86" s="43"/>
      <c r="E86" s="4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40"/>
      <c r="B87" s="40"/>
      <c r="C87" s="40"/>
      <c r="D87" s="43"/>
      <c r="E87" s="4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40"/>
      <c r="B88" s="40"/>
      <c r="C88" s="40"/>
      <c r="D88" s="43"/>
      <c r="E88" s="42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40"/>
      <c r="B89" s="40"/>
      <c r="C89" s="40"/>
      <c r="D89" s="43"/>
      <c r="E89" s="4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40"/>
      <c r="B90" s="40"/>
      <c r="C90" s="40"/>
      <c r="D90" s="43"/>
      <c r="E90" s="4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40"/>
      <c r="B91" s="40"/>
      <c r="C91" s="40"/>
      <c r="D91" s="43"/>
      <c r="E91" s="42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40"/>
      <c r="B92" s="40"/>
      <c r="C92" s="40"/>
      <c r="D92" s="43"/>
      <c r="E92" s="4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40"/>
      <c r="B93" s="40"/>
      <c r="C93" s="40"/>
      <c r="D93" s="43"/>
      <c r="E93" s="42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40"/>
      <c r="B94" s="40"/>
      <c r="C94" s="40"/>
      <c r="D94" s="43"/>
      <c r="E94" s="42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40"/>
      <c r="B95" s="40"/>
      <c r="C95" s="40"/>
      <c r="D95" s="43"/>
      <c r="E95" s="42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40"/>
      <c r="B96" s="40"/>
      <c r="C96" s="40"/>
      <c r="D96" s="43"/>
      <c r="E96" s="4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40"/>
      <c r="B97" s="40"/>
      <c r="C97" s="40"/>
      <c r="D97" s="43"/>
      <c r="E97" s="42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40"/>
      <c r="B98" s="40"/>
      <c r="C98" s="40"/>
      <c r="D98" s="43"/>
      <c r="E98" s="4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40"/>
      <c r="B99" s="40"/>
      <c r="C99" s="40"/>
      <c r="D99" s="43"/>
      <c r="E99" s="4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40"/>
      <c r="B100" s="40"/>
      <c r="C100" s="40"/>
      <c r="D100" s="43"/>
      <c r="E100" s="4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40"/>
      <c r="B101" s="40"/>
      <c r="C101" s="40"/>
      <c r="D101" s="43"/>
      <c r="E101" s="4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40"/>
      <c r="B102" s="40"/>
      <c r="C102" s="40"/>
      <c r="D102" s="43"/>
      <c r="E102" s="4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40"/>
      <c r="B103" s="40"/>
      <c r="C103" s="40"/>
      <c r="D103" s="43"/>
      <c r="E103" s="4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40"/>
      <c r="B104" s="40"/>
      <c r="C104" s="40"/>
      <c r="D104" s="43"/>
      <c r="E104" s="4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40"/>
      <c r="B105" s="40"/>
      <c r="C105" s="40"/>
      <c r="D105" s="43"/>
      <c r="E105" s="4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40"/>
      <c r="B106" s="40"/>
      <c r="C106" s="40"/>
      <c r="D106" s="43"/>
      <c r="E106" s="42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40"/>
      <c r="B107" s="40"/>
      <c r="C107" s="40"/>
      <c r="D107" s="43"/>
      <c r="E107" s="42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40"/>
      <c r="B108" s="40"/>
      <c r="C108" s="40"/>
      <c r="D108" s="43"/>
      <c r="E108" s="42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40"/>
      <c r="B109" s="40"/>
      <c r="C109" s="40"/>
      <c r="D109" s="43"/>
      <c r="E109" s="42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40"/>
      <c r="B110" s="40"/>
      <c r="C110" s="40"/>
      <c r="D110" s="43"/>
      <c r="E110" s="42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40"/>
      <c r="B111" s="40"/>
      <c r="C111" s="40"/>
      <c r="D111" s="43"/>
      <c r="E111" s="4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40"/>
      <c r="B112" s="40"/>
      <c r="C112" s="40"/>
      <c r="D112" s="43"/>
      <c r="E112" s="4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40"/>
      <c r="B113" s="40"/>
      <c r="C113" s="40"/>
      <c r="D113" s="43"/>
      <c r="E113" s="42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40"/>
      <c r="B114" s="40"/>
      <c r="C114" s="40"/>
      <c r="D114" s="43"/>
      <c r="E114" s="42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40"/>
      <c r="B115" s="40"/>
      <c r="C115" s="40"/>
      <c r="D115" s="43"/>
      <c r="E115" s="42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40"/>
      <c r="B116" s="40"/>
      <c r="C116" s="40"/>
      <c r="D116" s="43"/>
      <c r="E116" s="42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40"/>
      <c r="B117" s="40"/>
      <c r="C117" s="40"/>
      <c r="D117" s="43"/>
      <c r="E117" s="42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40"/>
      <c r="B118" s="40"/>
      <c r="C118" s="40"/>
      <c r="D118" s="43"/>
      <c r="E118" s="42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40"/>
      <c r="B119" s="40"/>
      <c r="C119" s="40"/>
      <c r="D119" s="43"/>
      <c r="E119" s="42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40"/>
      <c r="B120" s="40"/>
      <c r="C120" s="40"/>
      <c r="D120" s="43"/>
      <c r="E120" s="42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40"/>
      <c r="B121" s="40"/>
      <c r="C121" s="40"/>
      <c r="D121" s="43"/>
      <c r="E121" s="42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40"/>
      <c r="B122" s="40"/>
      <c r="C122" s="40"/>
      <c r="D122" s="43"/>
      <c r="E122" s="42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40"/>
      <c r="B123" s="40"/>
      <c r="C123" s="40"/>
      <c r="D123" s="43"/>
      <c r="E123" s="42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40"/>
      <c r="B124" s="40"/>
      <c r="C124" s="40"/>
      <c r="D124" s="43"/>
      <c r="E124" s="42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40"/>
      <c r="B125" s="40"/>
      <c r="C125" s="40"/>
      <c r="D125" s="43"/>
      <c r="E125" s="42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40"/>
      <c r="B126" s="40"/>
      <c r="C126" s="40"/>
      <c r="D126" s="43"/>
      <c r="E126" s="42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40"/>
      <c r="B127" s="40"/>
      <c r="C127" s="40"/>
      <c r="D127" s="43"/>
      <c r="E127" s="42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40"/>
      <c r="B128" s="40"/>
      <c r="C128" s="40"/>
      <c r="D128" s="43"/>
      <c r="E128" s="42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40"/>
      <c r="B129" s="40"/>
      <c r="C129" s="40"/>
      <c r="D129" s="43"/>
      <c r="E129" s="42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40"/>
      <c r="B130" s="40"/>
      <c r="C130" s="40"/>
      <c r="D130" s="43"/>
      <c r="E130" s="42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40"/>
      <c r="B131" s="40"/>
      <c r="C131" s="40"/>
      <c r="D131" s="43"/>
      <c r="E131" s="42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40"/>
      <c r="B132" s="40"/>
      <c r="C132" s="40"/>
      <c r="D132" s="43"/>
      <c r="E132" s="42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40"/>
      <c r="B133" s="40"/>
      <c r="C133" s="40"/>
      <c r="D133" s="43"/>
      <c r="E133" s="4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40"/>
      <c r="B134" s="40"/>
      <c r="C134" s="40"/>
      <c r="D134" s="43"/>
      <c r="E134" s="4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40"/>
      <c r="B135" s="40"/>
      <c r="C135" s="40"/>
      <c r="D135" s="43"/>
      <c r="E135" s="4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40"/>
      <c r="B136" s="40"/>
      <c r="C136" s="40"/>
      <c r="D136" s="43"/>
      <c r="E136" s="4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40"/>
      <c r="B137" s="40"/>
      <c r="C137" s="40"/>
      <c r="D137" s="43"/>
      <c r="E137" s="4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40"/>
      <c r="B138" s="40"/>
      <c r="C138" s="40"/>
      <c r="D138" s="43"/>
      <c r="E138" s="4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40"/>
      <c r="B139" s="40"/>
      <c r="C139" s="40"/>
      <c r="D139" s="43"/>
      <c r="E139" s="4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40"/>
      <c r="B140" s="40"/>
      <c r="C140" s="40"/>
      <c r="D140" s="43"/>
      <c r="E140" s="42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40"/>
      <c r="B141" s="40"/>
      <c r="C141" s="40"/>
      <c r="D141" s="43"/>
      <c r="E141" s="42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40"/>
      <c r="B142" s="40"/>
      <c r="C142" s="40"/>
      <c r="D142" s="43"/>
      <c r="E142" s="42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40"/>
      <c r="B143" s="40"/>
      <c r="C143" s="40"/>
      <c r="D143" s="43"/>
      <c r="E143" s="42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40"/>
      <c r="B144" s="40"/>
      <c r="C144" s="40"/>
      <c r="D144" s="43"/>
      <c r="E144" s="42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40"/>
      <c r="B145" s="40"/>
      <c r="C145" s="40"/>
      <c r="D145" s="43"/>
      <c r="E145" s="42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40"/>
      <c r="B146" s="40"/>
      <c r="C146" s="40"/>
      <c r="D146" s="43"/>
      <c r="E146" s="42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40"/>
      <c r="B147" s="40"/>
      <c r="C147" s="40"/>
      <c r="D147" s="43"/>
      <c r="E147" s="42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40"/>
      <c r="B148" s="40"/>
      <c r="C148" s="40"/>
      <c r="D148" s="43"/>
      <c r="E148" s="42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40"/>
      <c r="B149" s="40"/>
      <c r="C149" s="40"/>
      <c r="D149" s="43"/>
      <c r="E149" s="42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40"/>
      <c r="B150" s="40"/>
      <c r="C150" s="40"/>
      <c r="D150" s="43"/>
      <c r="E150" s="42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40"/>
      <c r="B151" s="40"/>
      <c r="C151" s="40"/>
      <c r="D151" s="43"/>
      <c r="E151" s="42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40"/>
      <c r="B152" s="40"/>
      <c r="C152" s="40"/>
      <c r="D152" s="43"/>
      <c r="E152" s="42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40"/>
      <c r="B153" s="40"/>
      <c r="C153" s="40"/>
      <c r="D153" s="43"/>
      <c r="E153" s="42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40"/>
      <c r="B154" s="40"/>
      <c r="C154" s="40"/>
      <c r="D154" s="43"/>
      <c r="E154" s="42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40"/>
      <c r="B155" s="40"/>
      <c r="C155" s="40"/>
      <c r="D155" s="43"/>
      <c r="E155" s="42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40"/>
      <c r="B156" s="40"/>
      <c r="C156" s="40"/>
      <c r="D156" s="43"/>
      <c r="E156" s="42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40"/>
      <c r="B157" s="40"/>
      <c r="C157" s="40"/>
      <c r="D157" s="43"/>
      <c r="E157" s="42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40"/>
      <c r="B158" s="40"/>
      <c r="C158" s="40"/>
      <c r="D158" s="43"/>
      <c r="E158" s="42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40"/>
      <c r="B159" s="40"/>
      <c r="C159" s="40"/>
      <c r="D159" s="43"/>
      <c r="E159" s="4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40"/>
      <c r="B160" s="40"/>
      <c r="C160" s="40"/>
      <c r="D160" s="43"/>
      <c r="E160" s="4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40"/>
      <c r="B161" s="40"/>
      <c r="C161" s="40"/>
      <c r="D161" s="43"/>
      <c r="E161" s="4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40"/>
      <c r="B162" s="40"/>
      <c r="C162" s="40"/>
      <c r="D162" s="43"/>
      <c r="E162" s="4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40"/>
      <c r="B163" s="40"/>
      <c r="C163" s="40"/>
      <c r="D163" s="43"/>
      <c r="E163" s="4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40"/>
      <c r="B164" s="40"/>
      <c r="C164" s="40"/>
      <c r="D164" s="43"/>
      <c r="E164" s="4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40"/>
      <c r="B165" s="40"/>
      <c r="C165" s="40"/>
      <c r="D165" s="43"/>
      <c r="E165" s="4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40"/>
      <c r="B166" s="40"/>
      <c r="C166" s="40"/>
      <c r="D166" s="43"/>
      <c r="E166" s="4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40"/>
      <c r="B167" s="40"/>
      <c r="C167" s="40"/>
      <c r="D167" s="43"/>
      <c r="E167" s="4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40"/>
      <c r="B168" s="40"/>
      <c r="C168" s="40"/>
      <c r="D168" s="43"/>
      <c r="E168" s="4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40"/>
      <c r="B169" s="40"/>
      <c r="C169" s="40"/>
      <c r="D169" s="43"/>
      <c r="E169" s="4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40"/>
      <c r="B170" s="40"/>
      <c r="C170" s="40"/>
      <c r="D170" s="43"/>
      <c r="E170" s="4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40"/>
      <c r="B171" s="40"/>
      <c r="C171" s="40"/>
      <c r="D171" s="43"/>
      <c r="E171" s="42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40"/>
      <c r="B172" s="40"/>
      <c r="C172" s="40"/>
      <c r="D172" s="43"/>
      <c r="E172" s="4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40"/>
      <c r="B173" s="40"/>
      <c r="C173" s="40"/>
      <c r="D173" s="43"/>
      <c r="E173" s="4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40"/>
      <c r="B174" s="40"/>
      <c r="C174" s="40"/>
      <c r="D174" s="43"/>
      <c r="E174" s="42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40"/>
      <c r="B175" s="40"/>
      <c r="C175" s="40"/>
      <c r="D175" s="43"/>
      <c r="E175" s="4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40"/>
      <c r="B176" s="40"/>
      <c r="C176" s="40"/>
      <c r="D176" s="43"/>
      <c r="E176" s="42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40"/>
      <c r="B177" s="40"/>
      <c r="C177" s="40"/>
      <c r="D177" s="43"/>
      <c r="E177" s="4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40"/>
      <c r="B178" s="40"/>
      <c r="C178" s="40"/>
      <c r="D178" s="43"/>
      <c r="E178" s="4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40"/>
      <c r="B179" s="40"/>
      <c r="C179" s="40"/>
      <c r="D179" s="43"/>
      <c r="E179" s="4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40"/>
      <c r="B180" s="40"/>
      <c r="C180" s="40"/>
      <c r="D180" s="43"/>
      <c r="E180" s="4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40"/>
      <c r="B181" s="40"/>
      <c r="C181" s="40"/>
      <c r="D181" s="43"/>
      <c r="E181" s="4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40"/>
      <c r="B182" s="40"/>
      <c r="C182" s="40"/>
      <c r="D182" s="43"/>
      <c r="E182" s="42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40"/>
      <c r="B183" s="40"/>
      <c r="C183" s="40"/>
      <c r="D183" s="43"/>
      <c r="E183" s="4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40"/>
      <c r="B184" s="40"/>
      <c r="C184" s="40"/>
      <c r="D184" s="43"/>
      <c r="E184" s="42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40"/>
      <c r="B185" s="40"/>
      <c r="C185" s="40"/>
      <c r="D185" s="43"/>
      <c r="E185" s="42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40"/>
      <c r="B186" s="40"/>
      <c r="C186" s="40"/>
      <c r="D186" s="43"/>
      <c r="E186" s="4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40"/>
      <c r="B187" s="40"/>
      <c r="C187" s="40"/>
      <c r="D187" s="43"/>
      <c r="E187" s="4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40"/>
      <c r="B188" s="40"/>
      <c r="C188" s="40"/>
      <c r="D188" s="43"/>
      <c r="E188" s="4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40"/>
      <c r="B189" s="40"/>
      <c r="C189" s="40"/>
      <c r="D189" s="43"/>
      <c r="E189" s="4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40"/>
      <c r="B190" s="40"/>
      <c r="C190" s="40"/>
      <c r="D190" s="43"/>
      <c r="E190" s="4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40"/>
      <c r="B191" s="40"/>
      <c r="C191" s="40"/>
      <c r="D191" s="43"/>
      <c r="E191" s="42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40"/>
      <c r="B192" s="40"/>
      <c r="C192" s="40"/>
      <c r="D192" s="43"/>
      <c r="E192" s="4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40"/>
      <c r="B193" s="40"/>
      <c r="C193" s="40"/>
      <c r="D193" s="43"/>
      <c r="E193" s="4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40"/>
      <c r="B194" s="40"/>
      <c r="C194" s="40"/>
      <c r="D194" s="43"/>
      <c r="E194" s="4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40"/>
      <c r="B195" s="40"/>
      <c r="C195" s="40"/>
      <c r="D195" s="43"/>
      <c r="E195" s="4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40"/>
      <c r="B196" s="40"/>
      <c r="C196" s="40"/>
      <c r="D196" s="43"/>
      <c r="E196" s="4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40"/>
      <c r="B197" s="40"/>
      <c r="C197" s="40"/>
      <c r="D197" s="43"/>
      <c r="E197" s="4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40"/>
      <c r="B198" s="40"/>
      <c r="C198" s="40"/>
      <c r="D198" s="43"/>
      <c r="E198" s="4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40"/>
      <c r="B199" s="40"/>
      <c r="C199" s="40"/>
      <c r="D199" s="43"/>
      <c r="E199" s="4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40"/>
      <c r="B200" s="40"/>
      <c r="C200" s="40"/>
      <c r="D200" s="43"/>
      <c r="E200" s="4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40"/>
      <c r="B201" s="40"/>
      <c r="C201" s="40"/>
      <c r="D201" s="43"/>
      <c r="E201" s="4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40"/>
      <c r="B202" s="40"/>
      <c r="C202" s="40"/>
      <c r="D202" s="43"/>
      <c r="E202" s="4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40"/>
      <c r="B203" s="40"/>
      <c r="C203" s="40"/>
      <c r="D203" s="43"/>
      <c r="E203" s="4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40"/>
      <c r="B204" s="40"/>
      <c r="C204" s="40"/>
      <c r="D204" s="43"/>
      <c r="E204" s="42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40"/>
      <c r="B205" s="40"/>
      <c r="C205" s="40"/>
      <c r="D205" s="43"/>
      <c r="E205" s="4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40"/>
      <c r="B206" s="40"/>
      <c r="C206" s="40"/>
      <c r="D206" s="43"/>
      <c r="E206" s="4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40"/>
      <c r="B207" s="40"/>
      <c r="C207" s="40"/>
      <c r="D207" s="43"/>
      <c r="E207" s="4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40"/>
      <c r="B208" s="40"/>
      <c r="C208" s="40"/>
      <c r="D208" s="43"/>
      <c r="E208" s="4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40"/>
      <c r="B209" s="40"/>
      <c r="C209" s="40"/>
      <c r="D209" s="43"/>
      <c r="E209" s="4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40"/>
      <c r="B210" s="40"/>
      <c r="C210" s="40"/>
      <c r="D210" s="43"/>
      <c r="E210" s="4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40"/>
      <c r="B211" s="40"/>
      <c r="C211" s="40"/>
      <c r="D211" s="43"/>
      <c r="E211" s="4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40"/>
      <c r="B212" s="40"/>
      <c r="C212" s="40"/>
      <c r="D212" s="43"/>
      <c r="E212" s="4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40"/>
      <c r="B213" s="40"/>
      <c r="C213" s="40"/>
      <c r="D213" s="43"/>
      <c r="E213" s="42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40"/>
      <c r="B214" s="40"/>
      <c r="C214" s="40"/>
      <c r="D214" s="43"/>
      <c r="E214" s="42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40"/>
      <c r="B215" s="40"/>
      <c r="C215" s="40"/>
      <c r="D215" s="43"/>
      <c r="E215" s="4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40"/>
      <c r="B216" s="40"/>
      <c r="C216" s="40"/>
      <c r="D216" s="43"/>
      <c r="E216" s="4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40"/>
      <c r="B217" s="40"/>
      <c r="C217" s="40"/>
      <c r="D217" s="43"/>
      <c r="E217" s="4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40"/>
      <c r="B218" s="40"/>
      <c r="C218" s="40"/>
      <c r="D218" s="43"/>
      <c r="E218" s="4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40"/>
      <c r="B219" s="40"/>
      <c r="C219" s="40"/>
      <c r="D219" s="43"/>
      <c r="E219" s="4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40"/>
      <c r="B220" s="40"/>
      <c r="C220" s="40"/>
      <c r="D220" s="43"/>
      <c r="E220" s="4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40"/>
      <c r="B221" s="40"/>
      <c r="C221" s="40"/>
      <c r="D221" s="43"/>
      <c r="E221" s="4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40"/>
      <c r="B222" s="40"/>
      <c r="C222" s="40"/>
      <c r="D222" s="43"/>
      <c r="E222" s="4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40"/>
      <c r="B223" s="40"/>
      <c r="C223" s="40"/>
      <c r="D223" s="43"/>
      <c r="E223" s="4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40"/>
      <c r="B224" s="40"/>
      <c r="C224" s="40"/>
      <c r="D224" s="43"/>
      <c r="E224" s="4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40"/>
      <c r="B225" s="40"/>
      <c r="C225" s="40"/>
      <c r="D225" s="43"/>
      <c r="E225" s="4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40"/>
      <c r="B226" s="40"/>
      <c r="C226" s="40"/>
      <c r="D226" s="43"/>
      <c r="E226" s="4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9.5" customHeight="1">
      <c r="A227" s="40"/>
      <c r="B227" s="40"/>
      <c r="C227" s="40"/>
      <c r="D227" s="43"/>
      <c r="E227" s="4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9.5" customHeight="1">
      <c r="A228" s="40"/>
      <c r="B228" s="40"/>
      <c r="C228" s="40"/>
      <c r="D228" s="43"/>
      <c r="E228" s="42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9.5" customHeight="1">
      <c r="A229" s="40"/>
      <c r="B229" s="40"/>
      <c r="C229" s="40"/>
      <c r="D229" s="43"/>
      <c r="E229" s="42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40"/>
      <c r="B230" s="40"/>
      <c r="C230" s="40"/>
      <c r="D230" s="43"/>
      <c r="E230" s="42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40"/>
      <c r="B231" s="40"/>
      <c r="C231" s="40"/>
      <c r="D231" s="43"/>
      <c r="E231" s="42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40"/>
      <c r="B232" s="40"/>
      <c r="C232" s="40"/>
      <c r="D232" s="43"/>
      <c r="E232" s="4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40"/>
      <c r="B233" s="40"/>
      <c r="C233" s="40"/>
      <c r="D233" s="43"/>
      <c r="E233" s="4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40"/>
      <c r="B234" s="40"/>
      <c r="C234" s="40"/>
      <c r="D234" s="43"/>
      <c r="E234" s="42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40"/>
      <c r="B235" s="40"/>
      <c r="C235" s="40"/>
      <c r="D235" s="43"/>
      <c r="E235" s="42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40"/>
      <c r="B236" s="40"/>
      <c r="C236" s="40"/>
      <c r="D236" s="43"/>
      <c r="E236" s="42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40"/>
      <c r="B237" s="40"/>
      <c r="C237" s="40"/>
      <c r="D237" s="43"/>
      <c r="E237" s="42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40"/>
      <c r="B238" s="40"/>
      <c r="C238" s="40"/>
      <c r="D238" s="43"/>
      <c r="E238" s="42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40"/>
      <c r="B239" s="40"/>
      <c r="C239" s="40"/>
      <c r="D239" s="43"/>
      <c r="E239" s="42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9.5" customHeight="1">
      <c r="A240" s="40"/>
      <c r="B240" s="40"/>
      <c r="C240" s="40"/>
      <c r="D240" s="43"/>
      <c r="E240" s="42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9.5" customHeight="1">
      <c r="A241" s="40"/>
      <c r="B241" s="40"/>
      <c r="C241" s="40"/>
      <c r="D241" s="43"/>
      <c r="E241" s="4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40"/>
      <c r="B242" s="40"/>
      <c r="C242" s="40"/>
      <c r="D242" s="43"/>
      <c r="E242" s="4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40"/>
      <c r="B243" s="40"/>
      <c r="C243" s="40"/>
      <c r="D243" s="43"/>
      <c r="E243" s="4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40"/>
      <c r="B244" s="40"/>
      <c r="C244" s="40"/>
      <c r="D244" s="43"/>
      <c r="E244" s="4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40"/>
      <c r="B245" s="40"/>
      <c r="C245" s="40"/>
      <c r="D245" s="43"/>
      <c r="E245" s="4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40"/>
      <c r="B246" s="40"/>
      <c r="C246" s="40"/>
      <c r="D246" s="43"/>
      <c r="E246" s="4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40"/>
      <c r="B247" s="40"/>
      <c r="C247" s="40"/>
      <c r="D247" s="43"/>
      <c r="E247" s="42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40"/>
      <c r="B248" s="40"/>
      <c r="C248" s="40"/>
      <c r="D248" s="43"/>
      <c r="E248" s="4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40"/>
      <c r="B249" s="40"/>
      <c r="C249" s="40"/>
      <c r="D249" s="43"/>
      <c r="E249" s="42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40"/>
      <c r="B250" s="40"/>
      <c r="C250" s="40"/>
      <c r="D250" s="43"/>
      <c r="E250" s="4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40"/>
      <c r="B251" s="40"/>
      <c r="C251" s="40"/>
      <c r="D251" s="43"/>
      <c r="E251" s="4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9.5" customHeight="1">
      <c r="A252" s="40"/>
      <c r="B252" s="40"/>
      <c r="C252" s="40"/>
      <c r="D252" s="43"/>
      <c r="E252" s="42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9.5" customHeight="1">
      <c r="A253" s="40"/>
      <c r="B253" s="40"/>
      <c r="C253" s="40"/>
      <c r="D253" s="43"/>
      <c r="E253" s="42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40"/>
      <c r="B254" s="40"/>
      <c r="C254" s="40"/>
      <c r="D254" s="43"/>
      <c r="E254" s="4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40"/>
      <c r="B255" s="40"/>
      <c r="C255" s="40"/>
      <c r="D255" s="43"/>
      <c r="E255" s="4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40"/>
      <c r="B256" s="40"/>
      <c r="C256" s="40"/>
      <c r="D256" s="43"/>
      <c r="E256" s="4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40"/>
      <c r="B257" s="40"/>
      <c r="C257" s="40"/>
      <c r="D257" s="43"/>
      <c r="E257" s="4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40"/>
      <c r="B258" s="40"/>
      <c r="C258" s="40"/>
      <c r="D258" s="43"/>
      <c r="E258" s="4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40"/>
      <c r="B259" s="40"/>
      <c r="C259" s="40"/>
      <c r="D259" s="43"/>
      <c r="E259" s="4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40"/>
      <c r="B260" s="40"/>
      <c r="C260" s="40"/>
      <c r="D260" s="43"/>
      <c r="E260" s="4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40"/>
      <c r="B261" s="40"/>
      <c r="C261" s="40"/>
      <c r="D261" s="43"/>
      <c r="E261" s="4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40"/>
      <c r="B262" s="40"/>
      <c r="C262" s="40"/>
      <c r="D262" s="43"/>
      <c r="E262" s="4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40"/>
      <c r="B263" s="40"/>
      <c r="C263" s="40"/>
      <c r="D263" s="43"/>
      <c r="E263" s="4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9.5" customHeight="1">
      <c r="A264" s="40"/>
      <c r="B264" s="40"/>
      <c r="C264" s="40"/>
      <c r="D264" s="43"/>
      <c r="E264" s="4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9.5" customHeight="1">
      <c r="A265" s="40"/>
      <c r="B265" s="40"/>
      <c r="C265" s="40"/>
      <c r="D265" s="43"/>
      <c r="E265" s="4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40"/>
      <c r="B266" s="40"/>
      <c r="C266" s="40"/>
      <c r="D266" s="43"/>
      <c r="E266" s="42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40"/>
      <c r="B267" s="40"/>
      <c r="C267" s="40"/>
      <c r="D267" s="43"/>
      <c r="E267" s="4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40"/>
      <c r="B268" s="40"/>
      <c r="C268" s="40"/>
      <c r="D268" s="43"/>
      <c r="E268" s="4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40"/>
      <c r="B269" s="40"/>
      <c r="C269" s="40"/>
      <c r="D269" s="43"/>
      <c r="E269" s="42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40"/>
      <c r="B270" s="40"/>
      <c r="C270" s="40"/>
      <c r="D270" s="43"/>
      <c r="E270" s="4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40"/>
      <c r="B271" s="40"/>
      <c r="C271" s="40"/>
      <c r="D271" s="43"/>
      <c r="E271" s="4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40"/>
      <c r="B272" s="40"/>
      <c r="C272" s="40"/>
      <c r="D272" s="43"/>
      <c r="E272" s="4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40"/>
      <c r="B273" s="40"/>
      <c r="C273" s="40"/>
      <c r="D273" s="43"/>
      <c r="E273" s="4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40"/>
      <c r="B274" s="40"/>
      <c r="C274" s="40"/>
      <c r="D274" s="43"/>
      <c r="E274" s="4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40"/>
      <c r="B275" s="40"/>
      <c r="C275" s="40"/>
      <c r="D275" s="43"/>
      <c r="E275" s="4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9.5" customHeight="1">
      <c r="A276" s="40"/>
      <c r="B276" s="40"/>
      <c r="C276" s="40"/>
      <c r="D276" s="43"/>
      <c r="E276" s="4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9.5" customHeight="1">
      <c r="A277" s="40"/>
      <c r="B277" s="40"/>
      <c r="C277" s="40"/>
      <c r="D277" s="43"/>
      <c r="E277" s="42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40"/>
      <c r="B278" s="40"/>
      <c r="C278" s="40"/>
      <c r="D278" s="43"/>
      <c r="E278" s="42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40"/>
      <c r="B279" s="40"/>
      <c r="C279" s="40"/>
      <c r="D279" s="43"/>
      <c r="E279" s="42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40"/>
      <c r="B280" s="40"/>
      <c r="C280" s="40"/>
      <c r="D280" s="43"/>
      <c r="E280" s="42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40"/>
      <c r="B281" s="40"/>
      <c r="C281" s="40"/>
      <c r="D281" s="43"/>
      <c r="E281" s="42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40"/>
      <c r="B282" s="40"/>
      <c r="C282" s="40"/>
      <c r="D282" s="43"/>
      <c r="E282" s="42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40"/>
      <c r="B283" s="40"/>
      <c r="C283" s="40"/>
      <c r="D283" s="43"/>
      <c r="E283" s="42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40"/>
      <c r="B284" s="40"/>
      <c r="C284" s="40"/>
      <c r="D284" s="43"/>
      <c r="E284" s="4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40"/>
      <c r="B285" s="40"/>
      <c r="C285" s="40"/>
      <c r="D285" s="43"/>
      <c r="E285" s="4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40"/>
      <c r="B286" s="40"/>
      <c r="C286" s="40"/>
      <c r="D286" s="43"/>
      <c r="E286" s="42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40"/>
      <c r="B287" s="40"/>
      <c r="C287" s="40"/>
      <c r="D287" s="43"/>
      <c r="E287" s="42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9.5" customHeight="1">
      <c r="A288" s="40"/>
      <c r="B288" s="40"/>
      <c r="C288" s="40"/>
      <c r="D288" s="43"/>
      <c r="E288" s="42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9.5" customHeight="1">
      <c r="A289" s="40"/>
      <c r="B289" s="40"/>
      <c r="C289" s="40"/>
      <c r="D289" s="43"/>
      <c r="E289" s="4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40"/>
      <c r="B290" s="40"/>
      <c r="C290" s="40"/>
      <c r="D290" s="43"/>
      <c r="E290" s="4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40"/>
      <c r="B291" s="40"/>
      <c r="C291" s="40"/>
      <c r="D291" s="43"/>
      <c r="E291" s="4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40"/>
      <c r="B292" s="40"/>
      <c r="C292" s="40"/>
      <c r="D292" s="43"/>
      <c r="E292" s="4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40"/>
      <c r="B293" s="40"/>
      <c r="C293" s="40"/>
      <c r="D293" s="43"/>
      <c r="E293" s="4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40"/>
      <c r="B294" s="40"/>
      <c r="C294" s="40"/>
      <c r="D294" s="43"/>
      <c r="E294" s="4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40"/>
      <c r="B295" s="40"/>
      <c r="C295" s="40"/>
      <c r="D295" s="43"/>
      <c r="E295" s="4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40"/>
      <c r="B296" s="40"/>
      <c r="C296" s="40"/>
      <c r="D296" s="43"/>
      <c r="E296" s="4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40"/>
      <c r="B297" s="40"/>
      <c r="C297" s="40"/>
      <c r="D297" s="43"/>
      <c r="E297" s="4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40"/>
      <c r="B298" s="40"/>
      <c r="C298" s="40"/>
      <c r="D298" s="43"/>
      <c r="E298" s="4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40"/>
      <c r="B299" s="40"/>
      <c r="C299" s="40"/>
      <c r="D299" s="43"/>
      <c r="E299" s="4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9.5" customHeight="1">
      <c r="A300" s="40"/>
      <c r="B300" s="40"/>
      <c r="C300" s="40"/>
      <c r="D300" s="43"/>
      <c r="E300" s="4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9.5" customHeight="1">
      <c r="A301" s="40"/>
      <c r="B301" s="40"/>
      <c r="C301" s="40"/>
      <c r="D301" s="43"/>
      <c r="E301" s="42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9.5" customHeight="1">
      <c r="A302" s="40"/>
      <c r="B302" s="40"/>
      <c r="C302" s="40"/>
      <c r="D302" s="43"/>
      <c r="E302" s="4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40"/>
      <c r="B303" s="40"/>
      <c r="C303" s="40"/>
      <c r="D303" s="43"/>
      <c r="E303" s="4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40"/>
      <c r="B304" s="40"/>
      <c r="C304" s="40"/>
      <c r="D304" s="43"/>
      <c r="E304" s="4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40"/>
      <c r="B305" s="40"/>
      <c r="C305" s="40"/>
      <c r="D305" s="43"/>
      <c r="E305" s="4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40"/>
      <c r="B306" s="40"/>
      <c r="C306" s="40"/>
      <c r="D306" s="43"/>
      <c r="E306" s="4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40"/>
      <c r="B307" s="40"/>
      <c r="C307" s="40"/>
      <c r="D307" s="43"/>
      <c r="E307" s="4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40"/>
      <c r="B308" s="40"/>
      <c r="C308" s="40"/>
      <c r="D308" s="43"/>
      <c r="E308" s="4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40"/>
      <c r="B309" s="40"/>
      <c r="C309" s="40"/>
      <c r="D309" s="43"/>
      <c r="E309" s="4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40"/>
      <c r="B310" s="40"/>
      <c r="C310" s="40"/>
      <c r="D310" s="43"/>
      <c r="E310" s="4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40"/>
      <c r="B311" s="40"/>
      <c r="C311" s="40"/>
      <c r="D311" s="43"/>
      <c r="E311" s="4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40"/>
      <c r="B312" s="40"/>
      <c r="C312" s="40"/>
      <c r="D312" s="43"/>
      <c r="E312" s="4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9.5" customHeight="1">
      <c r="A313" s="40"/>
      <c r="B313" s="40"/>
      <c r="C313" s="40"/>
      <c r="D313" s="43"/>
      <c r="E313" s="4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9.5" customHeight="1">
      <c r="A314" s="40"/>
      <c r="B314" s="40"/>
      <c r="C314" s="40"/>
      <c r="D314" s="43"/>
      <c r="E314" s="42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9.5" customHeight="1">
      <c r="A315" s="40"/>
      <c r="B315" s="40"/>
      <c r="C315" s="40"/>
      <c r="D315" s="43"/>
      <c r="E315" s="4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40"/>
      <c r="B316" s="40"/>
      <c r="C316" s="40"/>
      <c r="D316" s="43"/>
      <c r="E316" s="4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40"/>
      <c r="B317" s="40"/>
      <c r="C317" s="40"/>
      <c r="D317" s="43"/>
      <c r="E317" s="4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40"/>
      <c r="B318" s="40"/>
      <c r="C318" s="40"/>
      <c r="D318" s="43"/>
      <c r="E318" s="4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40"/>
      <c r="B319" s="40"/>
      <c r="C319" s="40"/>
      <c r="D319" s="43"/>
      <c r="E319" s="4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40"/>
      <c r="B320" s="40"/>
      <c r="C320" s="40"/>
      <c r="D320" s="43"/>
      <c r="E320" s="4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40"/>
      <c r="B321" s="40"/>
      <c r="C321" s="40"/>
      <c r="D321" s="43"/>
      <c r="E321" s="4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9.5" customHeight="1">
      <c r="A322" s="40"/>
      <c r="B322" s="40"/>
      <c r="C322" s="40"/>
      <c r="D322" s="43"/>
      <c r="E322" s="4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9.5" customHeight="1">
      <c r="A323" s="40"/>
      <c r="B323" s="40"/>
      <c r="C323" s="40"/>
      <c r="D323" s="43"/>
      <c r="E323" s="4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9.5" customHeight="1">
      <c r="A324" s="40"/>
      <c r="B324" s="40"/>
      <c r="C324" s="40"/>
      <c r="D324" s="43"/>
      <c r="E324" s="4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9.5" customHeight="1">
      <c r="A325" s="40"/>
      <c r="B325" s="40"/>
      <c r="C325" s="40"/>
      <c r="D325" s="43"/>
      <c r="E325" s="4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9.5" customHeight="1">
      <c r="A326" s="40"/>
      <c r="B326" s="40"/>
      <c r="C326" s="40"/>
      <c r="D326" s="43"/>
      <c r="E326" s="4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9.5" customHeight="1">
      <c r="A327" s="40"/>
      <c r="B327" s="40"/>
      <c r="C327" s="40"/>
      <c r="D327" s="43"/>
      <c r="E327" s="42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9.5" customHeight="1">
      <c r="A328" s="40"/>
      <c r="B328" s="40"/>
      <c r="C328" s="40"/>
      <c r="D328" s="43"/>
      <c r="E328" s="4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9.5" customHeight="1">
      <c r="A329" s="40"/>
      <c r="B329" s="40"/>
      <c r="C329" s="40"/>
      <c r="D329" s="43"/>
      <c r="E329" s="42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9.5" customHeight="1">
      <c r="A330" s="40"/>
      <c r="B330" s="40"/>
      <c r="C330" s="40"/>
      <c r="D330" s="43"/>
      <c r="E330" s="42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9.5" customHeight="1">
      <c r="A331" s="40"/>
      <c r="B331" s="40"/>
      <c r="C331" s="40"/>
      <c r="D331" s="43"/>
      <c r="E331" s="42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9.5" customHeight="1">
      <c r="A332" s="40"/>
      <c r="B332" s="40"/>
      <c r="C332" s="40"/>
      <c r="D332" s="43"/>
      <c r="E332" s="42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9.5" customHeight="1">
      <c r="A333" s="40"/>
      <c r="B333" s="40"/>
      <c r="C333" s="40"/>
      <c r="D333" s="43"/>
      <c r="E333" s="42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9.5" customHeight="1">
      <c r="A334" s="40"/>
      <c r="B334" s="40"/>
      <c r="C334" s="40"/>
      <c r="D334" s="43"/>
      <c r="E334" s="42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9.5" customHeight="1">
      <c r="A335" s="40"/>
      <c r="B335" s="40"/>
      <c r="C335" s="40"/>
      <c r="D335" s="43"/>
      <c r="E335" s="42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9.5" customHeight="1">
      <c r="A336" s="40"/>
      <c r="B336" s="40"/>
      <c r="C336" s="40"/>
      <c r="D336" s="43"/>
      <c r="E336" s="42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9.5" customHeight="1">
      <c r="A337" s="40"/>
      <c r="B337" s="40"/>
      <c r="C337" s="40"/>
      <c r="D337" s="43"/>
      <c r="E337" s="42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9.5" customHeight="1">
      <c r="A338" s="40"/>
      <c r="B338" s="40"/>
      <c r="C338" s="40"/>
      <c r="D338" s="43"/>
      <c r="E338" s="42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9.5" customHeight="1">
      <c r="A339" s="40"/>
      <c r="B339" s="40"/>
      <c r="C339" s="40"/>
      <c r="D339" s="43"/>
      <c r="E339" s="42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9.5" customHeight="1">
      <c r="A340" s="40"/>
      <c r="B340" s="40"/>
      <c r="C340" s="40"/>
      <c r="D340" s="43"/>
      <c r="E340" s="42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9.5" customHeight="1">
      <c r="A341" s="40"/>
      <c r="B341" s="40"/>
      <c r="C341" s="40"/>
      <c r="D341" s="43"/>
      <c r="E341" s="42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9.5" customHeight="1">
      <c r="A342" s="40"/>
      <c r="B342" s="40"/>
      <c r="C342" s="40"/>
      <c r="D342" s="43"/>
      <c r="E342" s="42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9.5" customHeight="1">
      <c r="A343" s="40"/>
      <c r="B343" s="40"/>
      <c r="C343" s="40"/>
      <c r="D343" s="43"/>
      <c r="E343" s="42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9.5" customHeight="1">
      <c r="A344" s="40"/>
      <c r="B344" s="40"/>
      <c r="C344" s="40"/>
      <c r="D344" s="43"/>
      <c r="E344" s="42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9.5" customHeight="1">
      <c r="A345" s="40"/>
      <c r="B345" s="40"/>
      <c r="C345" s="40"/>
      <c r="D345" s="43"/>
      <c r="E345" s="42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9.5" customHeight="1">
      <c r="A346" s="40"/>
      <c r="B346" s="40"/>
      <c r="C346" s="40"/>
      <c r="D346" s="43"/>
      <c r="E346" s="42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9.5" customHeight="1">
      <c r="A347" s="40"/>
      <c r="B347" s="40"/>
      <c r="C347" s="40"/>
      <c r="D347" s="43"/>
      <c r="E347" s="42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9.5" customHeight="1">
      <c r="A348" s="40"/>
      <c r="B348" s="40"/>
      <c r="C348" s="40"/>
      <c r="D348" s="43"/>
      <c r="E348" s="42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9.5" customHeight="1">
      <c r="A349" s="40"/>
      <c r="B349" s="40"/>
      <c r="C349" s="40"/>
      <c r="D349" s="43"/>
      <c r="E349" s="42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9.5" customHeight="1">
      <c r="A350" s="40"/>
      <c r="B350" s="40"/>
      <c r="C350" s="40"/>
      <c r="D350" s="43"/>
      <c r="E350" s="42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9.5" customHeight="1">
      <c r="A351" s="40"/>
      <c r="B351" s="40"/>
      <c r="C351" s="40"/>
      <c r="D351" s="43"/>
      <c r="E351" s="42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9.5" customHeight="1">
      <c r="A352" s="40"/>
      <c r="B352" s="40"/>
      <c r="C352" s="40"/>
      <c r="D352" s="43"/>
      <c r="E352" s="42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9.5" customHeight="1">
      <c r="A353" s="40"/>
      <c r="B353" s="40"/>
      <c r="C353" s="40"/>
      <c r="D353" s="43"/>
      <c r="E353" s="42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9.5" customHeight="1">
      <c r="A354" s="40"/>
      <c r="B354" s="40"/>
      <c r="C354" s="40"/>
      <c r="D354" s="43"/>
      <c r="E354" s="42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9.5" customHeight="1">
      <c r="A355" s="40"/>
      <c r="B355" s="40"/>
      <c r="C355" s="40"/>
      <c r="D355" s="43"/>
      <c r="E355" s="42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9.5" customHeight="1">
      <c r="A356" s="40"/>
      <c r="B356" s="40"/>
      <c r="C356" s="40"/>
      <c r="D356" s="43"/>
      <c r="E356" s="42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9.5" customHeight="1">
      <c r="A357" s="40"/>
      <c r="B357" s="40"/>
      <c r="C357" s="40"/>
      <c r="D357" s="43"/>
      <c r="E357" s="42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9.5" customHeight="1">
      <c r="A358" s="40"/>
      <c r="B358" s="40"/>
      <c r="C358" s="40"/>
      <c r="D358" s="43"/>
      <c r="E358" s="42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9.5" customHeight="1">
      <c r="A359" s="40"/>
      <c r="B359" s="40"/>
      <c r="C359" s="40"/>
      <c r="D359" s="43"/>
      <c r="E359" s="42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9.5" customHeight="1">
      <c r="A360" s="40"/>
      <c r="B360" s="40"/>
      <c r="C360" s="40"/>
      <c r="D360" s="43"/>
      <c r="E360" s="42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9.5" customHeight="1">
      <c r="A361" s="40"/>
      <c r="B361" s="40"/>
      <c r="C361" s="40"/>
      <c r="D361" s="43"/>
      <c r="E361" s="42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9.5" customHeight="1">
      <c r="A362" s="40"/>
      <c r="B362" s="40"/>
      <c r="C362" s="40"/>
      <c r="D362" s="43"/>
      <c r="E362" s="42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9.5" customHeight="1">
      <c r="A363" s="40"/>
      <c r="B363" s="40"/>
      <c r="C363" s="40"/>
      <c r="D363" s="43"/>
      <c r="E363" s="42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9.5" customHeight="1">
      <c r="A364" s="40"/>
      <c r="B364" s="40"/>
      <c r="C364" s="40"/>
      <c r="D364" s="43"/>
      <c r="E364" s="42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9.5" customHeight="1">
      <c r="A365" s="40"/>
      <c r="B365" s="40"/>
      <c r="C365" s="40"/>
      <c r="D365" s="43"/>
      <c r="E365" s="42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9.5" customHeight="1">
      <c r="A366" s="40"/>
      <c r="B366" s="40"/>
      <c r="C366" s="40"/>
      <c r="D366" s="43"/>
      <c r="E366" s="4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9.5" customHeight="1">
      <c r="A367" s="40"/>
      <c r="B367" s="40"/>
      <c r="C367" s="40"/>
      <c r="D367" s="43"/>
      <c r="E367" s="42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9.5" customHeight="1">
      <c r="A368" s="40"/>
      <c r="B368" s="40"/>
      <c r="C368" s="40"/>
      <c r="D368" s="43"/>
      <c r="E368" s="42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9.5" customHeight="1">
      <c r="A369" s="40"/>
      <c r="B369" s="40"/>
      <c r="C369" s="40"/>
      <c r="D369" s="43"/>
      <c r="E369" s="42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9.5" customHeight="1">
      <c r="A370" s="40"/>
      <c r="B370" s="40"/>
      <c r="C370" s="40"/>
      <c r="D370" s="43"/>
      <c r="E370" s="42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9.5" customHeight="1">
      <c r="A371" s="40"/>
      <c r="B371" s="40"/>
      <c r="C371" s="40"/>
      <c r="D371" s="43"/>
      <c r="E371" s="42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9.5" customHeight="1">
      <c r="A372" s="40"/>
      <c r="B372" s="40"/>
      <c r="C372" s="40"/>
      <c r="D372" s="43"/>
      <c r="E372" s="42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9.5" customHeight="1">
      <c r="A373" s="40"/>
      <c r="B373" s="40"/>
      <c r="C373" s="40"/>
      <c r="D373" s="43"/>
      <c r="E373" s="42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9.5" customHeight="1">
      <c r="A374" s="40"/>
      <c r="B374" s="40"/>
      <c r="C374" s="40"/>
      <c r="D374" s="43"/>
      <c r="E374" s="42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9.5" customHeight="1">
      <c r="A375" s="40"/>
      <c r="B375" s="40"/>
      <c r="C375" s="40"/>
      <c r="D375" s="43"/>
      <c r="E375" s="42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9.5" customHeight="1">
      <c r="A376" s="40"/>
      <c r="B376" s="40"/>
      <c r="C376" s="40"/>
      <c r="D376" s="43"/>
      <c r="E376" s="42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9.5" customHeight="1">
      <c r="A377" s="40"/>
      <c r="B377" s="40"/>
      <c r="C377" s="40"/>
      <c r="D377" s="43"/>
      <c r="E377" s="42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9.5" customHeight="1">
      <c r="A378" s="40"/>
      <c r="B378" s="40"/>
      <c r="C378" s="40"/>
      <c r="D378" s="43"/>
      <c r="E378" s="42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9.5" customHeight="1">
      <c r="A379" s="40"/>
      <c r="B379" s="40"/>
      <c r="C379" s="40"/>
      <c r="D379" s="43"/>
      <c r="E379" s="42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9.5" customHeight="1">
      <c r="A380" s="40"/>
      <c r="B380" s="40"/>
      <c r="C380" s="40"/>
      <c r="D380" s="43"/>
      <c r="E380" s="42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9.5" customHeight="1">
      <c r="A381" s="40"/>
      <c r="B381" s="40"/>
      <c r="C381" s="40"/>
      <c r="D381" s="43"/>
      <c r="E381" s="42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9.5" customHeight="1">
      <c r="A382" s="40"/>
      <c r="B382" s="40"/>
      <c r="C382" s="40"/>
      <c r="D382" s="43"/>
      <c r="E382" s="42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9.5" customHeight="1">
      <c r="A383" s="40"/>
      <c r="B383" s="40"/>
      <c r="C383" s="40"/>
      <c r="D383" s="43"/>
      <c r="E383" s="42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9.5" customHeight="1">
      <c r="A384" s="40"/>
      <c r="B384" s="40"/>
      <c r="C384" s="40"/>
      <c r="D384" s="43"/>
      <c r="E384" s="42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9.5" customHeight="1">
      <c r="A385" s="40"/>
      <c r="B385" s="40"/>
      <c r="C385" s="40"/>
      <c r="D385" s="43"/>
      <c r="E385" s="42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9.5" customHeight="1">
      <c r="A386" s="40"/>
      <c r="B386" s="40"/>
      <c r="C386" s="40"/>
      <c r="D386" s="43"/>
      <c r="E386" s="42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9.5" customHeight="1">
      <c r="A387" s="40"/>
      <c r="B387" s="40"/>
      <c r="C387" s="40"/>
      <c r="D387" s="43"/>
      <c r="E387" s="42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9.5" customHeight="1">
      <c r="A388" s="40"/>
      <c r="B388" s="40"/>
      <c r="C388" s="40"/>
      <c r="D388" s="43"/>
      <c r="E388" s="42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9.5" customHeight="1">
      <c r="A389" s="40"/>
      <c r="B389" s="40"/>
      <c r="C389" s="40"/>
      <c r="D389" s="43"/>
      <c r="E389" s="42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9.5" customHeight="1">
      <c r="A390" s="40"/>
      <c r="B390" s="40"/>
      <c r="C390" s="40"/>
      <c r="D390" s="43"/>
      <c r="E390" s="42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9.5" customHeight="1">
      <c r="A391" s="40"/>
      <c r="B391" s="40"/>
      <c r="C391" s="40"/>
      <c r="D391" s="43"/>
      <c r="E391" s="42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9.5" customHeight="1">
      <c r="A392" s="40"/>
      <c r="B392" s="40"/>
      <c r="C392" s="40"/>
      <c r="D392" s="43"/>
      <c r="E392" s="42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9.5" customHeight="1">
      <c r="A393" s="40"/>
      <c r="B393" s="40"/>
      <c r="C393" s="40"/>
      <c r="D393" s="43"/>
      <c r="E393" s="42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9.5" customHeight="1">
      <c r="A394" s="40"/>
      <c r="B394" s="40"/>
      <c r="C394" s="40"/>
      <c r="D394" s="43"/>
      <c r="E394" s="42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9.5" customHeight="1">
      <c r="A395" s="40"/>
      <c r="B395" s="40"/>
      <c r="C395" s="40"/>
      <c r="D395" s="43"/>
      <c r="E395" s="42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9.5" customHeight="1">
      <c r="A396" s="40"/>
      <c r="B396" s="40"/>
      <c r="C396" s="40"/>
      <c r="D396" s="43"/>
      <c r="E396" s="42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9.5" customHeight="1">
      <c r="A397" s="40"/>
      <c r="B397" s="40"/>
      <c r="C397" s="40"/>
      <c r="D397" s="43"/>
      <c r="E397" s="42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9.5" customHeight="1">
      <c r="A398" s="40"/>
      <c r="B398" s="40"/>
      <c r="C398" s="40"/>
      <c r="D398" s="43"/>
      <c r="E398" s="42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9.5" customHeight="1">
      <c r="A399" s="40"/>
      <c r="B399" s="40"/>
      <c r="C399" s="40"/>
      <c r="D399" s="43"/>
      <c r="E399" s="42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9.5" customHeight="1">
      <c r="A400" s="40"/>
      <c r="B400" s="40"/>
      <c r="C400" s="40"/>
      <c r="D400" s="43"/>
      <c r="E400" s="42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9.5" customHeight="1">
      <c r="A401" s="40"/>
      <c r="B401" s="40"/>
      <c r="C401" s="40"/>
      <c r="D401" s="43"/>
      <c r="E401" s="42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9.5" customHeight="1">
      <c r="A402" s="40"/>
      <c r="B402" s="40"/>
      <c r="C402" s="40"/>
      <c r="D402" s="43"/>
      <c r="E402" s="42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9.5" customHeight="1">
      <c r="A403" s="40"/>
      <c r="B403" s="40"/>
      <c r="C403" s="40"/>
      <c r="D403" s="43"/>
      <c r="E403" s="42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9.5" customHeight="1">
      <c r="A404" s="40"/>
      <c r="B404" s="40"/>
      <c r="C404" s="40"/>
      <c r="D404" s="43"/>
      <c r="E404" s="42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9.5" customHeight="1">
      <c r="A405" s="40"/>
      <c r="B405" s="40"/>
      <c r="C405" s="40"/>
      <c r="D405" s="43"/>
      <c r="E405" s="42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9.5" customHeight="1">
      <c r="A406" s="40"/>
      <c r="B406" s="40"/>
      <c r="C406" s="40"/>
      <c r="D406" s="43"/>
      <c r="E406" s="42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9.5" customHeight="1">
      <c r="A407" s="40"/>
      <c r="B407" s="40"/>
      <c r="C407" s="40"/>
      <c r="D407" s="43"/>
      <c r="E407" s="42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9.5" customHeight="1">
      <c r="A408" s="40"/>
      <c r="B408" s="40"/>
      <c r="C408" s="40"/>
      <c r="D408" s="43"/>
      <c r="E408" s="42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9.5" customHeight="1">
      <c r="A409" s="40"/>
      <c r="B409" s="40"/>
      <c r="C409" s="40"/>
      <c r="D409" s="43"/>
      <c r="E409" s="42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9.5" customHeight="1">
      <c r="A410" s="40"/>
      <c r="B410" s="40"/>
      <c r="C410" s="40"/>
      <c r="D410" s="43"/>
      <c r="E410" s="42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9.5" customHeight="1">
      <c r="A411" s="40"/>
      <c r="B411" s="40"/>
      <c r="C411" s="40"/>
      <c r="D411" s="43"/>
      <c r="E411" s="42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9.5" customHeight="1">
      <c r="A412" s="40"/>
      <c r="B412" s="40"/>
      <c r="C412" s="40"/>
      <c r="D412" s="43"/>
      <c r="E412" s="42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9.5" customHeight="1">
      <c r="A413" s="40"/>
      <c r="B413" s="40"/>
      <c r="C413" s="40"/>
      <c r="D413" s="43"/>
      <c r="E413" s="42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9.5" customHeight="1">
      <c r="A414" s="40"/>
      <c r="B414" s="40"/>
      <c r="C414" s="40"/>
      <c r="D414" s="43"/>
      <c r="E414" s="42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9.5" customHeight="1">
      <c r="A415" s="40"/>
      <c r="B415" s="40"/>
      <c r="C415" s="40"/>
      <c r="D415" s="43"/>
      <c r="E415" s="42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9.5" customHeight="1">
      <c r="A416" s="40"/>
      <c r="B416" s="40"/>
      <c r="C416" s="40"/>
      <c r="D416" s="43"/>
      <c r="E416" s="42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9.5" customHeight="1">
      <c r="A417" s="40"/>
      <c r="B417" s="40"/>
      <c r="C417" s="40"/>
      <c r="D417" s="43"/>
      <c r="E417" s="42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9.5" customHeight="1">
      <c r="A418" s="40"/>
      <c r="B418" s="40"/>
      <c r="C418" s="40"/>
      <c r="D418" s="43"/>
      <c r="E418" s="42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9.5" customHeight="1">
      <c r="A419" s="40"/>
      <c r="B419" s="40"/>
      <c r="C419" s="40"/>
      <c r="D419" s="43"/>
      <c r="E419" s="42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9.5" customHeight="1">
      <c r="A420" s="40"/>
      <c r="B420" s="40"/>
      <c r="C420" s="40"/>
      <c r="D420" s="43"/>
      <c r="E420" s="42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9.5" customHeight="1">
      <c r="A421" s="40"/>
      <c r="B421" s="40"/>
      <c r="C421" s="40"/>
      <c r="D421" s="43"/>
      <c r="E421" s="42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9.5" customHeight="1">
      <c r="A422" s="40"/>
      <c r="B422" s="40"/>
      <c r="C422" s="40"/>
      <c r="D422" s="43"/>
      <c r="E422" s="42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9.5" customHeight="1">
      <c r="A423" s="40"/>
      <c r="B423" s="40"/>
      <c r="C423" s="40"/>
      <c r="D423" s="43"/>
      <c r="E423" s="42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9.5" customHeight="1">
      <c r="A424" s="40"/>
      <c r="B424" s="40"/>
      <c r="C424" s="40"/>
      <c r="D424" s="43"/>
      <c r="E424" s="42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9.5" customHeight="1">
      <c r="A425" s="40"/>
      <c r="B425" s="40"/>
      <c r="C425" s="40"/>
      <c r="D425" s="43"/>
      <c r="E425" s="42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9.5" customHeight="1">
      <c r="A426" s="40"/>
      <c r="B426" s="40"/>
      <c r="C426" s="40"/>
      <c r="D426" s="43"/>
      <c r="E426" s="42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9.5" customHeight="1">
      <c r="A427" s="40"/>
      <c r="B427" s="40"/>
      <c r="C427" s="40"/>
      <c r="D427" s="43"/>
      <c r="E427" s="42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9.5" customHeight="1">
      <c r="A428" s="40"/>
      <c r="B428" s="40"/>
      <c r="C428" s="40"/>
      <c r="D428" s="43"/>
      <c r="E428" s="42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9.5" customHeight="1">
      <c r="A429" s="40"/>
      <c r="B429" s="40"/>
      <c r="C429" s="40"/>
      <c r="D429" s="43"/>
      <c r="E429" s="42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9.5" customHeight="1">
      <c r="A430" s="40"/>
      <c r="B430" s="40"/>
      <c r="C430" s="40"/>
      <c r="D430" s="43"/>
      <c r="E430" s="42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9.5" customHeight="1">
      <c r="A431" s="40"/>
      <c r="B431" s="40"/>
      <c r="C431" s="40"/>
      <c r="D431" s="43"/>
      <c r="E431" s="42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9.5" customHeight="1">
      <c r="A432" s="40"/>
      <c r="B432" s="40"/>
      <c r="C432" s="40"/>
      <c r="D432" s="43"/>
      <c r="E432" s="42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9.5" customHeight="1">
      <c r="A433" s="40"/>
      <c r="B433" s="40"/>
      <c r="C433" s="40"/>
      <c r="D433" s="43"/>
      <c r="E433" s="42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9.5" customHeight="1">
      <c r="A434" s="40"/>
      <c r="B434" s="40"/>
      <c r="C434" s="40"/>
      <c r="D434" s="43"/>
      <c r="E434" s="42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9.5" customHeight="1">
      <c r="A435" s="40"/>
      <c r="B435" s="40"/>
      <c r="C435" s="40"/>
      <c r="D435" s="43"/>
      <c r="E435" s="42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9.5" customHeight="1">
      <c r="A436" s="40"/>
      <c r="B436" s="40"/>
      <c r="C436" s="40"/>
      <c r="D436" s="43"/>
      <c r="E436" s="42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9.5" customHeight="1">
      <c r="A437" s="40"/>
      <c r="B437" s="40"/>
      <c r="C437" s="40"/>
      <c r="D437" s="43"/>
      <c r="E437" s="42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9.5" customHeight="1">
      <c r="A438" s="40"/>
      <c r="B438" s="40"/>
      <c r="C438" s="40"/>
      <c r="D438" s="43"/>
      <c r="E438" s="42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9.5" customHeight="1">
      <c r="A439" s="40"/>
      <c r="B439" s="40"/>
      <c r="C439" s="40"/>
      <c r="D439" s="43"/>
      <c r="E439" s="42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9.5" customHeight="1">
      <c r="A440" s="40"/>
      <c r="B440" s="40"/>
      <c r="C440" s="40"/>
      <c r="D440" s="43"/>
      <c r="E440" s="42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9.5" customHeight="1">
      <c r="A441" s="40"/>
      <c r="B441" s="40"/>
      <c r="C441" s="40"/>
      <c r="D441" s="43"/>
      <c r="E441" s="42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9.5" customHeight="1">
      <c r="A442" s="40"/>
      <c r="B442" s="40"/>
      <c r="C442" s="40"/>
      <c r="D442" s="43"/>
      <c r="E442" s="42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9.5" customHeight="1">
      <c r="A443" s="40"/>
      <c r="B443" s="40"/>
      <c r="C443" s="40"/>
      <c r="D443" s="43"/>
      <c r="E443" s="42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9.5" customHeight="1">
      <c r="A444" s="40"/>
      <c r="B444" s="40"/>
      <c r="C444" s="40"/>
      <c r="D444" s="43"/>
      <c r="E444" s="42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9.5" customHeight="1">
      <c r="A445" s="40"/>
      <c r="B445" s="40"/>
      <c r="C445" s="40"/>
      <c r="D445" s="43"/>
      <c r="E445" s="42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9.5" customHeight="1">
      <c r="A446" s="40"/>
      <c r="B446" s="40"/>
      <c r="C446" s="40"/>
      <c r="D446" s="43"/>
      <c r="E446" s="42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9.5" customHeight="1">
      <c r="A447" s="40"/>
      <c r="B447" s="40"/>
      <c r="C447" s="40"/>
      <c r="D447" s="43"/>
      <c r="E447" s="42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9.5" customHeight="1">
      <c r="A448" s="40"/>
      <c r="B448" s="40"/>
      <c r="C448" s="40"/>
      <c r="D448" s="43"/>
      <c r="E448" s="42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9.5" customHeight="1">
      <c r="A449" s="40"/>
      <c r="B449" s="40"/>
      <c r="C449" s="40"/>
      <c r="D449" s="43"/>
      <c r="E449" s="42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9.5" customHeight="1">
      <c r="A450" s="40"/>
      <c r="B450" s="40"/>
      <c r="C450" s="40"/>
      <c r="D450" s="43"/>
      <c r="E450" s="42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9.5" customHeight="1">
      <c r="A451" s="40"/>
      <c r="B451" s="40"/>
      <c r="C451" s="40"/>
      <c r="D451" s="43"/>
      <c r="E451" s="42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9.5" customHeight="1">
      <c r="A452" s="40"/>
      <c r="B452" s="40"/>
      <c r="C452" s="40"/>
      <c r="D452" s="43"/>
      <c r="E452" s="42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9.5" customHeight="1">
      <c r="A453" s="40"/>
      <c r="B453" s="40"/>
      <c r="C453" s="40"/>
      <c r="D453" s="43"/>
      <c r="E453" s="42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9.5" customHeight="1">
      <c r="A454" s="40"/>
      <c r="B454" s="40"/>
      <c r="C454" s="40"/>
      <c r="D454" s="43"/>
      <c r="E454" s="42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9.5" customHeight="1">
      <c r="A455" s="40"/>
      <c r="B455" s="40"/>
      <c r="C455" s="40"/>
      <c r="D455" s="43"/>
      <c r="E455" s="42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9.5" customHeight="1">
      <c r="A456" s="40"/>
      <c r="B456" s="40"/>
      <c r="C456" s="40"/>
      <c r="D456" s="43"/>
      <c r="E456" s="42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9.5" customHeight="1">
      <c r="A457" s="40"/>
      <c r="B457" s="40"/>
      <c r="C457" s="40"/>
      <c r="D457" s="43"/>
      <c r="E457" s="42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9.5" customHeight="1">
      <c r="A458" s="40"/>
      <c r="B458" s="40"/>
      <c r="C458" s="40"/>
      <c r="D458" s="43"/>
      <c r="E458" s="42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9.5" customHeight="1">
      <c r="A459" s="40"/>
      <c r="B459" s="40"/>
      <c r="C459" s="40"/>
      <c r="D459" s="43"/>
      <c r="E459" s="42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9.5" customHeight="1">
      <c r="A460" s="40"/>
      <c r="B460" s="40"/>
      <c r="C460" s="40"/>
      <c r="D460" s="43"/>
      <c r="E460" s="42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9.5" customHeight="1">
      <c r="A461" s="40"/>
      <c r="B461" s="40"/>
      <c r="C461" s="40"/>
      <c r="D461" s="43"/>
      <c r="E461" s="42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9.5" customHeight="1">
      <c r="A462" s="40"/>
      <c r="B462" s="40"/>
      <c r="C462" s="40"/>
      <c r="D462" s="43"/>
      <c r="E462" s="42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9.5" customHeight="1">
      <c r="A463" s="40"/>
      <c r="B463" s="40"/>
      <c r="C463" s="40"/>
      <c r="D463" s="43"/>
      <c r="E463" s="42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9.5" customHeight="1">
      <c r="A464" s="40"/>
      <c r="B464" s="40"/>
      <c r="C464" s="40"/>
      <c r="D464" s="43"/>
      <c r="E464" s="42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9.5" customHeight="1">
      <c r="A465" s="40"/>
      <c r="B465" s="40"/>
      <c r="C465" s="40"/>
      <c r="D465" s="43"/>
      <c r="E465" s="42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9.5" customHeight="1">
      <c r="A466" s="40"/>
      <c r="B466" s="40"/>
      <c r="C466" s="40"/>
      <c r="D466" s="43"/>
      <c r="E466" s="42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9.5" customHeight="1">
      <c r="A467" s="40"/>
      <c r="B467" s="40"/>
      <c r="C467" s="40"/>
      <c r="D467" s="43"/>
      <c r="E467" s="42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9.5" customHeight="1">
      <c r="A468" s="40"/>
      <c r="B468" s="40"/>
      <c r="C468" s="40"/>
      <c r="D468" s="43"/>
      <c r="E468" s="42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9.5" customHeight="1">
      <c r="A469" s="40"/>
      <c r="B469" s="40"/>
      <c r="C469" s="40"/>
      <c r="D469" s="43"/>
      <c r="E469" s="42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9.5" customHeight="1">
      <c r="A470" s="40"/>
      <c r="B470" s="40"/>
      <c r="C470" s="40"/>
      <c r="D470" s="43"/>
      <c r="E470" s="42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9.5" customHeight="1">
      <c r="A471" s="40"/>
      <c r="B471" s="40"/>
      <c r="C471" s="40"/>
      <c r="D471" s="43"/>
      <c r="E471" s="42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9.5" customHeight="1">
      <c r="A472" s="40"/>
      <c r="B472" s="40"/>
      <c r="C472" s="40"/>
      <c r="D472" s="43"/>
      <c r="E472" s="42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9.5" customHeight="1">
      <c r="A473" s="40"/>
      <c r="B473" s="40"/>
      <c r="C473" s="40"/>
      <c r="D473" s="43"/>
      <c r="E473" s="42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9.5" customHeight="1">
      <c r="A474" s="40"/>
      <c r="B474" s="40"/>
      <c r="C474" s="40"/>
      <c r="D474" s="43"/>
      <c r="E474" s="42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9.5" customHeight="1">
      <c r="A475" s="40"/>
      <c r="B475" s="40"/>
      <c r="C475" s="40"/>
      <c r="D475" s="43"/>
      <c r="E475" s="42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9.5" customHeight="1">
      <c r="A476" s="40"/>
      <c r="B476" s="40"/>
      <c r="C476" s="40"/>
      <c r="D476" s="43"/>
      <c r="E476" s="42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9.5" customHeight="1">
      <c r="A477" s="40"/>
      <c r="B477" s="40"/>
      <c r="C477" s="40"/>
      <c r="D477" s="43"/>
      <c r="E477" s="42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9.5" customHeight="1">
      <c r="A478" s="40"/>
      <c r="B478" s="40"/>
      <c r="C478" s="40"/>
      <c r="D478" s="43"/>
      <c r="E478" s="42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9.5" customHeight="1">
      <c r="A479" s="40"/>
      <c r="B479" s="40"/>
      <c r="C479" s="40"/>
      <c r="D479" s="43"/>
      <c r="E479" s="42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9.5" customHeight="1">
      <c r="A480" s="40"/>
      <c r="B480" s="40"/>
      <c r="C480" s="40"/>
      <c r="D480" s="43"/>
      <c r="E480" s="42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9.5" customHeight="1">
      <c r="A481" s="40"/>
      <c r="B481" s="40"/>
      <c r="C481" s="40"/>
      <c r="D481" s="43"/>
      <c r="E481" s="42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9.5" customHeight="1">
      <c r="A482" s="40"/>
      <c r="B482" s="40"/>
      <c r="C482" s="40"/>
      <c r="D482" s="43"/>
      <c r="E482" s="42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9.5" customHeight="1">
      <c r="A483" s="40"/>
      <c r="B483" s="40"/>
      <c r="C483" s="40"/>
      <c r="D483" s="43"/>
      <c r="E483" s="42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9.5" customHeight="1">
      <c r="A484" s="40"/>
      <c r="B484" s="40"/>
      <c r="C484" s="40"/>
      <c r="D484" s="43"/>
      <c r="E484" s="42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9.5" customHeight="1">
      <c r="A485" s="40"/>
      <c r="B485" s="40"/>
      <c r="C485" s="40"/>
      <c r="D485" s="43"/>
      <c r="E485" s="42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9.5" customHeight="1">
      <c r="A486" s="40"/>
      <c r="B486" s="40"/>
      <c r="C486" s="40"/>
      <c r="D486" s="43"/>
      <c r="E486" s="42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9.5" customHeight="1">
      <c r="A487" s="40"/>
      <c r="B487" s="40"/>
      <c r="C487" s="40"/>
      <c r="D487" s="43"/>
      <c r="E487" s="42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9.5" customHeight="1">
      <c r="A488" s="40"/>
      <c r="B488" s="40"/>
      <c r="C488" s="40"/>
      <c r="D488" s="43"/>
      <c r="E488" s="42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9.5" customHeight="1">
      <c r="A489" s="40"/>
      <c r="B489" s="40"/>
      <c r="C489" s="40"/>
      <c r="D489" s="43"/>
      <c r="E489" s="42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9.5" customHeight="1">
      <c r="A490" s="40"/>
      <c r="B490" s="40"/>
      <c r="C490" s="40"/>
      <c r="D490" s="43"/>
      <c r="E490" s="42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9.5" customHeight="1">
      <c r="A491" s="40"/>
      <c r="B491" s="40"/>
      <c r="C491" s="40"/>
      <c r="D491" s="43"/>
      <c r="E491" s="42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9.5" customHeight="1">
      <c r="A492" s="40"/>
      <c r="B492" s="40"/>
      <c r="C492" s="40"/>
      <c r="D492" s="43"/>
      <c r="E492" s="42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9.5" customHeight="1">
      <c r="A493" s="40"/>
      <c r="B493" s="40"/>
      <c r="C493" s="40"/>
      <c r="D493" s="43"/>
      <c r="E493" s="42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9.5" customHeight="1">
      <c r="A494" s="40"/>
      <c r="B494" s="40"/>
      <c r="C494" s="40"/>
      <c r="D494" s="43"/>
      <c r="E494" s="42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9.5" customHeight="1">
      <c r="A495" s="40"/>
      <c r="B495" s="40"/>
      <c r="C495" s="40"/>
      <c r="D495" s="43"/>
      <c r="E495" s="42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9.5" customHeight="1">
      <c r="A496" s="40"/>
      <c r="B496" s="40"/>
      <c r="C496" s="40"/>
      <c r="D496" s="43"/>
      <c r="E496" s="42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9.5" customHeight="1">
      <c r="A497" s="40"/>
      <c r="B497" s="40"/>
      <c r="C497" s="40"/>
      <c r="D497" s="43"/>
      <c r="E497" s="42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9.5" customHeight="1">
      <c r="A498" s="40"/>
      <c r="B498" s="40"/>
      <c r="C498" s="40"/>
      <c r="D498" s="43"/>
      <c r="E498" s="42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9.5" customHeight="1">
      <c r="A499" s="40"/>
      <c r="B499" s="40"/>
      <c r="C499" s="40"/>
      <c r="D499" s="43"/>
      <c r="E499" s="42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9.5" customHeight="1">
      <c r="A500" s="40"/>
      <c r="B500" s="40"/>
      <c r="C500" s="40"/>
      <c r="D500" s="43"/>
      <c r="E500" s="42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9.5" customHeight="1">
      <c r="A501" s="40"/>
      <c r="B501" s="40"/>
      <c r="C501" s="40"/>
      <c r="D501" s="43"/>
      <c r="E501" s="42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9.5" customHeight="1">
      <c r="A502" s="40"/>
      <c r="B502" s="40"/>
      <c r="C502" s="40"/>
      <c r="D502" s="43"/>
      <c r="E502" s="42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9.5" customHeight="1">
      <c r="A503" s="40"/>
      <c r="B503" s="40"/>
      <c r="C503" s="40"/>
      <c r="D503" s="43"/>
      <c r="E503" s="42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9.5" customHeight="1">
      <c r="A504" s="40"/>
      <c r="B504" s="40"/>
      <c r="C504" s="40"/>
      <c r="D504" s="43"/>
      <c r="E504" s="42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9.5" customHeight="1">
      <c r="A505" s="40"/>
      <c r="B505" s="40"/>
      <c r="C505" s="40"/>
      <c r="D505" s="43"/>
      <c r="E505" s="42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9.5" customHeight="1">
      <c r="A506" s="40"/>
      <c r="B506" s="40"/>
      <c r="C506" s="40"/>
      <c r="D506" s="43"/>
      <c r="E506" s="42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9.5" customHeight="1">
      <c r="A507" s="40"/>
      <c r="B507" s="40"/>
      <c r="C507" s="40"/>
      <c r="D507" s="43"/>
      <c r="E507" s="42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9.5" customHeight="1">
      <c r="A508" s="40"/>
      <c r="B508" s="40"/>
      <c r="C508" s="40"/>
      <c r="D508" s="43"/>
      <c r="E508" s="42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9.5" customHeight="1">
      <c r="A509" s="40"/>
      <c r="B509" s="40"/>
      <c r="C509" s="40"/>
      <c r="D509" s="43"/>
      <c r="E509" s="42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9.5" customHeight="1">
      <c r="A510" s="40"/>
      <c r="B510" s="40"/>
      <c r="C510" s="40"/>
      <c r="D510" s="43"/>
      <c r="E510" s="4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9.5" customHeight="1">
      <c r="A511" s="40"/>
      <c r="B511" s="40"/>
      <c r="C511" s="40"/>
      <c r="D511" s="43"/>
      <c r="E511" s="42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9.5" customHeight="1">
      <c r="A512" s="40"/>
      <c r="B512" s="40"/>
      <c r="C512" s="40"/>
      <c r="D512" s="43"/>
      <c r="E512" s="42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9.5" customHeight="1">
      <c r="A513" s="40"/>
      <c r="B513" s="40"/>
      <c r="C513" s="40"/>
      <c r="D513" s="43"/>
      <c r="E513" s="42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9.5" customHeight="1">
      <c r="A514" s="40"/>
      <c r="B514" s="40"/>
      <c r="C514" s="40"/>
      <c r="D514" s="43"/>
      <c r="E514" s="42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9.5" customHeight="1">
      <c r="A515" s="40"/>
      <c r="B515" s="40"/>
      <c r="C515" s="40"/>
      <c r="D515" s="43"/>
      <c r="E515" s="42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9.5" customHeight="1">
      <c r="A516" s="40"/>
      <c r="B516" s="40"/>
      <c r="C516" s="40"/>
      <c r="D516" s="43"/>
      <c r="E516" s="42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9.5" customHeight="1">
      <c r="A517" s="40"/>
      <c r="B517" s="40"/>
      <c r="C517" s="40"/>
      <c r="D517" s="43"/>
      <c r="E517" s="42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9.5" customHeight="1">
      <c r="A518" s="40"/>
      <c r="B518" s="40"/>
      <c r="C518" s="40"/>
      <c r="D518" s="43"/>
      <c r="E518" s="42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9.5" customHeight="1">
      <c r="A519" s="40"/>
      <c r="B519" s="40"/>
      <c r="C519" s="40"/>
      <c r="D519" s="43"/>
      <c r="E519" s="42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9.5" customHeight="1">
      <c r="A520" s="40"/>
      <c r="B520" s="40"/>
      <c r="C520" s="40"/>
      <c r="D520" s="43"/>
      <c r="E520" s="42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9.5" customHeight="1">
      <c r="A521" s="40"/>
      <c r="B521" s="40"/>
      <c r="C521" s="40"/>
      <c r="D521" s="43"/>
      <c r="E521" s="42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9.5" customHeight="1">
      <c r="A522" s="40"/>
      <c r="B522" s="40"/>
      <c r="C522" s="40"/>
      <c r="D522" s="43"/>
      <c r="E522" s="42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9.5" customHeight="1">
      <c r="A523" s="40"/>
      <c r="B523" s="40"/>
      <c r="C523" s="40"/>
      <c r="D523" s="43"/>
      <c r="E523" s="42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9.5" customHeight="1">
      <c r="A524" s="40"/>
      <c r="B524" s="40"/>
      <c r="C524" s="40"/>
      <c r="D524" s="43"/>
      <c r="E524" s="42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9.5" customHeight="1">
      <c r="A525" s="40"/>
      <c r="B525" s="40"/>
      <c r="C525" s="40"/>
      <c r="D525" s="43"/>
      <c r="E525" s="42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9.5" customHeight="1">
      <c r="A526" s="40"/>
      <c r="B526" s="40"/>
      <c r="C526" s="40"/>
      <c r="D526" s="43"/>
      <c r="E526" s="42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9.5" customHeight="1">
      <c r="A527" s="40"/>
      <c r="B527" s="40"/>
      <c r="C527" s="40"/>
      <c r="D527" s="43"/>
      <c r="E527" s="42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9.5" customHeight="1">
      <c r="A528" s="40"/>
      <c r="B528" s="40"/>
      <c r="C528" s="40"/>
      <c r="D528" s="43"/>
      <c r="E528" s="42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9.5" customHeight="1">
      <c r="A529" s="40"/>
      <c r="B529" s="40"/>
      <c r="C529" s="40"/>
      <c r="D529" s="43"/>
      <c r="E529" s="42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9.5" customHeight="1">
      <c r="A530" s="40"/>
      <c r="B530" s="40"/>
      <c r="C530" s="40"/>
      <c r="D530" s="43"/>
      <c r="E530" s="42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9.5" customHeight="1">
      <c r="A531" s="40"/>
      <c r="B531" s="40"/>
      <c r="C531" s="40"/>
      <c r="D531" s="43"/>
      <c r="E531" s="42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9.5" customHeight="1">
      <c r="A532" s="40"/>
      <c r="B532" s="40"/>
      <c r="C532" s="40"/>
      <c r="D532" s="43"/>
      <c r="E532" s="42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9.5" customHeight="1">
      <c r="A533" s="40"/>
      <c r="B533" s="40"/>
      <c r="C533" s="40"/>
      <c r="D533" s="43"/>
      <c r="E533" s="42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9.5" customHeight="1">
      <c r="A534" s="40"/>
      <c r="B534" s="40"/>
      <c r="C534" s="40"/>
      <c r="D534" s="43"/>
      <c r="E534" s="42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9.5" customHeight="1">
      <c r="A535" s="40"/>
      <c r="B535" s="40"/>
      <c r="C535" s="40"/>
      <c r="D535" s="43"/>
      <c r="E535" s="42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9.5" customHeight="1">
      <c r="A536" s="40"/>
      <c r="B536" s="40"/>
      <c r="C536" s="40"/>
      <c r="D536" s="43"/>
      <c r="E536" s="42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9.5" customHeight="1">
      <c r="A537" s="40"/>
      <c r="B537" s="40"/>
      <c r="C537" s="40"/>
      <c r="D537" s="43"/>
      <c r="E537" s="42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9.5" customHeight="1">
      <c r="A538" s="40"/>
      <c r="B538" s="40"/>
      <c r="C538" s="40"/>
      <c r="D538" s="43"/>
      <c r="E538" s="42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9.5" customHeight="1">
      <c r="A539" s="40"/>
      <c r="B539" s="40"/>
      <c r="C539" s="40"/>
      <c r="D539" s="43"/>
      <c r="E539" s="42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9.5" customHeight="1">
      <c r="A540" s="40"/>
      <c r="B540" s="40"/>
      <c r="C540" s="40"/>
      <c r="D540" s="43"/>
      <c r="E540" s="42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9.5" customHeight="1">
      <c r="A541" s="40"/>
      <c r="B541" s="40"/>
      <c r="C541" s="40"/>
      <c r="D541" s="43"/>
      <c r="E541" s="42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9.5" customHeight="1">
      <c r="A542" s="40"/>
      <c r="B542" s="40"/>
      <c r="C542" s="40"/>
      <c r="D542" s="43"/>
      <c r="E542" s="42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9.5" customHeight="1">
      <c r="A543" s="40"/>
      <c r="B543" s="40"/>
      <c r="C543" s="40"/>
      <c r="D543" s="43"/>
      <c r="E543" s="42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9.5" customHeight="1">
      <c r="A544" s="40"/>
      <c r="B544" s="40"/>
      <c r="C544" s="40"/>
      <c r="D544" s="43"/>
      <c r="E544" s="42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9.5" customHeight="1">
      <c r="A545" s="40"/>
      <c r="B545" s="40"/>
      <c r="C545" s="40"/>
      <c r="D545" s="43"/>
      <c r="E545" s="42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9.5" customHeight="1">
      <c r="A546" s="40"/>
      <c r="B546" s="40"/>
      <c r="C546" s="40"/>
      <c r="D546" s="43"/>
      <c r="E546" s="42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9.5" customHeight="1">
      <c r="A547" s="40"/>
      <c r="B547" s="40"/>
      <c r="C547" s="40"/>
      <c r="D547" s="43"/>
      <c r="E547" s="42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9.5" customHeight="1">
      <c r="A548" s="40"/>
      <c r="B548" s="40"/>
      <c r="C548" s="40"/>
      <c r="D548" s="43"/>
      <c r="E548" s="42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9.5" customHeight="1">
      <c r="A549" s="40"/>
      <c r="B549" s="40"/>
      <c r="C549" s="40"/>
      <c r="D549" s="43"/>
      <c r="E549" s="42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9.5" customHeight="1">
      <c r="A550" s="40"/>
      <c r="B550" s="40"/>
      <c r="C550" s="40"/>
      <c r="D550" s="43"/>
      <c r="E550" s="42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9.5" customHeight="1">
      <c r="A551" s="40"/>
      <c r="B551" s="40"/>
      <c r="C551" s="40"/>
      <c r="D551" s="43"/>
      <c r="E551" s="42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9.5" customHeight="1">
      <c r="A552" s="40"/>
      <c r="B552" s="40"/>
      <c r="C552" s="40"/>
      <c r="D552" s="43"/>
      <c r="E552" s="42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9.5" customHeight="1">
      <c r="A553" s="40"/>
      <c r="B553" s="40"/>
      <c r="C553" s="40"/>
      <c r="D553" s="43"/>
      <c r="E553" s="42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9.5" customHeight="1">
      <c r="A554" s="40"/>
      <c r="B554" s="40"/>
      <c r="C554" s="40"/>
      <c r="D554" s="43"/>
      <c r="E554" s="42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9.5" customHeight="1">
      <c r="A555" s="40"/>
      <c r="B555" s="40"/>
      <c r="C555" s="40"/>
      <c r="D555" s="43"/>
      <c r="E555" s="42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9.5" customHeight="1">
      <c r="A556" s="40"/>
      <c r="B556" s="40"/>
      <c r="C556" s="40"/>
      <c r="D556" s="43"/>
      <c r="E556" s="42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9.5" customHeight="1">
      <c r="A557" s="40"/>
      <c r="B557" s="40"/>
      <c r="C557" s="40"/>
      <c r="D557" s="43"/>
      <c r="E557" s="42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9.5" customHeight="1">
      <c r="A558" s="40"/>
      <c r="B558" s="40"/>
      <c r="C558" s="40"/>
      <c r="D558" s="43"/>
      <c r="E558" s="42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9.5" customHeight="1">
      <c r="A559" s="40"/>
      <c r="B559" s="40"/>
      <c r="C559" s="40"/>
      <c r="D559" s="43"/>
      <c r="E559" s="42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9.5" customHeight="1">
      <c r="A560" s="40"/>
      <c r="B560" s="40"/>
      <c r="C560" s="40"/>
      <c r="D560" s="43"/>
      <c r="E560" s="42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9.5" customHeight="1">
      <c r="A561" s="40"/>
      <c r="B561" s="40"/>
      <c r="C561" s="40"/>
      <c r="D561" s="43"/>
      <c r="E561" s="42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9.5" customHeight="1">
      <c r="A562" s="40"/>
      <c r="B562" s="40"/>
      <c r="C562" s="40"/>
      <c r="D562" s="43"/>
      <c r="E562" s="42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9.5" customHeight="1">
      <c r="A563" s="40"/>
      <c r="B563" s="40"/>
      <c r="C563" s="40"/>
      <c r="D563" s="43"/>
      <c r="E563" s="42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9.5" customHeight="1">
      <c r="A564" s="40"/>
      <c r="B564" s="40"/>
      <c r="C564" s="40"/>
      <c r="D564" s="43"/>
      <c r="E564" s="42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9.5" customHeight="1">
      <c r="A565" s="40"/>
      <c r="B565" s="40"/>
      <c r="C565" s="40"/>
      <c r="D565" s="43"/>
      <c r="E565" s="42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9.5" customHeight="1">
      <c r="A566" s="40"/>
      <c r="B566" s="40"/>
      <c r="C566" s="40"/>
      <c r="D566" s="43"/>
      <c r="E566" s="42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9.5" customHeight="1">
      <c r="A567" s="40"/>
      <c r="B567" s="40"/>
      <c r="C567" s="40"/>
      <c r="D567" s="43"/>
      <c r="E567" s="42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9.5" customHeight="1">
      <c r="A568" s="40"/>
      <c r="B568" s="40"/>
      <c r="C568" s="40"/>
      <c r="D568" s="43"/>
      <c r="E568" s="42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9.5" customHeight="1">
      <c r="A569" s="40"/>
      <c r="B569" s="40"/>
      <c r="C569" s="40"/>
      <c r="D569" s="43"/>
      <c r="E569" s="42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9.5" customHeight="1">
      <c r="A570" s="40"/>
      <c r="B570" s="40"/>
      <c r="C570" s="40"/>
      <c r="D570" s="43"/>
      <c r="E570" s="42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9.5" customHeight="1">
      <c r="A571" s="40"/>
      <c r="B571" s="40"/>
      <c r="C571" s="40"/>
      <c r="D571" s="43"/>
      <c r="E571" s="42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9.5" customHeight="1">
      <c r="A572" s="40"/>
      <c r="B572" s="40"/>
      <c r="C572" s="40"/>
      <c r="D572" s="43"/>
      <c r="E572" s="42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9.5" customHeight="1">
      <c r="A573" s="40"/>
      <c r="B573" s="40"/>
      <c r="C573" s="40"/>
      <c r="D573" s="43"/>
      <c r="E573" s="42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9.5" customHeight="1">
      <c r="A574" s="40"/>
      <c r="B574" s="40"/>
      <c r="C574" s="40"/>
      <c r="D574" s="43"/>
      <c r="E574" s="42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9.5" customHeight="1">
      <c r="A575" s="40"/>
      <c r="B575" s="40"/>
      <c r="C575" s="40"/>
      <c r="D575" s="43"/>
      <c r="E575" s="42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9.5" customHeight="1">
      <c r="A576" s="40"/>
      <c r="B576" s="40"/>
      <c r="C576" s="40"/>
      <c r="D576" s="43"/>
      <c r="E576" s="42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9.5" customHeight="1">
      <c r="A577" s="40"/>
      <c r="B577" s="40"/>
      <c r="C577" s="40"/>
      <c r="D577" s="43"/>
      <c r="E577" s="42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9.5" customHeight="1">
      <c r="A578" s="40"/>
      <c r="B578" s="40"/>
      <c r="C578" s="40"/>
      <c r="D578" s="43"/>
      <c r="E578" s="42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9.5" customHeight="1">
      <c r="A579" s="40"/>
      <c r="B579" s="40"/>
      <c r="C579" s="40"/>
      <c r="D579" s="43"/>
      <c r="E579" s="42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9.5" customHeight="1">
      <c r="A580" s="40"/>
      <c r="B580" s="40"/>
      <c r="C580" s="40"/>
      <c r="D580" s="43"/>
      <c r="E580" s="42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9.5" customHeight="1">
      <c r="A581" s="40"/>
      <c r="B581" s="40"/>
      <c r="C581" s="40"/>
      <c r="D581" s="43"/>
      <c r="E581" s="42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9.5" customHeight="1">
      <c r="A582" s="40"/>
      <c r="B582" s="40"/>
      <c r="C582" s="40"/>
      <c r="D582" s="43"/>
      <c r="E582" s="42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9.5" customHeight="1">
      <c r="A583" s="40"/>
      <c r="B583" s="40"/>
      <c r="C583" s="40"/>
      <c r="D583" s="43"/>
      <c r="E583" s="42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9.5" customHeight="1">
      <c r="A584" s="40"/>
      <c r="B584" s="40"/>
      <c r="C584" s="40"/>
      <c r="D584" s="43"/>
      <c r="E584" s="42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9.5" customHeight="1">
      <c r="A585" s="40"/>
      <c r="B585" s="40"/>
      <c r="C585" s="40"/>
      <c r="D585" s="43"/>
      <c r="E585" s="42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9.5" customHeight="1">
      <c r="A586" s="40"/>
      <c r="B586" s="40"/>
      <c r="C586" s="40"/>
      <c r="D586" s="43"/>
      <c r="E586" s="42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9.5" customHeight="1">
      <c r="A587" s="40"/>
      <c r="B587" s="40"/>
      <c r="C587" s="40"/>
      <c r="D587" s="43"/>
      <c r="E587" s="42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9.5" customHeight="1">
      <c r="A588" s="40"/>
      <c r="B588" s="40"/>
      <c r="C588" s="40"/>
      <c r="D588" s="43"/>
      <c r="E588" s="42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9.5" customHeight="1">
      <c r="A589" s="40"/>
      <c r="B589" s="40"/>
      <c r="C589" s="40"/>
      <c r="D589" s="43"/>
      <c r="E589" s="42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9.5" customHeight="1">
      <c r="A590" s="40"/>
      <c r="B590" s="40"/>
      <c r="C590" s="40"/>
      <c r="D590" s="43"/>
      <c r="E590" s="42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9.5" customHeight="1">
      <c r="A591" s="40"/>
      <c r="B591" s="40"/>
      <c r="C591" s="40"/>
      <c r="D591" s="43"/>
      <c r="E591" s="42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9.5" customHeight="1">
      <c r="A592" s="40"/>
      <c r="B592" s="40"/>
      <c r="C592" s="40"/>
      <c r="D592" s="43"/>
      <c r="E592" s="42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9.5" customHeight="1">
      <c r="A593" s="40"/>
      <c r="B593" s="40"/>
      <c r="C593" s="40"/>
      <c r="D593" s="43"/>
      <c r="E593" s="42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9.5" customHeight="1">
      <c r="A594" s="40"/>
      <c r="B594" s="40"/>
      <c r="C594" s="40"/>
      <c r="D594" s="43"/>
      <c r="E594" s="42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9.5" customHeight="1">
      <c r="A595" s="40"/>
      <c r="B595" s="40"/>
      <c r="C595" s="40"/>
      <c r="D595" s="43"/>
      <c r="E595" s="42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9.5" customHeight="1">
      <c r="A596" s="40"/>
      <c r="B596" s="40"/>
      <c r="C596" s="40"/>
      <c r="D596" s="43"/>
      <c r="E596" s="42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9.5" customHeight="1">
      <c r="A597" s="40"/>
      <c r="B597" s="40"/>
      <c r="C597" s="40"/>
      <c r="D597" s="43"/>
      <c r="E597" s="42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9.5" customHeight="1">
      <c r="A598" s="40"/>
      <c r="B598" s="40"/>
      <c r="C598" s="40"/>
      <c r="D598" s="43"/>
      <c r="E598" s="42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9.5" customHeight="1">
      <c r="A599" s="40"/>
      <c r="B599" s="40"/>
      <c r="C599" s="40"/>
      <c r="D599" s="43"/>
      <c r="E599" s="42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9.5" customHeight="1">
      <c r="A600" s="40"/>
      <c r="B600" s="40"/>
      <c r="C600" s="40"/>
      <c r="D600" s="43"/>
      <c r="E600" s="42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9.5" customHeight="1">
      <c r="A601" s="40"/>
      <c r="B601" s="40"/>
      <c r="C601" s="40"/>
      <c r="D601" s="43"/>
      <c r="E601" s="42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9.5" customHeight="1">
      <c r="A602" s="40"/>
      <c r="B602" s="40"/>
      <c r="C602" s="40"/>
      <c r="D602" s="43"/>
      <c r="E602" s="42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9.5" customHeight="1">
      <c r="A603" s="40"/>
      <c r="B603" s="40"/>
      <c r="C603" s="40"/>
      <c r="D603" s="43"/>
      <c r="E603" s="42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9.5" customHeight="1">
      <c r="A604" s="40"/>
      <c r="B604" s="40"/>
      <c r="C604" s="40"/>
      <c r="D604" s="43"/>
      <c r="E604" s="42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9.5" customHeight="1">
      <c r="A605" s="40"/>
      <c r="B605" s="40"/>
      <c r="C605" s="40"/>
      <c r="D605" s="43"/>
      <c r="E605" s="42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9.5" customHeight="1">
      <c r="A606" s="40"/>
      <c r="B606" s="40"/>
      <c r="C606" s="40"/>
      <c r="D606" s="43"/>
      <c r="E606" s="42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9.5" customHeight="1">
      <c r="A607" s="40"/>
      <c r="B607" s="40"/>
      <c r="C607" s="40"/>
      <c r="D607" s="43"/>
      <c r="E607" s="42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9.5" customHeight="1">
      <c r="A608" s="40"/>
      <c r="B608" s="40"/>
      <c r="C608" s="40"/>
      <c r="D608" s="43"/>
      <c r="E608" s="42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9.5" customHeight="1">
      <c r="A609" s="40"/>
      <c r="B609" s="40"/>
      <c r="C609" s="40"/>
      <c r="D609" s="43"/>
      <c r="E609" s="42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9.5" customHeight="1">
      <c r="A610" s="40"/>
      <c r="B610" s="40"/>
      <c r="C610" s="40"/>
      <c r="D610" s="43"/>
      <c r="E610" s="42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9.5" customHeight="1">
      <c r="A611" s="40"/>
      <c r="B611" s="40"/>
      <c r="C611" s="40"/>
      <c r="D611" s="43"/>
      <c r="E611" s="42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9.5" customHeight="1">
      <c r="A612" s="40"/>
      <c r="B612" s="40"/>
      <c r="C612" s="40"/>
      <c r="D612" s="43"/>
      <c r="E612" s="42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9.5" customHeight="1">
      <c r="A613" s="40"/>
      <c r="B613" s="40"/>
      <c r="C613" s="40"/>
      <c r="D613" s="43"/>
      <c r="E613" s="42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9.5" customHeight="1">
      <c r="A614" s="40"/>
      <c r="B614" s="40"/>
      <c r="C614" s="40"/>
      <c r="D614" s="43"/>
      <c r="E614" s="42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9.5" customHeight="1">
      <c r="A615" s="40"/>
      <c r="B615" s="40"/>
      <c r="C615" s="40"/>
      <c r="D615" s="43"/>
      <c r="E615" s="42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9.5" customHeight="1">
      <c r="A616" s="40"/>
      <c r="B616" s="40"/>
      <c r="C616" s="40"/>
      <c r="D616" s="43"/>
      <c r="E616" s="42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9.5" customHeight="1">
      <c r="A617" s="40"/>
      <c r="B617" s="40"/>
      <c r="C617" s="40"/>
      <c r="D617" s="43"/>
      <c r="E617" s="42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9.5" customHeight="1">
      <c r="A618" s="40"/>
      <c r="B618" s="40"/>
      <c r="C618" s="40"/>
      <c r="D618" s="43"/>
      <c r="E618" s="42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9.5" customHeight="1">
      <c r="A619" s="40"/>
      <c r="B619" s="40"/>
      <c r="C619" s="40"/>
      <c r="D619" s="43"/>
      <c r="E619" s="42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9.5" customHeight="1">
      <c r="A620" s="40"/>
      <c r="B620" s="40"/>
      <c r="C620" s="40"/>
      <c r="D620" s="43"/>
      <c r="E620" s="42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9.5" customHeight="1">
      <c r="A621" s="40"/>
      <c r="B621" s="40"/>
      <c r="C621" s="40"/>
      <c r="D621" s="43"/>
      <c r="E621" s="42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9.5" customHeight="1">
      <c r="A622" s="40"/>
      <c r="B622" s="40"/>
      <c r="C622" s="40"/>
      <c r="D622" s="43"/>
      <c r="E622" s="42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9.5" customHeight="1">
      <c r="A623" s="40"/>
      <c r="B623" s="40"/>
      <c r="C623" s="40"/>
      <c r="D623" s="43"/>
      <c r="E623" s="42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9.5" customHeight="1">
      <c r="A624" s="40"/>
      <c r="B624" s="40"/>
      <c r="C624" s="40"/>
      <c r="D624" s="43"/>
      <c r="E624" s="42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9.5" customHeight="1">
      <c r="A625" s="40"/>
      <c r="B625" s="40"/>
      <c r="C625" s="40"/>
      <c r="D625" s="43"/>
      <c r="E625" s="42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9.5" customHeight="1">
      <c r="A626" s="40"/>
      <c r="B626" s="40"/>
      <c r="C626" s="40"/>
      <c r="D626" s="43"/>
      <c r="E626" s="42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9.5" customHeight="1">
      <c r="A627" s="40"/>
      <c r="B627" s="40"/>
      <c r="C627" s="40"/>
      <c r="D627" s="43"/>
      <c r="E627" s="42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9.5" customHeight="1">
      <c r="A628" s="40"/>
      <c r="B628" s="40"/>
      <c r="C628" s="40"/>
      <c r="D628" s="43"/>
      <c r="E628" s="42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9.5" customHeight="1">
      <c r="A629" s="40"/>
      <c r="B629" s="40"/>
      <c r="C629" s="40"/>
      <c r="D629" s="43"/>
      <c r="E629" s="42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9.5" customHeight="1">
      <c r="A630" s="40"/>
      <c r="B630" s="40"/>
      <c r="C630" s="40"/>
      <c r="D630" s="43"/>
      <c r="E630" s="42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9.5" customHeight="1">
      <c r="A631" s="40"/>
      <c r="B631" s="40"/>
      <c r="C631" s="40"/>
      <c r="D631" s="43"/>
      <c r="E631" s="42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9.5" customHeight="1">
      <c r="A632" s="40"/>
      <c r="B632" s="40"/>
      <c r="C632" s="40"/>
      <c r="D632" s="43"/>
      <c r="E632" s="42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9.5" customHeight="1">
      <c r="A633" s="40"/>
      <c r="B633" s="40"/>
      <c r="C633" s="40"/>
      <c r="D633" s="43"/>
      <c r="E633" s="42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9.5" customHeight="1">
      <c r="A634" s="40"/>
      <c r="B634" s="40"/>
      <c r="C634" s="40"/>
      <c r="D634" s="43"/>
      <c r="E634" s="42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9.5" customHeight="1">
      <c r="A635" s="40"/>
      <c r="B635" s="40"/>
      <c r="C635" s="40"/>
      <c r="D635" s="43"/>
      <c r="E635" s="42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9.5" customHeight="1">
      <c r="A636" s="40"/>
      <c r="B636" s="40"/>
      <c r="C636" s="40"/>
      <c r="D636" s="43"/>
      <c r="E636" s="42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9.5" customHeight="1">
      <c r="A637" s="40"/>
      <c r="B637" s="40"/>
      <c r="C637" s="40"/>
      <c r="D637" s="43"/>
      <c r="E637" s="42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9.5" customHeight="1">
      <c r="A638" s="40"/>
      <c r="B638" s="40"/>
      <c r="C638" s="40"/>
      <c r="D638" s="43"/>
      <c r="E638" s="42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9.5" customHeight="1">
      <c r="A639" s="40"/>
      <c r="B639" s="40"/>
      <c r="C639" s="40"/>
      <c r="D639" s="43"/>
      <c r="E639" s="42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9.5" customHeight="1">
      <c r="A640" s="40"/>
      <c r="B640" s="40"/>
      <c r="C640" s="40"/>
      <c r="D640" s="43"/>
      <c r="E640" s="42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9.5" customHeight="1">
      <c r="A641" s="40"/>
      <c r="B641" s="40"/>
      <c r="C641" s="40"/>
      <c r="D641" s="43"/>
      <c r="E641" s="42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9.5" customHeight="1">
      <c r="A642" s="40"/>
      <c r="B642" s="40"/>
      <c r="C642" s="40"/>
      <c r="D642" s="43"/>
      <c r="E642" s="42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9.5" customHeight="1">
      <c r="A643" s="40"/>
      <c r="B643" s="40"/>
      <c r="C643" s="40"/>
      <c r="D643" s="43"/>
      <c r="E643" s="42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9.5" customHeight="1">
      <c r="A644" s="40"/>
      <c r="B644" s="40"/>
      <c r="C644" s="40"/>
      <c r="D644" s="43"/>
      <c r="E644" s="42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9.5" customHeight="1">
      <c r="A645" s="40"/>
      <c r="B645" s="40"/>
      <c r="C645" s="40"/>
      <c r="D645" s="43"/>
      <c r="E645" s="42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9.5" customHeight="1">
      <c r="A646" s="40"/>
      <c r="B646" s="40"/>
      <c r="C646" s="40"/>
      <c r="D646" s="43"/>
      <c r="E646" s="42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9.5" customHeight="1">
      <c r="A647" s="40"/>
      <c r="B647" s="40"/>
      <c r="C647" s="40"/>
      <c r="D647" s="43"/>
      <c r="E647" s="42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9.5" customHeight="1">
      <c r="A648" s="40"/>
      <c r="B648" s="40"/>
      <c r="C648" s="40"/>
      <c r="D648" s="43"/>
      <c r="E648" s="42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9.5" customHeight="1">
      <c r="A649" s="40"/>
      <c r="B649" s="40"/>
      <c r="C649" s="40"/>
      <c r="D649" s="43"/>
      <c r="E649" s="42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9.5" customHeight="1">
      <c r="A650" s="40"/>
      <c r="B650" s="40"/>
      <c r="C650" s="40"/>
      <c r="D650" s="43"/>
      <c r="E650" s="42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9.5" customHeight="1">
      <c r="A651" s="40"/>
      <c r="B651" s="40"/>
      <c r="C651" s="40"/>
      <c r="D651" s="43"/>
      <c r="E651" s="42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9.5" customHeight="1">
      <c r="A652" s="40"/>
      <c r="B652" s="40"/>
      <c r="C652" s="40"/>
      <c r="D652" s="43"/>
      <c r="E652" s="42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9.5" customHeight="1">
      <c r="A653" s="40"/>
      <c r="B653" s="40"/>
      <c r="C653" s="40"/>
      <c r="D653" s="43"/>
      <c r="E653" s="42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9.5" customHeight="1">
      <c r="A654" s="40"/>
      <c r="B654" s="40"/>
      <c r="C654" s="40"/>
      <c r="D654" s="43"/>
      <c r="E654" s="42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9.5" customHeight="1">
      <c r="A655" s="40"/>
      <c r="B655" s="40"/>
      <c r="C655" s="40"/>
      <c r="D655" s="43"/>
      <c r="E655" s="42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9.5" customHeight="1">
      <c r="A656" s="40"/>
      <c r="B656" s="40"/>
      <c r="C656" s="40"/>
      <c r="D656" s="43"/>
      <c r="E656" s="42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9.5" customHeight="1">
      <c r="A657" s="40"/>
      <c r="B657" s="40"/>
      <c r="C657" s="40"/>
      <c r="D657" s="43"/>
      <c r="E657" s="42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9.5" customHeight="1">
      <c r="A658" s="40"/>
      <c r="B658" s="40"/>
      <c r="C658" s="40"/>
      <c r="D658" s="43"/>
      <c r="E658" s="42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9.5" customHeight="1">
      <c r="A659" s="40"/>
      <c r="B659" s="40"/>
      <c r="C659" s="40"/>
      <c r="D659" s="43"/>
      <c r="E659" s="42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9.5" customHeight="1">
      <c r="A660" s="40"/>
      <c r="B660" s="40"/>
      <c r="C660" s="40"/>
      <c r="D660" s="43"/>
      <c r="E660" s="42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9.5" customHeight="1">
      <c r="A661" s="40"/>
      <c r="B661" s="40"/>
      <c r="C661" s="40"/>
      <c r="D661" s="43"/>
      <c r="E661" s="42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9.5" customHeight="1">
      <c r="A662" s="40"/>
      <c r="B662" s="40"/>
      <c r="C662" s="40"/>
      <c r="D662" s="43"/>
      <c r="E662" s="42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9.5" customHeight="1">
      <c r="A663" s="40"/>
      <c r="B663" s="40"/>
      <c r="C663" s="40"/>
      <c r="D663" s="43"/>
      <c r="E663" s="42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9.5" customHeight="1">
      <c r="A664" s="40"/>
      <c r="B664" s="40"/>
      <c r="C664" s="40"/>
      <c r="D664" s="43"/>
      <c r="E664" s="42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9.5" customHeight="1">
      <c r="A665" s="40"/>
      <c r="B665" s="40"/>
      <c r="C665" s="40"/>
      <c r="D665" s="43"/>
      <c r="E665" s="42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9.5" customHeight="1">
      <c r="A666" s="40"/>
      <c r="B666" s="40"/>
      <c r="C666" s="40"/>
      <c r="D666" s="43"/>
      <c r="E666" s="42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9.5" customHeight="1">
      <c r="A667" s="40"/>
      <c r="B667" s="40"/>
      <c r="C667" s="40"/>
      <c r="D667" s="43"/>
      <c r="E667" s="42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9.5" customHeight="1">
      <c r="A668" s="40"/>
      <c r="B668" s="40"/>
      <c r="C668" s="40"/>
      <c r="D668" s="43"/>
      <c r="E668" s="42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9.5" customHeight="1">
      <c r="A669" s="40"/>
      <c r="B669" s="40"/>
      <c r="C669" s="40"/>
      <c r="D669" s="43"/>
      <c r="E669" s="42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9.5" customHeight="1">
      <c r="A670" s="40"/>
      <c r="B670" s="40"/>
      <c r="C670" s="40"/>
      <c r="D670" s="43"/>
      <c r="E670" s="42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9.5" customHeight="1">
      <c r="A671" s="40"/>
      <c r="B671" s="40"/>
      <c r="C671" s="40"/>
      <c r="D671" s="43"/>
      <c r="E671" s="42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9.5" customHeight="1">
      <c r="A672" s="40"/>
      <c r="B672" s="40"/>
      <c r="C672" s="40"/>
      <c r="D672" s="43"/>
      <c r="E672" s="42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9.5" customHeight="1">
      <c r="A673" s="40"/>
      <c r="B673" s="40"/>
      <c r="C673" s="40"/>
      <c r="D673" s="43"/>
      <c r="E673" s="42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9.5" customHeight="1">
      <c r="A674" s="40"/>
      <c r="B674" s="40"/>
      <c r="C674" s="40"/>
      <c r="D674" s="43"/>
      <c r="E674" s="42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9.5" customHeight="1">
      <c r="A675" s="40"/>
      <c r="B675" s="40"/>
      <c r="C675" s="40"/>
      <c r="D675" s="43"/>
      <c r="E675" s="42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9.5" customHeight="1">
      <c r="A676" s="40"/>
      <c r="B676" s="40"/>
      <c r="C676" s="40"/>
      <c r="D676" s="43"/>
      <c r="E676" s="42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9.5" customHeight="1">
      <c r="A677" s="40"/>
      <c r="B677" s="40"/>
      <c r="C677" s="40"/>
      <c r="D677" s="43"/>
      <c r="E677" s="42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9.5" customHeight="1">
      <c r="A678" s="40"/>
      <c r="B678" s="40"/>
      <c r="C678" s="40"/>
      <c r="D678" s="43"/>
      <c r="E678" s="42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9.5" customHeight="1">
      <c r="A679" s="40"/>
      <c r="B679" s="40"/>
      <c r="C679" s="40"/>
      <c r="D679" s="43"/>
      <c r="E679" s="42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9.5" customHeight="1">
      <c r="A680" s="40"/>
      <c r="B680" s="40"/>
      <c r="C680" s="40"/>
      <c r="D680" s="43"/>
      <c r="E680" s="42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9.5" customHeight="1">
      <c r="A681" s="40"/>
      <c r="B681" s="40"/>
      <c r="C681" s="40"/>
      <c r="D681" s="43"/>
      <c r="E681" s="42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9.5" customHeight="1">
      <c r="A682" s="40"/>
      <c r="B682" s="40"/>
      <c r="C682" s="40"/>
      <c r="D682" s="43"/>
      <c r="E682" s="42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9.5" customHeight="1">
      <c r="A683" s="40"/>
      <c r="B683" s="40"/>
      <c r="C683" s="40"/>
      <c r="D683" s="43"/>
      <c r="E683" s="42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9.5" customHeight="1">
      <c r="A684" s="40"/>
      <c r="B684" s="40"/>
      <c r="C684" s="40"/>
      <c r="D684" s="43"/>
      <c r="E684" s="42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9.5" customHeight="1">
      <c r="A685" s="40"/>
      <c r="B685" s="40"/>
      <c r="C685" s="40"/>
      <c r="D685" s="43"/>
      <c r="E685" s="42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9.5" customHeight="1">
      <c r="A686" s="40"/>
      <c r="B686" s="40"/>
      <c r="C686" s="40"/>
      <c r="D686" s="43"/>
      <c r="E686" s="42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9.5" customHeight="1">
      <c r="A687" s="40"/>
      <c r="B687" s="40"/>
      <c r="C687" s="40"/>
      <c r="D687" s="43"/>
      <c r="E687" s="42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9.5" customHeight="1">
      <c r="A688" s="40"/>
      <c r="B688" s="40"/>
      <c r="C688" s="40"/>
      <c r="D688" s="43"/>
      <c r="E688" s="42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9.5" customHeight="1">
      <c r="A689" s="40"/>
      <c r="B689" s="40"/>
      <c r="C689" s="40"/>
      <c r="D689" s="43"/>
      <c r="E689" s="42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9.5" customHeight="1">
      <c r="A690" s="40"/>
      <c r="B690" s="40"/>
      <c r="C690" s="40"/>
      <c r="D690" s="43"/>
      <c r="E690" s="42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9.5" customHeight="1">
      <c r="A691" s="40"/>
      <c r="B691" s="40"/>
      <c r="C691" s="40"/>
      <c r="D691" s="43"/>
      <c r="E691" s="42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9.5" customHeight="1">
      <c r="A692" s="40"/>
      <c r="B692" s="40"/>
      <c r="C692" s="40"/>
      <c r="D692" s="43"/>
      <c r="E692" s="42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9.5" customHeight="1">
      <c r="A693" s="40"/>
      <c r="B693" s="40"/>
      <c r="C693" s="40"/>
      <c r="D693" s="43"/>
      <c r="E693" s="42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9.5" customHeight="1">
      <c r="A694" s="40"/>
      <c r="B694" s="40"/>
      <c r="C694" s="40"/>
      <c r="D694" s="43"/>
      <c r="E694" s="42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9.5" customHeight="1">
      <c r="A695" s="40"/>
      <c r="B695" s="40"/>
      <c r="C695" s="40"/>
      <c r="D695" s="43"/>
      <c r="E695" s="42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9.5" customHeight="1">
      <c r="A696" s="40"/>
      <c r="B696" s="40"/>
      <c r="C696" s="40"/>
      <c r="D696" s="43"/>
      <c r="E696" s="42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9.5" customHeight="1">
      <c r="A697" s="40"/>
      <c r="B697" s="40"/>
      <c r="C697" s="40"/>
      <c r="D697" s="43"/>
      <c r="E697" s="42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9.5" customHeight="1">
      <c r="A698" s="40"/>
      <c r="B698" s="40"/>
      <c r="C698" s="40"/>
      <c r="D698" s="43"/>
      <c r="E698" s="42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9.5" customHeight="1">
      <c r="A699" s="40"/>
      <c r="B699" s="40"/>
      <c r="C699" s="40"/>
      <c r="D699" s="43"/>
      <c r="E699" s="42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9.5" customHeight="1">
      <c r="A700" s="40"/>
      <c r="B700" s="40"/>
      <c r="C700" s="40"/>
      <c r="D700" s="43"/>
      <c r="E700" s="42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9.5" customHeight="1">
      <c r="A701" s="40"/>
      <c r="B701" s="40"/>
      <c r="C701" s="40"/>
      <c r="D701" s="43"/>
      <c r="E701" s="42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9.5" customHeight="1">
      <c r="A702" s="40"/>
      <c r="B702" s="40"/>
      <c r="C702" s="40"/>
      <c r="D702" s="43"/>
      <c r="E702" s="42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9.5" customHeight="1">
      <c r="A703" s="40"/>
      <c r="B703" s="40"/>
      <c r="C703" s="40"/>
      <c r="D703" s="43"/>
      <c r="E703" s="42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9.5" customHeight="1">
      <c r="A704" s="40"/>
      <c r="B704" s="40"/>
      <c r="C704" s="40"/>
      <c r="D704" s="43"/>
      <c r="E704" s="42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9.5" customHeight="1">
      <c r="A705" s="40"/>
      <c r="B705" s="40"/>
      <c r="C705" s="40"/>
      <c r="D705" s="43"/>
      <c r="E705" s="42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9.5" customHeight="1">
      <c r="A706" s="40"/>
      <c r="B706" s="40"/>
      <c r="C706" s="40"/>
      <c r="D706" s="43"/>
      <c r="E706" s="42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9.5" customHeight="1">
      <c r="A707" s="40"/>
      <c r="B707" s="40"/>
      <c r="C707" s="40"/>
      <c r="D707" s="43"/>
      <c r="E707" s="42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9.5" customHeight="1">
      <c r="A708" s="40"/>
      <c r="B708" s="40"/>
      <c r="C708" s="40"/>
      <c r="D708" s="43"/>
      <c r="E708" s="42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9.5" customHeight="1">
      <c r="A709" s="40"/>
      <c r="B709" s="40"/>
      <c r="C709" s="40"/>
      <c r="D709" s="43"/>
      <c r="E709" s="42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9.5" customHeight="1">
      <c r="A710" s="40"/>
      <c r="B710" s="40"/>
      <c r="C710" s="40"/>
      <c r="D710" s="43"/>
      <c r="E710" s="42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9.5" customHeight="1">
      <c r="A711" s="40"/>
      <c r="B711" s="40"/>
      <c r="C711" s="40"/>
      <c r="D711" s="43"/>
      <c r="E711" s="42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9.5" customHeight="1">
      <c r="A712" s="40"/>
      <c r="B712" s="40"/>
      <c r="C712" s="40"/>
      <c r="D712" s="43"/>
      <c r="E712" s="42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9.5" customHeight="1">
      <c r="A713" s="40"/>
      <c r="B713" s="40"/>
      <c r="C713" s="40"/>
      <c r="D713" s="43"/>
      <c r="E713" s="42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9.5" customHeight="1">
      <c r="A714" s="40"/>
      <c r="B714" s="40"/>
      <c r="C714" s="40"/>
      <c r="D714" s="43"/>
      <c r="E714" s="42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9.5" customHeight="1">
      <c r="A715" s="40"/>
      <c r="B715" s="40"/>
      <c r="C715" s="40"/>
      <c r="D715" s="43"/>
      <c r="E715" s="42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9.5" customHeight="1">
      <c r="A716" s="40"/>
      <c r="B716" s="40"/>
      <c r="C716" s="40"/>
      <c r="D716" s="43"/>
      <c r="E716" s="42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9.5" customHeight="1">
      <c r="A717" s="40"/>
      <c r="B717" s="40"/>
      <c r="C717" s="40"/>
      <c r="D717" s="43"/>
      <c r="E717" s="42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9.5" customHeight="1">
      <c r="A718" s="40"/>
      <c r="B718" s="40"/>
      <c r="C718" s="40"/>
      <c r="D718" s="43"/>
      <c r="E718" s="42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9.5" customHeight="1">
      <c r="A719" s="40"/>
      <c r="B719" s="40"/>
      <c r="C719" s="40"/>
      <c r="D719" s="43"/>
      <c r="E719" s="42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9.5" customHeight="1">
      <c r="A720" s="40"/>
      <c r="B720" s="40"/>
      <c r="C720" s="40"/>
      <c r="D720" s="43"/>
      <c r="E720" s="42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9.5" customHeight="1">
      <c r="A721" s="40"/>
      <c r="B721" s="40"/>
      <c r="C721" s="40"/>
      <c r="D721" s="43"/>
      <c r="E721" s="42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9.5" customHeight="1">
      <c r="A722" s="40"/>
      <c r="B722" s="40"/>
      <c r="C722" s="40"/>
      <c r="D722" s="43"/>
      <c r="E722" s="42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9.5" customHeight="1">
      <c r="A723" s="40"/>
      <c r="B723" s="40"/>
      <c r="C723" s="40"/>
      <c r="D723" s="43"/>
      <c r="E723" s="42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9.5" customHeight="1">
      <c r="A724" s="40"/>
      <c r="B724" s="40"/>
      <c r="C724" s="40"/>
      <c r="D724" s="43"/>
      <c r="E724" s="42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9.5" customHeight="1">
      <c r="A725" s="40"/>
      <c r="B725" s="40"/>
      <c r="C725" s="40"/>
      <c r="D725" s="43"/>
      <c r="E725" s="42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9.5" customHeight="1">
      <c r="A726" s="40"/>
      <c r="B726" s="40"/>
      <c r="C726" s="40"/>
      <c r="D726" s="43"/>
      <c r="E726" s="42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9.5" customHeight="1">
      <c r="A727" s="40"/>
      <c r="B727" s="40"/>
      <c r="C727" s="40"/>
      <c r="D727" s="43"/>
      <c r="E727" s="42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9.5" customHeight="1">
      <c r="A728" s="40"/>
      <c r="B728" s="40"/>
      <c r="C728" s="40"/>
      <c r="D728" s="43"/>
      <c r="E728" s="42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9.5" customHeight="1">
      <c r="A729" s="40"/>
      <c r="B729" s="40"/>
      <c r="C729" s="40"/>
      <c r="D729" s="43"/>
      <c r="E729" s="42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9.5" customHeight="1">
      <c r="A730" s="40"/>
      <c r="B730" s="40"/>
      <c r="C730" s="40"/>
      <c r="D730" s="43"/>
      <c r="E730" s="42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9.5" customHeight="1">
      <c r="A731" s="40"/>
      <c r="B731" s="40"/>
      <c r="C731" s="40"/>
      <c r="D731" s="43"/>
      <c r="E731" s="42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9.5" customHeight="1">
      <c r="A732" s="40"/>
      <c r="B732" s="40"/>
      <c r="C732" s="40"/>
      <c r="D732" s="43"/>
      <c r="E732" s="42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9.5" customHeight="1">
      <c r="A733" s="40"/>
      <c r="B733" s="40"/>
      <c r="C733" s="40"/>
      <c r="D733" s="43"/>
      <c r="E733" s="42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9.5" customHeight="1">
      <c r="A734" s="40"/>
      <c r="B734" s="40"/>
      <c r="C734" s="40"/>
      <c r="D734" s="43"/>
      <c r="E734" s="42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9.5" customHeight="1">
      <c r="A735" s="40"/>
      <c r="B735" s="40"/>
      <c r="C735" s="40"/>
      <c r="D735" s="43"/>
      <c r="E735" s="42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9.5" customHeight="1">
      <c r="A736" s="40"/>
      <c r="B736" s="40"/>
      <c r="C736" s="40"/>
      <c r="D736" s="43"/>
      <c r="E736" s="42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9.5" customHeight="1">
      <c r="A737" s="40"/>
      <c r="B737" s="40"/>
      <c r="C737" s="40"/>
      <c r="D737" s="43"/>
      <c r="E737" s="42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9.5" customHeight="1">
      <c r="A738" s="40"/>
      <c r="B738" s="40"/>
      <c r="C738" s="40"/>
      <c r="D738" s="43"/>
      <c r="E738" s="42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9.5" customHeight="1">
      <c r="A739" s="40"/>
      <c r="B739" s="40"/>
      <c r="C739" s="40"/>
      <c r="D739" s="43"/>
      <c r="E739" s="42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9.5" customHeight="1">
      <c r="A740" s="40"/>
      <c r="B740" s="40"/>
      <c r="C740" s="40"/>
      <c r="D740" s="43"/>
      <c r="E740" s="42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9.5" customHeight="1">
      <c r="A741" s="40"/>
      <c r="B741" s="40"/>
      <c r="C741" s="40"/>
      <c r="D741" s="43"/>
      <c r="E741" s="42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9.5" customHeight="1">
      <c r="A742" s="40"/>
      <c r="B742" s="40"/>
      <c r="C742" s="40"/>
      <c r="D742" s="43"/>
      <c r="E742" s="42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9.5" customHeight="1">
      <c r="A743" s="40"/>
      <c r="B743" s="40"/>
      <c r="C743" s="40"/>
      <c r="D743" s="43"/>
      <c r="E743" s="42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9.5" customHeight="1">
      <c r="A744" s="40"/>
      <c r="B744" s="40"/>
      <c r="C744" s="40"/>
      <c r="D744" s="43"/>
      <c r="E744" s="42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9.5" customHeight="1">
      <c r="A745" s="40"/>
      <c r="B745" s="40"/>
      <c r="C745" s="40"/>
      <c r="D745" s="43"/>
      <c r="E745" s="42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9.5" customHeight="1">
      <c r="A746" s="40"/>
      <c r="B746" s="40"/>
      <c r="C746" s="40"/>
      <c r="D746" s="43"/>
      <c r="E746" s="42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9.5" customHeight="1">
      <c r="A747" s="40"/>
      <c r="B747" s="40"/>
      <c r="C747" s="40"/>
      <c r="D747" s="43"/>
      <c r="E747" s="42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9.5" customHeight="1">
      <c r="A748" s="40"/>
      <c r="B748" s="40"/>
      <c r="C748" s="40"/>
      <c r="D748" s="43"/>
      <c r="E748" s="42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9.5" customHeight="1">
      <c r="A749" s="40"/>
      <c r="B749" s="40"/>
      <c r="C749" s="40"/>
      <c r="D749" s="43"/>
      <c r="E749" s="42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9.5" customHeight="1">
      <c r="A750" s="40"/>
      <c r="B750" s="40"/>
      <c r="C750" s="40"/>
      <c r="D750" s="43"/>
      <c r="E750" s="42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9.5" customHeight="1">
      <c r="A751" s="40"/>
      <c r="B751" s="40"/>
      <c r="C751" s="40"/>
      <c r="D751" s="43"/>
      <c r="E751" s="42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9.5" customHeight="1">
      <c r="A752" s="40"/>
      <c r="B752" s="40"/>
      <c r="C752" s="40"/>
      <c r="D752" s="43"/>
      <c r="E752" s="42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9.5" customHeight="1">
      <c r="A753" s="40"/>
      <c r="B753" s="40"/>
      <c r="C753" s="40"/>
      <c r="D753" s="43"/>
      <c r="E753" s="42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9.5" customHeight="1">
      <c r="A754" s="40"/>
      <c r="B754" s="40"/>
      <c r="C754" s="40"/>
      <c r="D754" s="43"/>
      <c r="E754" s="42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9.5" customHeight="1">
      <c r="A755" s="40"/>
      <c r="B755" s="40"/>
      <c r="C755" s="40"/>
      <c r="D755" s="43"/>
      <c r="E755" s="42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9.5" customHeight="1">
      <c r="A756" s="40"/>
      <c r="B756" s="40"/>
      <c r="C756" s="40"/>
      <c r="D756" s="43"/>
      <c r="E756" s="42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9.5" customHeight="1">
      <c r="A757" s="40"/>
      <c r="B757" s="40"/>
      <c r="C757" s="40"/>
      <c r="D757" s="43"/>
      <c r="E757" s="42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9.5" customHeight="1">
      <c r="A758" s="40"/>
      <c r="B758" s="40"/>
      <c r="C758" s="40"/>
      <c r="D758" s="43"/>
      <c r="E758" s="42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9.5" customHeight="1">
      <c r="A759" s="40"/>
      <c r="B759" s="40"/>
      <c r="C759" s="40"/>
      <c r="D759" s="43"/>
      <c r="E759" s="42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9.5" customHeight="1">
      <c r="A760" s="40"/>
      <c r="B760" s="40"/>
      <c r="C760" s="40"/>
      <c r="D760" s="43"/>
      <c r="E760" s="42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9.5" customHeight="1">
      <c r="A761" s="40"/>
      <c r="B761" s="40"/>
      <c r="C761" s="40"/>
      <c r="D761" s="43"/>
      <c r="E761" s="42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9.5" customHeight="1">
      <c r="A762" s="40"/>
      <c r="B762" s="40"/>
      <c r="C762" s="40"/>
      <c r="D762" s="43"/>
      <c r="E762" s="42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9.5" customHeight="1">
      <c r="A763" s="40"/>
      <c r="B763" s="40"/>
      <c r="C763" s="40"/>
      <c r="D763" s="43"/>
      <c r="E763" s="42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9.5" customHeight="1">
      <c r="A764" s="40"/>
      <c r="B764" s="40"/>
      <c r="C764" s="40"/>
      <c r="D764" s="43"/>
      <c r="E764" s="42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9.5" customHeight="1">
      <c r="A765" s="40"/>
      <c r="B765" s="40"/>
      <c r="C765" s="40"/>
      <c r="D765" s="43"/>
      <c r="E765" s="42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9.5" customHeight="1">
      <c r="A766" s="40"/>
      <c r="B766" s="40"/>
      <c r="C766" s="40"/>
      <c r="D766" s="43"/>
      <c r="E766" s="42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9.5" customHeight="1">
      <c r="A767" s="40"/>
      <c r="B767" s="40"/>
      <c r="C767" s="40"/>
      <c r="D767" s="43"/>
      <c r="E767" s="42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9.5" customHeight="1">
      <c r="A768" s="40"/>
      <c r="B768" s="40"/>
      <c r="C768" s="40"/>
      <c r="D768" s="43"/>
      <c r="E768" s="42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9.5" customHeight="1">
      <c r="A769" s="40"/>
      <c r="B769" s="40"/>
      <c r="C769" s="40"/>
      <c r="D769" s="43"/>
      <c r="E769" s="42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9.5" customHeight="1">
      <c r="A770" s="40"/>
      <c r="B770" s="40"/>
      <c r="C770" s="40"/>
      <c r="D770" s="43"/>
      <c r="E770" s="42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9.5" customHeight="1">
      <c r="A771" s="40"/>
      <c r="B771" s="40"/>
      <c r="C771" s="40"/>
      <c r="D771" s="43"/>
      <c r="E771" s="42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9.5" customHeight="1">
      <c r="A772" s="40"/>
      <c r="B772" s="40"/>
      <c r="C772" s="40"/>
      <c r="D772" s="43"/>
      <c r="E772" s="42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9.5" customHeight="1">
      <c r="A773" s="40"/>
      <c r="B773" s="40"/>
      <c r="C773" s="40"/>
      <c r="D773" s="43"/>
      <c r="E773" s="42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9.5" customHeight="1">
      <c r="A774" s="40"/>
      <c r="B774" s="40"/>
      <c r="C774" s="40"/>
      <c r="D774" s="43"/>
      <c r="E774" s="42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9.5" customHeight="1">
      <c r="A775" s="40"/>
      <c r="B775" s="40"/>
      <c r="C775" s="40"/>
      <c r="D775" s="43"/>
      <c r="E775" s="42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9.5" customHeight="1">
      <c r="A776" s="40"/>
      <c r="B776" s="40"/>
      <c r="C776" s="40"/>
      <c r="D776" s="43"/>
      <c r="E776" s="42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9.5" customHeight="1">
      <c r="A777" s="40"/>
      <c r="B777" s="40"/>
      <c r="C777" s="40"/>
      <c r="D777" s="43"/>
      <c r="E777" s="42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9.5" customHeight="1">
      <c r="A778" s="40"/>
      <c r="B778" s="40"/>
      <c r="C778" s="40"/>
      <c r="D778" s="43"/>
      <c r="E778" s="42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9.5" customHeight="1">
      <c r="A779" s="40"/>
      <c r="B779" s="40"/>
      <c r="C779" s="40"/>
      <c r="D779" s="43"/>
      <c r="E779" s="42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9.5" customHeight="1">
      <c r="A780" s="40"/>
      <c r="B780" s="40"/>
      <c r="C780" s="40"/>
      <c r="D780" s="43"/>
      <c r="E780" s="42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9.5" customHeight="1">
      <c r="A781" s="40"/>
      <c r="B781" s="40"/>
      <c r="C781" s="40"/>
      <c r="D781" s="43"/>
      <c r="E781" s="42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9.5" customHeight="1">
      <c r="A782" s="40"/>
      <c r="B782" s="40"/>
      <c r="C782" s="40"/>
      <c r="D782" s="43"/>
      <c r="E782" s="42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9.5" customHeight="1">
      <c r="A783" s="40"/>
      <c r="B783" s="40"/>
      <c r="C783" s="40"/>
      <c r="D783" s="43"/>
      <c r="E783" s="42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9.5" customHeight="1">
      <c r="A784" s="40"/>
      <c r="B784" s="40"/>
      <c r="C784" s="40"/>
      <c r="D784" s="43"/>
      <c r="E784" s="42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9.5" customHeight="1">
      <c r="A785" s="40"/>
      <c r="B785" s="40"/>
      <c r="C785" s="40"/>
      <c r="D785" s="43"/>
      <c r="E785" s="42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9.5" customHeight="1">
      <c r="A786" s="40"/>
      <c r="B786" s="40"/>
      <c r="C786" s="40"/>
      <c r="D786" s="43"/>
      <c r="E786" s="42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9.5" customHeight="1">
      <c r="A787" s="40"/>
      <c r="B787" s="40"/>
      <c r="C787" s="40"/>
      <c r="D787" s="43"/>
      <c r="E787" s="42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9.5" customHeight="1">
      <c r="A788" s="40"/>
      <c r="B788" s="40"/>
      <c r="C788" s="40"/>
      <c r="D788" s="43"/>
      <c r="E788" s="42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9.5" customHeight="1">
      <c r="A789" s="40"/>
      <c r="B789" s="40"/>
      <c r="C789" s="40"/>
      <c r="D789" s="43"/>
      <c r="E789" s="42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9.5" customHeight="1">
      <c r="A790" s="40"/>
      <c r="B790" s="40"/>
      <c r="C790" s="40"/>
      <c r="D790" s="43"/>
      <c r="E790" s="42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9.5" customHeight="1">
      <c r="A791" s="40"/>
      <c r="B791" s="40"/>
      <c r="C791" s="40"/>
      <c r="D791" s="43"/>
      <c r="E791" s="42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9.5" customHeight="1">
      <c r="A792" s="40"/>
      <c r="B792" s="40"/>
      <c r="C792" s="40"/>
      <c r="D792" s="43"/>
      <c r="E792" s="42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9.5" customHeight="1">
      <c r="A793" s="40"/>
      <c r="B793" s="40"/>
      <c r="C793" s="40"/>
      <c r="D793" s="43"/>
      <c r="E793" s="42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9.5" customHeight="1">
      <c r="A794" s="40"/>
      <c r="B794" s="40"/>
      <c r="C794" s="40"/>
      <c r="D794" s="43"/>
      <c r="E794" s="42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9.5" customHeight="1">
      <c r="A795" s="40"/>
      <c r="B795" s="40"/>
      <c r="C795" s="40"/>
      <c r="D795" s="43"/>
      <c r="E795" s="42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9.5" customHeight="1">
      <c r="A796" s="40"/>
      <c r="B796" s="40"/>
      <c r="C796" s="40"/>
      <c r="D796" s="43"/>
      <c r="E796" s="42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9.5" customHeight="1">
      <c r="A797" s="40"/>
      <c r="B797" s="40"/>
      <c r="C797" s="40"/>
      <c r="D797" s="43"/>
      <c r="E797" s="42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9.5" customHeight="1">
      <c r="A798" s="40"/>
      <c r="B798" s="40"/>
      <c r="C798" s="40"/>
      <c r="D798" s="43"/>
      <c r="E798" s="42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9.5" customHeight="1">
      <c r="A799" s="40"/>
      <c r="B799" s="40"/>
      <c r="C799" s="40"/>
      <c r="D799" s="43"/>
      <c r="E799" s="42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9.5" customHeight="1">
      <c r="A800" s="40"/>
      <c r="B800" s="40"/>
      <c r="C800" s="40"/>
      <c r="D800" s="43"/>
      <c r="E800" s="42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9.5" customHeight="1">
      <c r="A801" s="40"/>
      <c r="B801" s="40"/>
      <c r="C801" s="40"/>
      <c r="D801" s="43"/>
      <c r="E801" s="42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9.5" customHeight="1">
      <c r="A802" s="40"/>
      <c r="B802" s="40"/>
      <c r="C802" s="40"/>
      <c r="D802" s="43"/>
      <c r="E802" s="42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9.5" customHeight="1">
      <c r="A803" s="40"/>
      <c r="B803" s="40"/>
      <c r="C803" s="40"/>
      <c r="D803" s="43"/>
      <c r="E803" s="42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9.5" customHeight="1">
      <c r="A804" s="40"/>
      <c r="B804" s="40"/>
      <c r="C804" s="40"/>
      <c r="D804" s="43"/>
      <c r="E804" s="42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9.5" customHeight="1">
      <c r="A805" s="40"/>
      <c r="B805" s="40"/>
      <c r="C805" s="40"/>
      <c r="D805" s="43"/>
      <c r="E805" s="42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9.5" customHeight="1">
      <c r="A806" s="40"/>
      <c r="B806" s="40"/>
      <c r="C806" s="40"/>
      <c r="D806" s="43"/>
      <c r="E806" s="42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9.5" customHeight="1">
      <c r="A807" s="40"/>
      <c r="B807" s="40"/>
      <c r="C807" s="40"/>
      <c r="D807" s="43"/>
      <c r="E807" s="42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9.5" customHeight="1">
      <c r="A808" s="40"/>
      <c r="B808" s="40"/>
      <c r="C808" s="40"/>
      <c r="D808" s="43"/>
      <c r="E808" s="42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9.5" customHeight="1">
      <c r="A809" s="40"/>
      <c r="B809" s="40"/>
      <c r="C809" s="40"/>
      <c r="D809" s="43"/>
      <c r="E809" s="42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9.5" customHeight="1">
      <c r="A810" s="40"/>
      <c r="B810" s="40"/>
      <c r="C810" s="40"/>
      <c r="D810" s="43"/>
      <c r="E810" s="42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9.5" customHeight="1">
      <c r="A811" s="40"/>
      <c r="B811" s="40"/>
      <c r="C811" s="40"/>
      <c r="D811" s="43"/>
      <c r="E811" s="42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9.5" customHeight="1">
      <c r="A812" s="40"/>
      <c r="B812" s="40"/>
      <c r="C812" s="40"/>
      <c r="D812" s="43"/>
      <c r="E812" s="42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9.5" customHeight="1">
      <c r="A813" s="40"/>
      <c r="B813" s="40"/>
      <c r="C813" s="40"/>
      <c r="D813" s="43"/>
      <c r="E813" s="42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9.5" customHeight="1">
      <c r="A814" s="40"/>
      <c r="B814" s="40"/>
      <c r="C814" s="40"/>
      <c r="D814" s="43"/>
      <c r="E814" s="42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9.5" customHeight="1">
      <c r="A815" s="40"/>
      <c r="B815" s="40"/>
      <c r="C815" s="40"/>
      <c r="D815" s="43"/>
      <c r="E815" s="42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9.5" customHeight="1">
      <c r="A816" s="40"/>
      <c r="B816" s="40"/>
      <c r="C816" s="40"/>
      <c r="D816" s="43"/>
      <c r="E816" s="42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9.5" customHeight="1">
      <c r="A817" s="40"/>
      <c r="B817" s="40"/>
      <c r="C817" s="40"/>
      <c r="D817" s="43"/>
      <c r="E817" s="42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9.5" customHeight="1">
      <c r="A818" s="40"/>
      <c r="B818" s="40"/>
      <c r="C818" s="40"/>
      <c r="D818" s="43"/>
      <c r="E818" s="42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9.5" customHeight="1">
      <c r="A819" s="40"/>
      <c r="B819" s="40"/>
      <c r="C819" s="40"/>
      <c r="D819" s="43"/>
      <c r="E819" s="42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9.5" customHeight="1">
      <c r="A820" s="40"/>
      <c r="B820" s="40"/>
      <c r="C820" s="40"/>
      <c r="D820" s="43"/>
      <c r="E820" s="42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9.5" customHeight="1">
      <c r="A821" s="40"/>
      <c r="B821" s="40"/>
      <c r="C821" s="40"/>
      <c r="D821" s="43"/>
      <c r="E821" s="42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9.5" customHeight="1">
      <c r="A822" s="40"/>
      <c r="B822" s="40"/>
      <c r="C822" s="40"/>
      <c r="D822" s="43"/>
      <c r="E822" s="42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9.5" customHeight="1">
      <c r="A823" s="40"/>
      <c r="B823" s="40"/>
      <c r="C823" s="40"/>
      <c r="D823" s="43"/>
      <c r="E823" s="42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9.5" customHeight="1">
      <c r="A824" s="40"/>
      <c r="B824" s="40"/>
      <c r="C824" s="40"/>
      <c r="D824" s="43"/>
      <c r="E824" s="42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9.5" customHeight="1">
      <c r="A825" s="40"/>
      <c r="B825" s="40"/>
      <c r="C825" s="40"/>
      <c r="D825" s="43"/>
      <c r="E825" s="42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9.5" customHeight="1">
      <c r="A826" s="40"/>
      <c r="B826" s="40"/>
      <c r="C826" s="40"/>
      <c r="D826" s="43"/>
      <c r="E826" s="42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9.5" customHeight="1">
      <c r="A827" s="40"/>
      <c r="B827" s="40"/>
      <c r="C827" s="40"/>
      <c r="D827" s="43"/>
      <c r="E827" s="42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9.5" customHeight="1">
      <c r="A828" s="40"/>
      <c r="B828" s="40"/>
      <c r="C828" s="40"/>
      <c r="D828" s="43"/>
      <c r="E828" s="42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9.5" customHeight="1">
      <c r="A829" s="40"/>
      <c r="B829" s="40"/>
      <c r="C829" s="40"/>
      <c r="D829" s="43"/>
      <c r="E829" s="42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9.5" customHeight="1">
      <c r="A830" s="40"/>
      <c r="B830" s="40"/>
      <c r="C830" s="40"/>
      <c r="D830" s="43"/>
      <c r="E830" s="42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9.5" customHeight="1">
      <c r="A831" s="40"/>
      <c r="B831" s="40"/>
      <c r="C831" s="40"/>
      <c r="D831" s="43"/>
      <c r="E831" s="42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9.5" customHeight="1">
      <c r="A832" s="40"/>
      <c r="B832" s="40"/>
      <c r="C832" s="40"/>
      <c r="D832" s="43"/>
      <c r="E832" s="42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9.5" customHeight="1">
      <c r="A833" s="40"/>
      <c r="B833" s="40"/>
      <c r="C833" s="40"/>
      <c r="D833" s="43"/>
      <c r="E833" s="42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9.5" customHeight="1">
      <c r="A834" s="40"/>
      <c r="B834" s="40"/>
      <c r="C834" s="40"/>
      <c r="D834" s="43"/>
      <c r="E834" s="42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9.5" customHeight="1">
      <c r="A835" s="40"/>
      <c r="B835" s="40"/>
      <c r="C835" s="40"/>
      <c r="D835" s="43"/>
      <c r="E835" s="42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9.5" customHeight="1">
      <c r="A836" s="40"/>
      <c r="B836" s="40"/>
      <c r="C836" s="40"/>
      <c r="D836" s="43"/>
      <c r="E836" s="42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9.5" customHeight="1">
      <c r="A837" s="40"/>
      <c r="B837" s="40"/>
      <c r="C837" s="40"/>
      <c r="D837" s="43"/>
      <c r="E837" s="42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9.5" customHeight="1">
      <c r="A838" s="40"/>
      <c r="B838" s="40"/>
      <c r="C838" s="40"/>
      <c r="D838" s="43"/>
      <c r="E838" s="42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9.5" customHeight="1">
      <c r="A839" s="40"/>
      <c r="B839" s="40"/>
      <c r="C839" s="40"/>
      <c r="D839" s="43"/>
      <c r="E839" s="42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9.5" customHeight="1">
      <c r="A840" s="40"/>
      <c r="B840" s="40"/>
      <c r="C840" s="40"/>
      <c r="D840" s="43"/>
      <c r="E840" s="42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9.5" customHeight="1">
      <c r="A841" s="40"/>
      <c r="B841" s="40"/>
      <c r="C841" s="40"/>
      <c r="D841" s="43"/>
      <c r="E841" s="42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9.5" customHeight="1">
      <c r="A842" s="40"/>
      <c r="B842" s="40"/>
      <c r="C842" s="40"/>
      <c r="D842" s="43"/>
      <c r="E842" s="42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9.5" customHeight="1">
      <c r="A843" s="40"/>
      <c r="B843" s="40"/>
      <c r="C843" s="40"/>
      <c r="D843" s="43"/>
      <c r="E843" s="42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9.5" customHeight="1">
      <c r="A844" s="40"/>
      <c r="B844" s="40"/>
      <c r="C844" s="40"/>
      <c r="D844" s="43"/>
      <c r="E844" s="42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9.5" customHeight="1">
      <c r="A845" s="40"/>
      <c r="B845" s="40"/>
      <c r="C845" s="40"/>
      <c r="D845" s="43"/>
      <c r="E845" s="42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9.5" customHeight="1">
      <c r="A846" s="40"/>
      <c r="B846" s="40"/>
      <c r="C846" s="40"/>
      <c r="D846" s="43"/>
      <c r="E846" s="42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9.5" customHeight="1">
      <c r="A847" s="40"/>
      <c r="B847" s="40"/>
      <c r="C847" s="40"/>
      <c r="D847" s="43"/>
      <c r="E847" s="42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9.5" customHeight="1">
      <c r="A848" s="40"/>
      <c r="B848" s="40"/>
      <c r="C848" s="40"/>
      <c r="D848" s="43"/>
      <c r="E848" s="42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9.5" customHeight="1">
      <c r="A849" s="40"/>
      <c r="B849" s="40"/>
      <c r="C849" s="40"/>
      <c r="D849" s="43"/>
      <c r="E849" s="42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9.5" customHeight="1">
      <c r="A850" s="40"/>
      <c r="B850" s="40"/>
      <c r="C850" s="40"/>
      <c r="D850" s="43"/>
      <c r="E850" s="42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9.5" customHeight="1">
      <c r="A851" s="40"/>
      <c r="B851" s="40"/>
      <c r="C851" s="40"/>
      <c r="D851" s="43"/>
      <c r="E851" s="42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9.5" customHeight="1">
      <c r="A852" s="40"/>
      <c r="B852" s="40"/>
      <c r="C852" s="40"/>
      <c r="D852" s="43"/>
      <c r="E852" s="42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9.5" customHeight="1">
      <c r="A853" s="40"/>
      <c r="B853" s="40"/>
      <c r="C853" s="40"/>
      <c r="D853" s="43"/>
      <c r="E853" s="42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9.5" customHeight="1">
      <c r="A854" s="40"/>
      <c r="B854" s="40"/>
      <c r="C854" s="40"/>
      <c r="D854" s="43"/>
      <c r="E854" s="42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9.5" customHeight="1">
      <c r="A855" s="40"/>
      <c r="B855" s="40"/>
      <c r="C855" s="40"/>
      <c r="D855" s="43"/>
      <c r="E855" s="42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9.5" customHeight="1">
      <c r="A856" s="40"/>
      <c r="B856" s="40"/>
      <c r="C856" s="40"/>
      <c r="D856" s="43"/>
      <c r="E856" s="42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9.5" customHeight="1">
      <c r="A857" s="40"/>
      <c r="B857" s="40"/>
      <c r="C857" s="40"/>
      <c r="D857" s="43"/>
      <c r="E857" s="42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9.5" customHeight="1">
      <c r="A858" s="40"/>
      <c r="B858" s="40"/>
      <c r="C858" s="40"/>
      <c r="D858" s="43"/>
      <c r="E858" s="42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9.5" customHeight="1">
      <c r="A859" s="40"/>
      <c r="B859" s="40"/>
      <c r="C859" s="40"/>
      <c r="D859" s="43"/>
      <c r="E859" s="42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9.5" customHeight="1">
      <c r="A860" s="40"/>
      <c r="B860" s="40"/>
      <c r="C860" s="40"/>
      <c r="D860" s="43"/>
      <c r="E860" s="42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9.5" customHeight="1">
      <c r="A861" s="40"/>
      <c r="B861" s="40"/>
      <c r="C861" s="40"/>
      <c r="D861" s="43"/>
      <c r="E861" s="42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9.5" customHeight="1">
      <c r="A862" s="40"/>
      <c r="B862" s="40"/>
      <c r="C862" s="40"/>
      <c r="D862" s="43"/>
      <c r="E862" s="42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9.5" customHeight="1">
      <c r="A863" s="40"/>
      <c r="B863" s="40"/>
      <c r="C863" s="40"/>
      <c r="D863" s="43"/>
      <c r="E863" s="42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9.5" customHeight="1">
      <c r="A864" s="40"/>
      <c r="B864" s="40"/>
      <c r="C864" s="40"/>
      <c r="D864" s="43"/>
      <c r="E864" s="42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9.5" customHeight="1">
      <c r="A865" s="40"/>
      <c r="B865" s="40"/>
      <c r="C865" s="40"/>
      <c r="D865" s="43"/>
      <c r="E865" s="42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9.5" customHeight="1">
      <c r="A866" s="40"/>
      <c r="B866" s="40"/>
      <c r="C866" s="40"/>
      <c r="D866" s="43"/>
      <c r="E866" s="42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9.5" customHeight="1">
      <c r="A867" s="40"/>
      <c r="B867" s="40"/>
      <c r="C867" s="40"/>
      <c r="D867" s="43"/>
      <c r="E867" s="42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9.5" customHeight="1">
      <c r="A868" s="40"/>
      <c r="B868" s="40"/>
      <c r="C868" s="40"/>
      <c r="D868" s="43"/>
      <c r="E868" s="42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9.5" customHeight="1">
      <c r="A869" s="40"/>
      <c r="B869" s="40"/>
      <c r="C869" s="40"/>
      <c r="D869" s="43"/>
      <c r="E869" s="42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9.5" customHeight="1">
      <c r="A870" s="40"/>
      <c r="B870" s="40"/>
      <c r="C870" s="40"/>
      <c r="D870" s="43"/>
      <c r="E870" s="42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9.5" customHeight="1">
      <c r="A871" s="40"/>
      <c r="B871" s="40"/>
      <c r="C871" s="40"/>
      <c r="D871" s="43"/>
      <c r="E871" s="42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9.5" customHeight="1">
      <c r="A872" s="40"/>
      <c r="B872" s="40"/>
      <c r="C872" s="40"/>
      <c r="D872" s="43"/>
      <c r="E872" s="42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9.5" customHeight="1">
      <c r="A873" s="40"/>
      <c r="B873" s="40"/>
      <c r="C873" s="40"/>
      <c r="D873" s="43"/>
      <c r="E873" s="42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9.5" customHeight="1">
      <c r="A874" s="40"/>
      <c r="B874" s="40"/>
      <c r="C874" s="40"/>
      <c r="D874" s="43"/>
      <c r="E874" s="42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9.5" customHeight="1">
      <c r="A875" s="40"/>
      <c r="B875" s="40"/>
      <c r="C875" s="40"/>
      <c r="D875" s="43"/>
      <c r="E875" s="42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9.5" customHeight="1">
      <c r="A876" s="40"/>
      <c r="B876" s="40"/>
      <c r="C876" s="40"/>
      <c r="D876" s="43"/>
      <c r="E876" s="42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9.5" customHeight="1">
      <c r="A877" s="40"/>
      <c r="B877" s="40"/>
      <c r="C877" s="40"/>
      <c r="D877" s="43"/>
      <c r="E877" s="42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9.5" customHeight="1">
      <c r="A878" s="40"/>
      <c r="B878" s="40"/>
      <c r="C878" s="40"/>
      <c r="D878" s="43"/>
      <c r="E878" s="42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9.5" customHeight="1">
      <c r="A879" s="40"/>
      <c r="B879" s="40"/>
      <c r="C879" s="40"/>
      <c r="D879" s="43"/>
      <c r="E879" s="42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9.5" customHeight="1">
      <c r="A880" s="40"/>
      <c r="B880" s="40"/>
      <c r="C880" s="40"/>
      <c r="D880" s="43"/>
      <c r="E880" s="42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9.5" customHeight="1">
      <c r="A881" s="40"/>
      <c r="B881" s="40"/>
      <c r="C881" s="40"/>
      <c r="D881" s="43"/>
      <c r="E881" s="42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9.5" customHeight="1">
      <c r="A882" s="40"/>
      <c r="B882" s="40"/>
      <c r="C882" s="40"/>
      <c r="D882" s="43"/>
      <c r="E882" s="42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9.5" customHeight="1">
      <c r="A883" s="40"/>
      <c r="B883" s="40"/>
      <c r="C883" s="40"/>
      <c r="D883" s="43"/>
      <c r="E883" s="42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9.5" customHeight="1">
      <c r="A884" s="40"/>
      <c r="B884" s="40"/>
      <c r="C884" s="40"/>
      <c r="D884" s="43"/>
      <c r="E884" s="42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9.5" customHeight="1">
      <c r="A885" s="40"/>
      <c r="B885" s="40"/>
      <c r="C885" s="40"/>
      <c r="D885" s="43"/>
      <c r="E885" s="42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9.5" customHeight="1">
      <c r="A886" s="40"/>
      <c r="B886" s="40"/>
      <c r="C886" s="40"/>
      <c r="D886" s="43"/>
      <c r="E886" s="42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9.5" customHeight="1">
      <c r="A887" s="40"/>
      <c r="B887" s="40"/>
      <c r="C887" s="40"/>
      <c r="D887" s="43"/>
      <c r="E887" s="42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9.5" customHeight="1">
      <c r="A888" s="40"/>
      <c r="B888" s="40"/>
      <c r="C888" s="40"/>
      <c r="D888" s="43"/>
      <c r="E888" s="42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9.5" customHeight="1">
      <c r="A889" s="40"/>
      <c r="B889" s="40"/>
      <c r="C889" s="40"/>
      <c r="D889" s="43"/>
      <c r="E889" s="42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9.5" customHeight="1">
      <c r="A890" s="40"/>
      <c r="B890" s="40"/>
      <c r="C890" s="40"/>
      <c r="D890" s="43"/>
      <c r="E890" s="42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9.5" customHeight="1">
      <c r="A891" s="40"/>
      <c r="B891" s="40"/>
      <c r="C891" s="40"/>
      <c r="D891" s="43"/>
      <c r="E891" s="42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9.5" customHeight="1">
      <c r="A892" s="40"/>
      <c r="B892" s="40"/>
      <c r="C892" s="40"/>
      <c r="D892" s="43"/>
      <c r="E892" s="42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9.5" customHeight="1">
      <c r="A893" s="40"/>
      <c r="B893" s="40"/>
      <c r="C893" s="40"/>
      <c r="D893" s="43"/>
      <c r="E893" s="42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9.5" customHeight="1">
      <c r="A894" s="40"/>
      <c r="B894" s="40"/>
      <c r="C894" s="40"/>
      <c r="D894" s="43"/>
      <c r="E894" s="42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9.5" customHeight="1">
      <c r="A895" s="40"/>
      <c r="B895" s="40"/>
      <c r="C895" s="40"/>
      <c r="D895" s="43"/>
      <c r="E895" s="42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9.5" customHeight="1">
      <c r="A896" s="40"/>
      <c r="B896" s="40"/>
      <c r="C896" s="40"/>
      <c r="D896" s="43"/>
      <c r="E896" s="42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9.5" customHeight="1">
      <c r="A897" s="40"/>
      <c r="B897" s="40"/>
      <c r="C897" s="40"/>
      <c r="D897" s="43"/>
      <c r="E897" s="42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9.5" customHeight="1">
      <c r="A898" s="40"/>
      <c r="B898" s="40"/>
      <c r="C898" s="40"/>
      <c r="D898" s="43"/>
      <c r="E898" s="42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9.5" customHeight="1">
      <c r="A899" s="40"/>
      <c r="B899" s="40"/>
      <c r="C899" s="40"/>
      <c r="D899" s="43"/>
      <c r="E899" s="42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9.5" customHeight="1">
      <c r="A900" s="40"/>
      <c r="B900" s="40"/>
      <c r="C900" s="40"/>
      <c r="D900" s="43"/>
      <c r="E900" s="42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9.5" customHeight="1">
      <c r="A901" s="40"/>
      <c r="B901" s="40"/>
      <c r="C901" s="40"/>
      <c r="D901" s="43"/>
      <c r="E901" s="42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9.5" customHeight="1">
      <c r="A902" s="40"/>
      <c r="B902" s="40"/>
      <c r="C902" s="40"/>
      <c r="D902" s="43"/>
      <c r="E902" s="42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9.5" customHeight="1">
      <c r="A903" s="40"/>
      <c r="B903" s="40"/>
      <c r="C903" s="40"/>
      <c r="D903" s="43"/>
      <c r="E903" s="42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9.5" customHeight="1">
      <c r="A904" s="40"/>
      <c r="B904" s="40"/>
      <c r="C904" s="40"/>
      <c r="D904" s="43"/>
      <c r="E904" s="42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9.5" customHeight="1">
      <c r="A905" s="40"/>
      <c r="B905" s="40"/>
      <c r="C905" s="40"/>
      <c r="D905" s="43"/>
      <c r="E905" s="42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9.5" customHeight="1">
      <c r="A906" s="40"/>
      <c r="B906" s="40"/>
      <c r="C906" s="40"/>
      <c r="D906" s="43"/>
      <c r="E906" s="42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9.5" customHeight="1">
      <c r="A907" s="40"/>
      <c r="B907" s="40"/>
      <c r="C907" s="40"/>
      <c r="D907" s="43"/>
      <c r="E907" s="42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9.5" customHeight="1">
      <c r="A908" s="40"/>
      <c r="B908" s="40"/>
      <c r="C908" s="40"/>
      <c r="D908" s="43"/>
      <c r="E908" s="42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9.5" customHeight="1">
      <c r="A909" s="40"/>
      <c r="B909" s="40"/>
      <c r="C909" s="40"/>
      <c r="D909" s="43"/>
      <c r="E909" s="42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9.5" customHeight="1">
      <c r="A910" s="40"/>
      <c r="B910" s="40"/>
      <c r="C910" s="40"/>
      <c r="D910" s="43"/>
      <c r="E910" s="42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9.5" customHeight="1">
      <c r="A911" s="40"/>
      <c r="B911" s="40"/>
      <c r="C911" s="40"/>
      <c r="D911" s="43"/>
      <c r="E911" s="42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9.5" customHeight="1">
      <c r="A912" s="40"/>
      <c r="B912" s="40"/>
      <c r="C912" s="40"/>
      <c r="D912" s="43"/>
      <c r="E912" s="42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9.5" customHeight="1">
      <c r="A913" s="40"/>
      <c r="B913" s="40"/>
      <c r="C913" s="40"/>
      <c r="D913" s="43"/>
      <c r="E913" s="42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9.5" customHeight="1">
      <c r="A914" s="40"/>
      <c r="B914" s="40"/>
      <c r="C914" s="40"/>
      <c r="D914" s="43"/>
      <c r="E914" s="42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9.5" customHeight="1">
      <c r="A915" s="40"/>
      <c r="B915" s="40"/>
      <c r="C915" s="40"/>
      <c r="D915" s="43"/>
      <c r="E915" s="42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9.5" customHeight="1">
      <c r="A916" s="40"/>
      <c r="B916" s="40"/>
      <c r="C916" s="40"/>
      <c r="D916" s="43"/>
      <c r="E916" s="42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9.5" customHeight="1">
      <c r="A917" s="40"/>
      <c r="B917" s="40"/>
      <c r="C917" s="40"/>
      <c r="D917" s="43"/>
      <c r="E917" s="42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9.5" customHeight="1">
      <c r="A918" s="40"/>
      <c r="B918" s="40"/>
      <c r="C918" s="40"/>
      <c r="D918" s="43"/>
      <c r="E918" s="42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9.5" customHeight="1">
      <c r="A919" s="40"/>
      <c r="B919" s="40"/>
      <c r="C919" s="40"/>
      <c r="D919" s="43"/>
      <c r="E919" s="42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9.5" customHeight="1">
      <c r="A920" s="40"/>
      <c r="B920" s="40"/>
      <c r="C920" s="40"/>
      <c r="D920" s="43"/>
      <c r="E920" s="42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9.5" customHeight="1">
      <c r="A921" s="40"/>
      <c r="B921" s="40"/>
      <c r="C921" s="40"/>
      <c r="D921" s="43"/>
      <c r="E921" s="42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9.5" customHeight="1">
      <c r="A922" s="40"/>
      <c r="B922" s="40"/>
      <c r="C922" s="40"/>
      <c r="D922" s="43"/>
      <c r="E922" s="42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9.5" customHeight="1">
      <c r="A923" s="40"/>
      <c r="B923" s="40"/>
      <c r="C923" s="40"/>
      <c r="D923" s="43"/>
      <c r="E923" s="42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9.5" customHeight="1">
      <c r="A924" s="40"/>
      <c r="B924" s="40"/>
      <c r="C924" s="40"/>
      <c r="D924" s="43"/>
      <c r="E924" s="42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9.5" customHeight="1">
      <c r="A925" s="40"/>
      <c r="B925" s="40"/>
      <c r="C925" s="40"/>
      <c r="D925" s="43"/>
      <c r="E925" s="42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9.5" customHeight="1">
      <c r="A926" s="40"/>
      <c r="B926" s="40"/>
      <c r="C926" s="40"/>
      <c r="D926" s="43"/>
      <c r="E926" s="42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9.5" customHeight="1">
      <c r="A927" s="40"/>
      <c r="B927" s="40"/>
      <c r="C927" s="40"/>
      <c r="D927" s="43"/>
      <c r="E927" s="42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9.5" customHeight="1">
      <c r="A928" s="40"/>
      <c r="B928" s="40"/>
      <c r="C928" s="40"/>
      <c r="D928" s="43"/>
      <c r="E928" s="42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9.5" customHeight="1">
      <c r="A929" s="40"/>
      <c r="B929" s="40"/>
      <c r="C929" s="40"/>
      <c r="D929" s="43"/>
      <c r="E929" s="42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9.5" customHeight="1">
      <c r="A930" s="40"/>
      <c r="B930" s="40"/>
      <c r="C930" s="40"/>
      <c r="D930" s="43"/>
      <c r="E930" s="42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9.5" customHeight="1">
      <c r="A931" s="40"/>
      <c r="B931" s="40"/>
      <c r="C931" s="40"/>
      <c r="D931" s="43"/>
      <c r="E931" s="42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9.5" customHeight="1">
      <c r="A932" s="40"/>
      <c r="B932" s="40"/>
      <c r="C932" s="40"/>
      <c r="D932" s="43"/>
      <c r="E932" s="42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9.5" customHeight="1">
      <c r="A933" s="40"/>
      <c r="B933" s="40"/>
      <c r="C933" s="40"/>
      <c r="D933" s="43"/>
      <c r="E933" s="42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9.5" customHeight="1">
      <c r="A934" s="40"/>
      <c r="B934" s="40"/>
      <c r="C934" s="40"/>
      <c r="D934" s="43"/>
      <c r="E934" s="42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9.5" customHeight="1">
      <c r="A935" s="40"/>
      <c r="B935" s="40"/>
      <c r="C935" s="40"/>
      <c r="D935" s="43"/>
      <c r="E935" s="42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9.5" customHeight="1">
      <c r="A936" s="40"/>
      <c r="B936" s="40"/>
      <c r="C936" s="40"/>
      <c r="D936" s="43"/>
      <c r="E936" s="42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9.5" customHeight="1">
      <c r="A937" s="40"/>
      <c r="B937" s="40"/>
      <c r="C937" s="40"/>
      <c r="D937" s="43"/>
      <c r="E937" s="42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9.5" customHeight="1">
      <c r="A938" s="40"/>
      <c r="B938" s="40"/>
      <c r="C938" s="40"/>
      <c r="D938" s="43"/>
      <c r="E938" s="42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9.5" customHeight="1">
      <c r="A939" s="40"/>
      <c r="B939" s="40"/>
      <c r="C939" s="40"/>
      <c r="D939" s="43"/>
      <c r="E939" s="42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9.5" customHeight="1">
      <c r="A940" s="40"/>
      <c r="B940" s="40"/>
      <c r="C940" s="40"/>
      <c r="D940" s="43"/>
      <c r="E940" s="42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9.5" customHeight="1">
      <c r="A941" s="40"/>
      <c r="B941" s="40"/>
      <c r="C941" s="40"/>
      <c r="D941" s="43"/>
      <c r="E941" s="42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9.5" customHeight="1">
      <c r="A942" s="40"/>
      <c r="B942" s="40"/>
      <c r="C942" s="40"/>
      <c r="D942" s="43"/>
      <c r="E942" s="42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9.5" customHeight="1">
      <c r="A943" s="40"/>
      <c r="B943" s="40"/>
      <c r="C943" s="40"/>
      <c r="D943" s="43"/>
      <c r="E943" s="42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9.5" customHeight="1">
      <c r="A944" s="40"/>
      <c r="B944" s="40"/>
      <c r="C944" s="40"/>
      <c r="D944" s="43"/>
      <c r="E944" s="42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9.5" customHeight="1">
      <c r="A945" s="40"/>
      <c r="B945" s="40"/>
      <c r="C945" s="40"/>
      <c r="D945" s="43"/>
      <c r="E945" s="42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9.5" customHeight="1">
      <c r="A946" s="40"/>
      <c r="B946" s="40"/>
      <c r="C946" s="40"/>
      <c r="D946" s="43"/>
      <c r="E946" s="42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9.5" customHeight="1">
      <c r="A947" s="40"/>
      <c r="B947" s="40"/>
      <c r="C947" s="40"/>
      <c r="D947" s="43"/>
      <c r="E947" s="42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9.5" customHeight="1">
      <c r="A948" s="40"/>
      <c r="B948" s="40"/>
      <c r="C948" s="40"/>
      <c r="D948" s="43"/>
      <c r="E948" s="42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9.5" customHeight="1">
      <c r="A949" s="40"/>
      <c r="B949" s="40"/>
      <c r="C949" s="40"/>
      <c r="D949" s="43"/>
      <c r="E949" s="42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9.5" customHeight="1">
      <c r="A950" s="40"/>
      <c r="B950" s="40"/>
      <c r="C950" s="40"/>
      <c r="D950" s="43"/>
      <c r="E950" s="42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9.5" customHeight="1">
      <c r="A951" s="40"/>
      <c r="B951" s="40"/>
      <c r="C951" s="40"/>
      <c r="D951" s="43"/>
      <c r="E951" s="42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9.5" customHeight="1">
      <c r="A952" s="40"/>
      <c r="B952" s="40"/>
      <c r="C952" s="40"/>
      <c r="D952" s="43"/>
      <c r="E952" s="42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9.5" customHeight="1">
      <c r="A953" s="40"/>
      <c r="B953" s="40"/>
      <c r="C953" s="40"/>
      <c r="D953" s="43"/>
      <c r="E953" s="42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9.5" customHeight="1">
      <c r="A954" s="40"/>
      <c r="B954" s="40"/>
      <c r="C954" s="40"/>
      <c r="D954" s="43"/>
      <c r="E954" s="42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9.5" customHeight="1">
      <c r="A955" s="40"/>
      <c r="B955" s="40"/>
      <c r="C955" s="40"/>
      <c r="D955" s="43"/>
      <c r="E955" s="42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9.5" customHeight="1">
      <c r="A956" s="40"/>
      <c r="B956" s="40"/>
      <c r="C956" s="40"/>
      <c r="D956" s="43"/>
      <c r="E956" s="42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9.5" customHeight="1">
      <c r="A957" s="40"/>
      <c r="B957" s="40"/>
      <c r="C957" s="40"/>
      <c r="D957" s="43"/>
      <c r="E957" s="42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9.5" customHeight="1">
      <c r="A958" s="40"/>
      <c r="B958" s="40"/>
      <c r="C958" s="40"/>
      <c r="D958" s="43"/>
      <c r="E958" s="42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9.5" customHeight="1">
      <c r="A959" s="40"/>
      <c r="B959" s="40"/>
      <c r="C959" s="40"/>
      <c r="D959" s="43"/>
      <c r="E959" s="42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9.5" customHeight="1">
      <c r="A960" s="40"/>
      <c r="B960" s="40"/>
      <c r="C960" s="40"/>
      <c r="D960" s="43"/>
      <c r="E960" s="42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9.5" customHeight="1">
      <c r="A961" s="40"/>
      <c r="B961" s="40"/>
      <c r="C961" s="40"/>
      <c r="D961" s="43"/>
      <c r="E961" s="42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9.5" customHeight="1">
      <c r="A962" s="40"/>
      <c r="B962" s="40"/>
      <c r="C962" s="40"/>
      <c r="D962" s="43"/>
      <c r="E962" s="42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9.5" customHeight="1">
      <c r="A963" s="40"/>
      <c r="B963" s="40"/>
      <c r="C963" s="40"/>
      <c r="D963" s="43"/>
      <c r="E963" s="42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9.5" customHeight="1">
      <c r="A964" s="40"/>
      <c r="B964" s="40"/>
      <c r="C964" s="40"/>
      <c r="D964" s="43"/>
      <c r="E964" s="42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9.5" customHeight="1">
      <c r="A965" s="40"/>
      <c r="B965" s="40"/>
      <c r="C965" s="40"/>
      <c r="D965" s="43"/>
      <c r="E965" s="42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9.5" customHeight="1">
      <c r="A966" s="40"/>
      <c r="B966" s="40"/>
      <c r="C966" s="40"/>
      <c r="D966" s="43"/>
      <c r="E966" s="42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9.5" customHeight="1">
      <c r="A967" s="40"/>
      <c r="B967" s="40"/>
      <c r="C967" s="40"/>
      <c r="D967" s="43"/>
      <c r="E967" s="42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9.5" customHeight="1">
      <c r="A968" s="40"/>
      <c r="B968" s="40"/>
      <c r="C968" s="40"/>
      <c r="D968" s="43"/>
      <c r="E968" s="42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9.5" customHeight="1">
      <c r="A969" s="40"/>
      <c r="B969" s="40"/>
      <c r="C969" s="40"/>
      <c r="D969" s="43"/>
      <c r="E969" s="42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9.5" customHeight="1">
      <c r="A970" s="40"/>
      <c r="B970" s="40"/>
      <c r="C970" s="40"/>
      <c r="D970" s="43"/>
      <c r="E970" s="42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9.5" customHeight="1">
      <c r="A971" s="40"/>
      <c r="B971" s="40"/>
      <c r="C971" s="40"/>
      <c r="D971" s="43"/>
      <c r="E971" s="42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9.5" customHeight="1">
      <c r="A972" s="40"/>
      <c r="B972" s="40"/>
      <c r="C972" s="40"/>
      <c r="D972" s="43"/>
      <c r="E972" s="42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9.5" customHeight="1">
      <c r="A973" s="40"/>
      <c r="B973" s="40"/>
      <c r="C973" s="40"/>
      <c r="D973" s="43"/>
      <c r="E973" s="42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9.5" customHeight="1">
      <c r="A974" s="40"/>
      <c r="B974" s="40"/>
      <c r="C974" s="40"/>
      <c r="D974" s="43"/>
      <c r="E974" s="42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9.5" customHeight="1">
      <c r="A975" s="40"/>
      <c r="B975" s="40"/>
      <c r="C975" s="40"/>
      <c r="D975" s="43"/>
      <c r="E975" s="42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9.5" customHeight="1">
      <c r="A976" s="40"/>
      <c r="B976" s="40"/>
      <c r="C976" s="40"/>
      <c r="D976" s="43"/>
      <c r="E976" s="42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9.5" customHeight="1">
      <c r="A977" s="40"/>
      <c r="B977" s="40"/>
      <c r="C977" s="40"/>
      <c r="D977" s="43"/>
      <c r="E977" s="42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9.5" customHeight="1">
      <c r="A978" s="40"/>
      <c r="B978" s="40"/>
      <c r="C978" s="40"/>
      <c r="D978" s="43"/>
      <c r="E978" s="42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9.5" customHeight="1">
      <c r="A979" s="40"/>
      <c r="B979" s="40"/>
      <c r="C979" s="40"/>
      <c r="D979" s="43"/>
      <c r="E979" s="42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9.5" customHeight="1">
      <c r="A980" s="40"/>
      <c r="B980" s="40"/>
      <c r="C980" s="40"/>
      <c r="D980" s="43"/>
      <c r="E980" s="42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9.5" customHeight="1">
      <c r="A981" s="40"/>
      <c r="B981" s="40"/>
      <c r="C981" s="40"/>
      <c r="D981" s="43"/>
      <c r="E981" s="42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9.5" customHeight="1">
      <c r="A982" s="40"/>
      <c r="B982" s="40"/>
      <c r="C982" s="40"/>
      <c r="D982" s="43"/>
      <c r="E982" s="42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9.5" customHeight="1">
      <c r="A983" s="40"/>
      <c r="B983" s="40"/>
      <c r="C983" s="40"/>
      <c r="D983" s="43"/>
      <c r="E983" s="42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9.5" customHeight="1">
      <c r="A984" s="40"/>
      <c r="B984" s="40"/>
      <c r="C984" s="40"/>
      <c r="D984" s="43"/>
      <c r="E984" s="42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9.5" customHeight="1">
      <c r="A985" s="40"/>
      <c r="B985" s="40"/>
      <c r="C985" s="40"/>
      <c r="D985" s="43"/>
      <c r="E985" s="42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9.5" customHeight="1">
      <c r="A986" s="40"/>
      <c r="B986" s="40"/>
      <c r="C986" s="40"/>
      <c r="D986" s="43"/>
      <c r="E986" s="42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9.5" customHeight="1">
      <c r="A987" s="40"/>
      <c r="B987" s="40"/>
      <c r="C987" s="40"/>
      <c r="D987" s="43"/>
      <c r="E987" s="42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9.5" customHeight="1">
      <c r="A988" s="40"/>
      <c r="B988" s="40"/>
      <c r="C988" s="40"/>
      <c r="D988" s="43"/>
      <c r="E988" s="42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9.5" customHeight="1">
      <c r="A989" s="40"/>
      <c r="B989" s="40"/>
      <c r="C989" s="40"/>
      <c r="D989" s="43"/>
      <c r="E989" s="42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9.5" customHeight="1">
      <c r="A990" s="40"/>
      <c r="B990" s="40"/>
      <c r="C990" s="40"/>
      <c r="D990" s="43"/>
      <c r="E990" s="42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9.5" customHeight="1">
      <c r="A991" s="40"/>
      <c r="B991" s="40"/>
      <c r="C991" s="40"/>
      <c r="D991" s="43"/>
      <c r="E991" s="42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9.5" customHeight="1">
      <c r="A992" s="40"/>
      <c r="B992" s="40"/>
      <c r="C992" s="40"/>
      <c r="D992" s="43"/>
      <c r="E992" s="42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9.5" customHeight="1">
      <c r="A993" s="40"/>
      <c r="B993" s="40"/>
      <c r="C993" s="40"/>
      <c r="D993" s="43"/>
      <c r="E993" s="42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9.5" customHeight="1">
      <c r="A994" s="40"/>
      <c r="B994" s="40"/>
      <c r="C994" s="40"/>
      <c r="D994" s="43"/>
      <c r="E994" s="42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9.5" customHeight="1">
      <c r="A995" s="40"/>
      <c r="B995" s="40"/>
      <c r="C995" s="40"/>
      <c r="D995" s="43"/>
      <c r="E995" s="42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9.5" customHeight="1">
      <c r="A996" s="40"/>
      <c r="B996" s="40"/>
      <c r="C996" s="40"/>
      <c r="D996" s="43"/>
      <c r="E996" s="42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9.5" customHeight="1">
      <c r="A997" s="40"/>
      <c r="B997" s="40"/>
      <c r="C997" s="40"/>
      <c r="D997" s="43"/>
      <c r="E997" s="42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9.5" customHeight="1">
      <c r="A998" s="40"/>
      <c r="B998" s="40"/>
      <c r="C998" s="40"/>
      <c r="D998" s="43"/>
      <c r="E998" s="42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9.5" customHeight="1">
      <c r="A999" s="40"/>
      <c r="B999" s="40"/>
      <c r="C999" s="40"/>
      <c r="D999" s="43"/>
      <c r="E999" s="42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9.5" customHeight="1">
      <c r="A1000" s="40"/>
      <c r="B1000" s="40"/>
      <c r="C1000" s="40"/>
      <c r="D1000" s="43"/>
      <c r="E1000" s="42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22.25"/>
    <col customWidth="1" min="3" max="5" width="18.5"/>
    <col customWidth="1" min="6" max="7" width="13.75"/>
    <col customWidth="1" min="8" max="8" width="22.88"/>
    <col customWidth="1" min="9" max="9" width="8.75"/>
    <col customWidth="1" min="10" max="10" width="20.0"/>
    <col customWidth="1" min="11" max="11" width="13.25"/>
    <col customWidth="1" min="12" max="13" width="11.38"/>
    <col customWidth="1" min="14" max="15" width="17.5"/>
    <col customWidth="1" min="16" max="26" width="10.75"/>
  </cols>
  <sheetData>
    <row r="1" ht="19.5" customHeight="1">
      <c r="A1" s="44" t="s">
        <v>27</v>
      </c>
      <c r="B1" s="44" t="s">
        <v>28</v>
      </c>
      <c r="C1" s="44" t="s">
        <v>29</v>
      </c>
      <c r="D1" s="44" t="s">
        <v>30</v>
      </c>
      <c r="E1" s="44" t="s">
        <v>31</v>
      </c>
      <c r="F1" s="44" t="s">
        <v>32</v>
      </c>
      <c r="G1" s="44" t="s">
        <v>33</v>
      </c>
      <c r="H1" s="44" t="s">
        <v>34</v>
      </c>
      <c r="I1" s="44" t="s">
        <v>35</v>
      </c>
      <c r="J1" s="44" t="s">
        <v>36</v>
      </c>
      <c r="K1" s="44" t="s">
        <v>37</v>
      </c>
      <c r="L1" s="45" t="s">
        <v>38</v>
      </c>
      <c r="M1" s="44" t="s">
        <v>39</v>
      </c>
      <c r="N1" s="45" t="s">
        <v>40</v>
      </c>
      <c r="O1" s="44" t="s">
        <v>41</v>
      </c>
      <c r="P1" s="44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9.5" customHeight="1">
      <c r="A2" s="46" t="s">
        <v>42</v>
      </c>
      <c r="B2" s="46" t="str">
        <f t="shared" ref="B2:B91" si="1">REPLACE(A2,1,2,"18")</f>
        <v>18-10-2886</v>
      </c>
      <c r="C2" s="46" t="s">
        <v>43</v>
      </c>
      <c r="D2" s="46" t="str">
        <f t="shared" ref="D2:D91" si="2">LEFT(C2, FIND(" ", C2)-1)</f>
        <v>Alan</v>
      </c>
      <c r="E2" s="46" t="str">
        <f t="shared" ref="E2:E91" si="3">RIGHT(C2, LEN(C2) - FIND(" ", C2))</f>
        <v>Dominguez</v>
      </c>
      <c r="F2" s="46" t="s">
        <v>44</v>
      </c>
      <c r="G2" s="46" t="s">
        <v>45</v>
      </c>
      <c r="H2" s="46" t="str">
        <f t="shared" ref="H2:H91" si="4">F2 &amp; ", " &amp; G2</f>
        <v>Houston, Texas</v>
      </c>
      <c r="I2" s="46" t="s">
        <v>46</v>
      </c>
      <c r="J2" s="46" t="str">
        <f t="shared" ref="J2:J91" si="5">UPPER(I2)</f>
        <v>CENTRAL</v>
      </c>
      <c r="K2" s="46" t="s">
        <v>47</v>
      </c>
      <c r="L2" s="47">
        <v>600.56</v>
      </c>
      <c r="M2" s="46">
        <v>3.0</v>
      </c>
      <c r="N2" s="47">
        <f>AVERAGEIF(K:K, "Furniture", L:L)</f>
        <v>645.8204</v>
      </c>
      <c r="O2" s="46">
        <f>countif(K:K, "Technology")</f>
        <v>20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9.5" customHeight="1">
      <c r="A3" s="46" t="s">
        <v>48</v>
      </c>
      <c r="B3" s="46" t="str">
        <f t="shared" si="1"/>
        <v>18-11-1350</v>
      </c>
      <c r="C3" s="46" t="s">
        <v>49</v>
      </c>
      <c r="D3" s="46" t="str">
        <f t="shared" si="2"/>
        <v>Alice</v>
      </c>
      <c r="E3" s="46" t="str">
        <f t="shared" si="3"/>
        <v>McCarthy</v>
      </c>
      <c r="F3" s="46" t="s">
        <v>50</v>
      </c>
      <c r="G3" s="46" t="s">
        <v>45</v>
      </c>
      <c r="H3" s="46" t="str">
        <f t="shared" si="4"/>
        <v>Grand Prairie, Texas</v>
      </c>
      <c r="I3" s="46" t="s">
        <v>46</v>
      </c>
      <c r="J3" s="46" t="str">
        <f t="shared" si="5"/>
        <v>CENTRAL</v>
      </c>
      <c r="K3" s="46" t="s">
        <v>51</v>
      </c>
      <c r="L3" s="47">
        <v>37.22</v>
      </c>
      <c r="M3" s="46">
        <v>3.0</v>
      </c>
      <c r="N3" s="47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9.5" customHeight="1">
      <c r="A4" s="46" t="s">
        <v>52</v>
      </c>
      <c r="B4" s="46" t="str">
        <f t="shared" si="1"/>
        <v>18-12-1658</v>
      </c>
      <c r="C4" s="46" t="s">
        <v>53</v>
      </c>
      <c r="D4" s="46" t="str">
        <f t="shared" si="2"/>
        <v>Andrew</v>
      </c>
      <c r="E4" s="46" t="str">
        <f t="shared" si="3"/>
        <v>Allen</v>
      </c>
      <c r="F4" s="46" t="s">
        <v>54</v>
      </c>
      <c r="G4" s="46" t="s">
        <v>55</v>
      </c>
      <c r="H4" s="46" t="str">
        <f t="shared" si="4"/>
        <v>Concord, North Carolina</v>
      </c>
      <c r="I4" s="46" t="s">
        <v>56</v>
      </c>
      <c r="J4" s="46" t="str">
        <f t="shared" si="5"/>
        <v>SOUTH</v>
      </c>
      <c r="K4" s="46" t="s">
        <v>51</v>
      </c>
      <c r="L4" s="47">
        <v>15.55</v>
      </c>
      <c r="M4" s="46">
        <v>3.0</v>
      </c>
      <c r="N4" s="47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9.5" customHeight="1">
      <c r="A5" s="46" t="s">
        <v>57</v>
      </c>
      <c r="B5" s="46" t="str">
        <f t="shared" si="1"/>
        <v>18-13-8423</v>
      </c>
      <c r="C5" s="46" t="s">
        <v>58</v>
      </c>
      <c r="D5" s="46" t="str">
        <f t="shared" si="2"/>
        <v>Becky</v>
      </c>
      <c r="E5" s="46" t="str">
        <f t="shared" si="3"/>
        <v>Martin</v>
      </c>
      <c r="F5" s="46" t="s">
        <v>59</v>
      </c>
      <c r="G5" s="46" t="s">
        <v>45</v>
      </c>
      <c r="H5" s="46" t="str">
        <f t="shared" si="4"/>
        <v>San Antonio, Texas</v>
      </c>
      <c r="I5" s="46" t="s">
        <v>46</v>
      </c>
      <c r="J5" s="46" t="str">
        <f t="shared" si="5"/>
        <v>CENTRAL</v>
      </c>
      <c r="K5" s="46" t="s">
        <v>60</v>
      </c>
      <c r="L5" s="47">
        <v>8159.95</v>
      </c>
      <c r="M5" s="46">
        <v>8.0</v>
      </c>
      <c r="N5" s="47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9.5" customHeight="1">
      <c r="A6" s="46" t="s">
        <v>61</v>
      </c>
      <c r="B6" s="46" t="str">
        <f t="shared" si="1"/>
        <v>18-14-4876</v>
      </c>
      <c r="C6" s="46" t="s">
        <v>62</v>
      </c>
      <c r="D6" s="46" t="str">
        <f t="shared" si="2"/>
        <v>Brendan</v>
      </c>
      <c r="E6" s="46" t="str">
        <f t="shared" si="3"/>
        <v>Sweed</v>
      </c>
      <c r="F6" s="46" t="s">
        <v>63</v>
      </c>
      <c r="G6" s="46" t="s">
        <v>64</v>
      </c>
      <c r="H6" s="46" t="str">
        <f t="shared" si="4"/>
        <v>Gilbert, Arizona</v>
      </c>
      <c r="I6" s="46" t="s">
        <v>65</v>
      </c>
      <c r="J6" s="46" t="str">
        <f t="shared" si="5"/>
        <v>WEST</v>
      </c>
      <c r="K6" s="46" t="s">
        <v>51</v>
      </c>
      <c r="L6" s="47">
        <v>1113.02</v>
      </c>
      <c r="M6" s="46">
        <v>8.0</v>
      </c>
      <c r="N6" s="47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9.5" customHeight="1">
      <c r="A7" s="46" t="s">
        <v>66</v>
      </c>
      <c r="B7" s="46" t="str">
        <f t="shared" si="1"/>
        <v>18-15-9079</v>
      </c>
      <c r="C7" s="46" t="s">
        <v>67</v>
      </c>
      <c r="D7" s="46" t="str">
        <f t="shared" si="2"/>
        <v>Brosina</v>
      </c>
      <c r="E7" s="46" t="str">
        <f t="shared" si="3"/>
        <v>Hoffman</v>
      </c>
      <c r="F7" s="46" t="s">
        <v>68</v>
      </c>
      <c r="G7" s="46" t="s">
        <v>69</v>
      </c>
      <c r="H7" s="46" t="str">
        <f t="shared" si="4"/>
        <v>Los Angeles, California</v>
      </c>
      <c r="I7" s="46" t="s">
        <v>65</v>
      </c>
      <c r="J7" s="46" t="str">
        <f t="shared" si="5"/>
        <v>WEST</v>
      </c>
      <c r="K7" s="46" t="s">
        <v>47</v>
      </c>
      <c r="L7" s="47">
        <v>1706.18</v>
      </c>
      <c r="M7" s="46">
        <v>9.0</v>
      </c>
      <c r="N7" s="47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9.5" customHeight="1">
      <c r="A8" s="46" t="s">
        <v>70</v>
      </c>
      <c r="B8" s="46" t="str">
        <f t="shared" si="1"/>
        <v>18-16-9386</v>
      </c>
      <c r="C8" s="46" t="s">
        <v>71</v>
      </c>
      <c r="D8" s="46" t="str">
        <f t="shared" si="2"/>
        <v>Cassandra</v>
      </c>
      <c r="E8" s="46" t="str">
        <f t="shared" si="3"/>
        <v>Brandow</v>
      </c>
      <c r="F8" s="46" t="s">
        <v>72</v>
      </c>
      <c r="G8" s="46" t="s">
        <v>73</v>
      </c>
      <c r="H8" s="46" t="str">
        <f t="shared" si="4"/>
        <v>Hamilton, Ohio</v>
      </c>
      <c r="I8" s="46" t="s">
        <v>74</v>
      </c>
      <c r="J8" s="46" t="str">
        <f t="shared" si="5"/>
        <v>EAST</v>
      </c>
      <c r="K8" s="46" t="s">
        <v>51</v>
      </c>
      <c r="L8" s="47">
        <v>7.41</v>
      </c>
      <c r="M8" s="46">
        <v>2.0</v>
      </c>
      <c r="N8" s="47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9.5" customHeight="1">
      <c r="A9" s="46" t="s">
        <v>75</v>
      </c>
      <c r="B9" s="46" t="str">
        <f t="shared" si="1"/>
        <v>18-17-3825</v>
      </c>
      <c r="C9" s="46" t="s">
        <v>76</v>
      </c>
      <c r="D9" s="46" t="str">
        <f t="shared" si="2"/>
        <v>Chad</v>
      </c>
      <c r="E9" s="46" t="str">
        <f t="shared" si="3"/>
        <v>Sievert</v>
      </c>
      <c r="F9" s="46" t="s">
        <v>68</v>
      </c>
      <c r="G9" s="46" t="s">
        <v>69</v>
      </c>
      <c r="H9" s="46" t="str">
        <f t="shared" si="4"/>
        <v>Los Angeles, California</v>
      </c>
      <c r="I9" s="46" t="s">
        <v>65</v>
      </c>
      <c r="J9" s="46" t="str">
        <f t="shared" si="5"/>
        <v>WEST</v>
      </c>
      <c r="K9" s="46" t="s">
        <v>47</v>
      </c>
      <c r="L9" s="47">
        <v>340.14</v>
      </c>
      <c r="M9" s="46">
        <v>7.0</v>
      </c>
      <c r="N9" s="47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9.5" customHeight="1">
      <c r="A10" s="46" t="s">
        <v>77</v>
      </c>
      <c r="B10" s="46" t="str">
        <f t="shared" si="1"/>
        <v>18-18-1540</v>
      </c>
      <c r="C10" s="46" t="s">
        <v>78</v>
      </c>
      <c r="D10" s="46" t="str">
        <f t="shared" si="2"/>
        <v>Christopher</v>
      </c>
      <c r="E10" s="46" t="str">
        <f t="shared" si="3"/>
        <v>Schild</v>
      </c>
      <c r="F10" s="46" t="s">
        <v>79</v>
      </c>
      <c r="G10" s="46" t="s">
        <v>80</v>
      </c>
      <c r="H10" s="46" t="str">
        <f t="shared" si="4"/>
        <v>Chicago, Illinois</v>
      </c>
      <c r="I10" s="46" t="s">
        <v>46</v>
      </c>
      <c r="J10" s="46" t="str">
        <f t="shared" si="5"/>
        <v>CENTRAL</v>
      </c>
      <c r="K10" s="46" t="s">
        <v>51</v>
      </c>
      <c r="L10" s="47">
        <v>230.38</v>
      </c>
      <c r="M10" s="46">
        <v>3.0</v>
      </c>
      <c r="N10" s="47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9.5" customHeight="1">
      <c r="A11" s="46" t="s">
        <v>81</v>
      </c>
      <c r="B11" s="46" t="str">
        <f t="shared" si="1"/>
        <v>180-95-857</v>
      </c>
      <c r="C11" s="46" t="s">
        <v>82</v>
      </c>
      <c r="D11" s="46" t="str">
        <f t="shared" si="2"/>
        <v>Claire</v>
      </c>
      <c r="E11" s="46" t="str">
        <f t="shared" si="3"/>
        <v>Gute</v>
      </c>
      <c r="F11" s="46" t="s">
        <v>83</v>
      </c>
      <c r="G11" s="46" t="s">
        <v>84</v>
      </c>
      <c r="H11" s="46" t="str">
        <f t="shared" si="4"/>
        <v>Henderson, Kentucky</v>
      </c>
      <c r="I11" s="46" t="s">
        <v>56</v>
      </c>
      <c r="J11" s="46" t="str">
        <f t="shared" si="5"/>
        <v>SOUTH</v>
      </c>
      <c r="K11" s="46" t="s">
        <v>47</v>
      </c>
      <c r="L11" s="47">
        <v>731.94</v>
      </c>
      <c r="M11" s="46">
        <v>3.0</v>
      </c>
      <c r="N11" s="47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9.5" customHeight="1">
      <c r="A12" s="46" t="s">
        <v>85</v>
      </c>
      <c r="B12" s="46" t="str">
        <f t="shared" si="1"/>
        <v>18-20-2938</v>
      </c>
      <c r="C12" s="46" t="s">
        <v>86</v>
      </c>
      <c r="D12" s="46" t="str">
        <f t="shared" si="2"/>
        <v>Clay</v>
      </c>
      <c r="E12" s="46" t="str">
        <f t="shared" si="3"/>
        <v>Ludtke</v>
      </c>
      <c r="F12" s="46" t="s">
        <v>87</v>
      </c>
      <c r="G12" s="46" t="s">
        <v>88</v>
      </c>
      <c r="H12" s="46" t="str">
        <f t="shared" si="4"/>
        <v>Urbandale, Iowa</v>
      </c>
      <c r="I12" s="46" t="s">
        <v>46</v>
      </c>
      <c r="J12" s="46" t="str">
        <f t="shared" si="5"/>
        <v>CENTRAL</v>
      </c>
      <c r="K12" s="46" t="s">
        <v>51</v>
      </c>
      <c r="L12" s="47">
        <v>27.24</v>
      </c>
      <c r="M12" s="46">
        <v>6.0</v>
      </c>
      <c r="N12" s="47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9.5" customHeight="1">
      <c r="A13" s="46" t="s">
        <v>89</v>
      </c>
      <c r="B13" s="46" t="str">
        <f t="shared" si="1"/>
        <v>18-21-2899</v>
      </c>
      <c r="C13" s="46" t="s">
        <v>90</v>
      </c>
      <c r="D13" s="46" t="str">
        <f t="shared" si="2"/>
        <v>Cynthia</v>
      </c>
      <c r="E13" s="46" t="str">
        <f t="shared" si="3"/>
        <v>Voltz</v>
      </c>
      <c r="F13" s="46" t="s">
        <v>91</v>
      </c>
      <c r="G13" s="46" t="s">
        <v>92</v>
      </c>
      <c r="H13" s="46" t="str">
        <f t="shared" si="4"/>
        <v>New York City, New York</v>
      </c>
      <c r="I13" s="46" t="s">
        <v>74</v>
      </c>
      <c r="J13" s="46" t="str">
        <f t="shared" si="5"/>
        <v>EAST</v>
      </c>
      <c r="K13" s="46" t="s">
        <v>47</v>
      </c>
      <c r="L13" s="47">
        <v>41.96</v>
      </c>
      <c r="M13" s="46">
        <v>2.0</v>
      </c>
      <c r="N13" s="47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9.5" customHeight="1">
      <c r="A14" s="46" t="s">
        <v>93</v>
      </c>
      <c r="B14" s="46" t="str">
        <f t="shared" si="1"/>
        <v>18-22-9515</v>
      </c>
      <c r="C14" s="46" t="s">
        <v>94</v>
      </c>
      <c r="D14" s="46" t="str">
        <f t="shared" si="2"/>
        <v>Darren</v>
      </c>
      <c r="E14" s="46" t="str">
        <f t="shared" si="3"/>
        <v>Powers</v>
      </c>
      <c r="F14" s="46" t="s">
        <v>95</v>
      </c>
      <c r="G14" s="46" t="s">
        <v>96</v>
      </c>
      <c r="H14" s="46" t="str">
        <f t="shared" si="4"/>
        <v>New Albany, Indiana</v>
      </c>
      <c r="I14" s="46" t="s">
        <v>46</v>
      </c>
      <c r="J14" s="46" t="str">
        <f t="shared" si="5"/>
        <v>CENTRAL</v>
      </c>
      <c r="K14" s="46" t="s">
        <v>47</v>
      </c>
      <c r="L14" s="47">
        <v>89.99</v>
      </c>
      <c r="M14" s="46">
        <v>1.0</v>
      </c>
      <c r="N14" s="47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9.5" customHeight="1">
      <c r="A15" s="46" t="s">
        <v>97</v>
      </c>
      <c r="B15" s="46" t="str">
        <f t="shared" si="1"/>
        <v>18-23-2800</v>
      </c>
      <c r="C15" s="46" t="s">
        <v>98</v>
      </c>
      <c r="D15" s="46" t="str">
        <f t="shared" si="2"/>
        <v>Darrin</v>
      </c>
      <c r="E15" s="46" t="str">
        <f t="shared" si="3"/>
        <v>Huff</v>
      </c>
      <c r="F15" s="46" t="s">
        <v>68</v>
      </c>
      <c r="G15" s="46" t="s">
        <v>69</v>
      </c>
      <c r="H15" s="46" t="str">
        <f t="shared" si="4"/>
        <v>Los Angeles, California</v>
      </c>
      <c r="I15" s="46" t="s">
        <v>65</v>
      </c>
      <c r="J15" s="46" t="str">
        <f t="shared" si="5"/>
        <v>WEST</v>
      </c>
      <c r="K15" s="46" t="s">
        <v>51</v>
      </c>
      <c r="L15" s="47">
        <v>14.62</v>
      </c>
      <c r="M15" s="46">
        <v>2.0</v>
      </c>
      <c r="N15" s="47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9.5" customHeight="1">
      <c r="A16" s="46" t="s">
        <v>99</v>
      </c>
      <c r="B16" s="46" t="str">
        <f t="shared" si="1"/>
        <v>18-24-7286</v>
      </c>
      <c r="C16" s="46" t="s">
        <v>100</v>
      </c>
      <c r="D16" s="46" t="str">
        <f t="shared" si="2"/>
        <v>Dave</v>
      </c>
      <c r="E16" s="46" t="str">
        <f t="shared" si="3"/>
        <v>Brooks</v>
      </c>
      <c r="F16" s="46" t="s">
        <v>101</v>
      </c>
      <c r="G16" s="46" t="s">
        <v>102</v>
      </c>
      <c r="H16" s="46" t="str">
        <f t="shared" si="4"/>
        <v>Seattle, Washington</v>
      </c>
      <c r="I16" s="46" t="s">
        <v>65</v>
      </c>
      <c r="J16" s="46" t="str">
        <f t="shared" si="5"/>
        <v>WEST</v>
      </c>
      <c r="K16" s="46" t="s">
        <v>47</v>
      </c>
      <c r="L16" s="47">
        <v>457.57</v>
      </c>
      <c r="M16" s="46">
        <v>2.0</v>
      </c>
      <c r="N16" s="47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9.5" customHeight="1">
      <c r="A17" s="46" t="s">
        <v>103</v>
      </c>
      <c r="B17" s="46" t="str">
        <f t="shared" si="1"/>
        <v>18-25-2748</v>
      </c>
      <c r="C17" s="46" t="s">
        <v>104</v>
      </c>
      <c r="D17" s="46" t="str">
        <f t="shared" si="2"/>
        <v>Dave</v>
      </c>
      <c r="E17" s="46" t="str">
        <f t="shared" si="3"/>
        <v>Kipp</v>
      </c>
      <c r="F17" s="46" t="s">
        <v>101</v>
      </c>
      <c r="G17" s="46" t="s">
        <v>102</v>
      </c>
      <c r="H17" s="46" t="str">
        <f t="shared" si="4"/>
        <v>Seattle, Washington</v>
      </c>
      <c r="I17" s="46" t="s">
        <v>65</v>
      </c>
      <c r="J17" s="46" t="str">
        <f t="shared" si="5"/>
        <v>WEST</v>
      </c>
      <c r="K17" s="46" t="s">
        <v>47</v>
      </c>
      <c r="L17" s="47">
        <v>787.53</v>
      </c>
      <c r="M17" s="46">
        <v>3.0</v>
      </c>
      <c r="N17" s="47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9.5" customHeight="1">
      <c r="A18" s="46" t="s">
        <v>105</v>
      </c>
      <c r="B18" s="46" t="str">
        <f t="shared" si="1"/>
        <v>18-26-1813</v>
      </c>
      <c r="C18" s="46" t="s">
        <v>106</v>
      </c>
      <c r="D18" s="46" t="str">
        <f t="shared" si="2"/>
        <v>David</v>
      </c>
      <c r="E18" s="46" t="str">
        <f t="shared" si="3"/>
        <v>Kendrick</v>
      </c>
      <c r="F18" s="46" t="s">
        <v>107</v>
      </c>
      <c r="G18" s="46" t="s">
        <v>80</v>
      </c>
      <c r="H18" s="46" t="str">
        <f t="shared" si="4"/>
        <v>Decatur, Illinois</v>
      </c>
      <c r="I18" s="46" t="s">
        <v>46</v>
      </c>
      <c r="J18" s="46" t="str">
        <f t="shared" si="5"/>
        <v>CENTRAL</v>
      </c>
      <c r="K18" s="46" t="s">
        <v>60</v>
      </c>
      <c r="L18" s="47">
        <v>408.74</v>
      </c>
      <c r="M18" s="46">
        <v>7.0</v>
      </c>
      <c r="N18" s="47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9.5" customHeight="1">
      <c r="A19" s="46" t="s">
        <v>108</v>
      </c>
      <c r="B19" s="46" t="str">
        <f t="shared" si="1"/>
        <v>18-27-9477</v>
      </c>
      <c r="C19" s="46" t="s">
        <v>109</v>
      </c>
      <c r="D19" s="46" t="str">
        <f t="shared" si="2"/>
        <v>Dorothy</v>
      </c>
      <c r="E19" s="46" t="str">
        <f t="shared" si="3"/>
        <v>Wardle</v>
      </c>
      <c r="F19" s="46" t="s">
        <v>110</v>
      </c>
      <c r="G19" s="46" t="s">
        <v>73</v>
      </c>
      <c r="H19" s="46" t="str">
        <f t="shared" si="4"/>
        <v>Columbus, Ohio</v>
      </c>
      <c r="I19" s="46" t="s">
        <v>74</v>
      </c>
      <c r="J19" s="46" t="str">
        <f t="shared" si="5"/>
        <v>EAST</v>
      </c>
      <c r="K19" s="46" t="s">
        <v>51</v>
      </c>
      <c r="L19" s="47">
        <v>78.3</v>
      </c>
      <c r="M19" s="46">
        <v>2.0</v>
      </c>
      <c r="N19" s="47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9.5" customHeight="1">
      <c r="A20" s="46" t="s">
        <v>111</v>
      </c>
      <c r="B20" s="46" t="str">
        <f t="shared" si="1"/>
        <v>18-28-5945</v>
      </c>
      <c r="C20" s="46" t="s">
        <v>112</v>
      </c>
      <c r="D20" s="46" t="str">
        <f t="shared" si="2"/>
        <v>Duane</v>
      </c>
      <c r="E20" s="46" t="str">
        <f t="shared" si="3"/>
        <v>Noonan</v>
      </c>
      <c r="F20" s="46" t="s">
        <v>113</v>
      </c>
      <c r="G20" s="46" t="s">
        <v>69</v>
      </c>
      <c r="H20" s="46" t="str">
        <f t="shared" si="4"/>
        <v>San Francisco, California</v>
      </c>
      <c r="I20" s="46" t="s">
        <v>65</v>
      </c>
      <c r="J20" s="46" t="str">
        <f t="shared" si="5"/>
        <v>WEST</v>
      </c>
      <c r="K20" s="46" t="s">
        <v>51</v>
      </c>
      <c r="L20" s="47">
        <v>21.39</v>
      </c>
      <c r="M20" s="46">
        <v>1.0</v>
      </c>
      <c r="N20" s="47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9.5" customHeight="1">
      <c r="A21" s="46" t="s">
        <v>114</v>
      </c>
      <c r="B21" s="46" t="str">
        <f t="shared" si="1"/>
        <v>18-29-4750</v>
      </c>
      <c r="C21" s="46" t="s">
        <v>115</v>
      </c>
      <c r="D21" s="46" t="str">
        <f t="shared" si="2"/>
        <v>Elpida</v>
      </c>
      <c r="E21" s="46" t="str">
        <f t="shared" si="3"/>
        <v>Rittenbach</v>
      </c>
      <c r="F21" s="46" t="s">
        <v>116</v>
      </c>
      <c r="G21" s="46" t="s">
        <v>117</v>
      </c>
      <c r="H21" s="46" t="str">
        <f t="shared" si="4"/>
        <v>Saint Paul, Minnesota</v>
      </c>
      <c r="I21" s="46" t="s">
        <v>46</v>
      </c>
      <c r="J21" s="46" t="str">
        <f t="shared" si="5"/>
        <v>CENTRAL</v>
      </c>
      <c r="K21" s="46" t="s">
        <v>51</v>
      </c>
      <c r="L21" s="47">
        <v>77.88</v>
      </c>
      <c r="M21" s="46">
        <v>6.0</v>
      </c>
      <c r="N21" s="47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9.5" customHeight="1">
      <c r="A22" s="46" t="s">
        <v>118</v>
      </c>
      <c r="B22" s="46" t="str">
        <f t="shared" si="1"/>
        <v>18-30-8787</v>
      </c>
      <c r="C22" s="46" t="s">
        <v>119</v>
      </c>
      <c r="D22" s="46" t="str">
        <f t="shared" si="2"/>
        <v>Emily</v>
      </c>
      <c r="E22" s="46" t="str">
        <f t="shared" si="3"/>
        <v>Burns</v>
      </c>
      <c r="F22" s="46" t="s">
        <v>120</v>
      </c>
      <c r="G22" s="46" t="s">
        <v>121</v>
      </c>
      <c r="H22" s="46" t="str">
        <f t="shared" si="4"/>
        <v>Orem, Utah</v>
      </c>
      <c r="I22" s="46" t="s">
        <v>65</v>
      </c>
      <c r="J22" s="46" t="str">
        <f t="shared" si="5"/>
        <v>WEST</v>
      </c>
      <c r="K22" s="46" t="s">
        <v>47</v>
      </c>
      <c r="L22" s="47">
        <v>1044.63</v>
      </c>
      <c r="M22" s="46">
        <v>3.0</v>
      </c>
      <c r="N22" s="47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9.5" customHeight="1">
      <c r="A23" s="46" t="s">
        <v>122</v>
      </c>
      <c r="B23" s="46" t="str">
        <f t="shared" si="1"/>
        <v>18-31-9228</v>
      </c>
      <c r="C23" s="46" t="s">
        <v>123</v>
      </c>
      <c r="D23" s="46" t="str">
        <f t="shared" si="2"/>
        <v>Eric</v>
      </c>
      <c r="E23" s="46" t="str">
        <f t="shared" si="3"/>
        <v>Hoffmann</v>
      </c>
      <c r="F23" s="46" t="s">
        <v>68</v>
      </c>
      <c r="G23" s="46" t="s">
        <v>69</v>
      </c>
      <c r="H23" s="46" t="str">
        <f t="shared" si="4"/>
        <v>Los Angeles, California</v>
      </c>
      <c r="I23" s="46" t="s">
        <v>65</v>
      </c>
      <c r="J23" s="46" t="str">
        <f t="shared" si="5"/>
        <v>WEST</v>
      </c>
      <c r="K23" s="46" t="s">
        <v>60</v>
      </c>
      <c r="L23" s="47">
        <v>90.57</v>
      </c>
      <c r="M23" s="46">
        <v>3.0</v>
      </c>
      <c r="N23" s="47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9.5" customHeight="1">
      <c r="A24" s="46" t="s">
        <v>124</v>
      </c>
      <c r="B24" s="46" t="str">
        <f t="shared" si="1"/>
        <v>18-32-4682</v>
      </c>
      <c r="C24" s="46" t="s">
        <v>125</v>
      </c>
      <c r="D24" s="46" t="str">
        <f t="shared" si="2"/>
        <v>Eric</v>
      </c>
      <c r="E24" s="46" t="str">
        <f t="shared" si="3"/>
        <v>Murdock</v>
      </c>
      <c r="F24" s="46" t="s">
        <v>126</v>
      </c>
      <c r="G24" s="46" t="s">
        <v>127</v>
      </c>
      <c r="H24" s="46" t="str">
        <f t="shared" si="4"/>
        <v>Philadelphia, Pennsylvania</v>
      </c>
      <c r="I24" s="46" t="s">
        <v>74</v>
      </c>
      <c r="J24" s="46" t="str">
        <f t="shared" si="5"/>
        <v>EAST</v>
      </c>
      <c r="K24" s="46" t="s">
        <v>60</v>
      </c>
      <c r="L24" s="47">
        <v>54.38</v>
      </c>
      <c r="M24" s="46">
        <v>2.0</v>
      </c>
      <c r="N24" s="47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9.5" customHeight="1">
      <c r="A25" s="46" t="s">
        <v>128</v>
      </c>
      <c r="B25" s="46" t="str">
        <f t="shared" si="1"/>
        <v>18-33-9528</v>
      </c>
      <c r="C25" s="46" t="s">
        <v>129</v>
      </c>
      <c r="D25" s="46" t="str">
        <f t="shared" si="2"/>
        <v>Erin</v>
      </c>
      <c r="E25" s="46" t="str">
        <f t="shared" si="3"/>
        <v>Smith</v>
      </c>
      <c r="F25" s="46" t="s">
        <v>130</v>
      </c>
      <c r="G25" s="46" t="s">
        <v>131</v>
      </c>
      <c r="H25" s="46" t="str">
        <f t="shared" si="4"/>
        <v>Melbourne, Florida</v>
      </c>
      <c r="I25" s="46" t="s">
        <v>56</v>
      </c>
      <c r="J25" s="46" t="str">
        <f t="shared" si="5"/>
        <v>SOUTH</v>
      </c>
      <c r="K25" s="46" t="s">
        <v>51</v>
      </c>
      <c r="L25" s="47">
        <v>95.62</v>
      </c>
      <c r="M25" s="46">
        <v>2.0</v>
      </c>
      <c r="N25" s="47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9.5" customHeight="1">
      <c r="A26" s="46" t="s">
        <v>132</v>
      </c>
      <c r="B26" s="46" t="str">
        <f t="shared" si="1"/>
        <v>18-34-9643</v>
      </c>
      <c r="C26" s="46" t="s">
        <v>133</v>
      </c>
      <c r="D26" s="46" t="str">
        <f t="shared" si="2"/>
        <v>Frank</v>
      </c>
      <c r="E26" s="46" t="str">
        <f t="shared" si="3"/>
        <v>Merwin</v>
      </c>
      <c r="F26" s="46" t="s">
        <v>68</v>
      </c>
      <c r="G26" s="46" t="s">
        <v>69</v>
      </c>
      <c r="H26" s="46" t="str">
        <f t="shared" si="4"/>
        <v>Los Angeles, California</v>
      </c>
      <c r="I26" s="46" t="s">
        <v>65</v>
      </c>
      <c r="J26" s="46" t="str">
        <f t="shared" si="5"/>
        <v>WEST</v>
      </c>
      <c r="K26" s="46" t="s">
        <v>60</v>
      </c>
      <c r="L26" s="47">
        <v>176.8</v>
      </c>
      <c r="M26" s="46">
        <v>8.0</v>
      </c>
      <c r="N26" s="47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9.5" customHeight="1">
      <c r="A27" s="46" t="s">
        <v>134</v>
      </c>
      <c r="B27" s="46" t="str">
        <f t="shared" si="1"/>
        <v>18-35-9225</v>
      </c>
      <c r="C27" s="46" t="s">
        <v>135</v>
      </c>
      <c r="D27" s="46" t="str">
        <f t="shared" si="2"/>
        <v>Gary</v>
      </c>
      <c r="E27" s="46" t="str">
        <f t="shared" si="3"/>
        <v>Mitchum</v>
      </c>
      <c r="F27" s="46" t="s">
        <v>44</v>
      </c>
      <c r="G27" s="46" t="s">
        <v>45</v>
      </c>
      <c r="H27" s="46" t="str">
        <f t="shared" si="4"/>
        <v>Houston, Texas</v>
      </c>
      <c r="I27" s="46" t="s">
        <v>46</v>
      </c>
      <c r="J27" s="46" t="str">
        <f t="shared" si="5"/>
        <v>CENTRAL</v>
      </c>
      <c r="K27" s="46" t="s">
        <v>51</v>
      </c>
      <c r="L27" s="47">
        <v>158.37</v>
      </c>
      <c r="M27" s="46">
        <v>7.0</v>
      </c>
      <c r="N27" s="47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9.5" customHeight="1">
      <c r="A28" s="46" t="s">
        <v>136</v>
      </c>
      <c r="B28" s="46" t="str">
        <f t="shared" si="1"/>
        <v>18-36-4992</v>
      </c>
      <c r="C28" s="46" t="s">
        <v>137</v>
      </c>
      <c r="D28" s="46" t="str">
        <f t="shared" si="2"/>
        <v>Gary</v>
      </c>
      <c r="E28" s="46" t="str">
        <f t="shared" si="3"/>
        <v>Zandusky</v>
      </c>
      <c r="F28" s="46" t="s">
        <v>138</v>
      </c>
      <c r="G28" s="46" t="s">
        <v>117</v>
      </c>
      <c r="H28" s="46" t="str">
        <f t="shared" si="4"/>
        <v>Rochester, Minnesota</v>
      </c>
      <c r="I28" s="46" t="s">
        <v>46</v>
      </c>
      <c r="J28" s="46" t="str">
        <f t="shared" si="5"/>
        <v>CENTRAL</v>
      </c>
      <c r="K28" s="46" t="s">
        <v>51</v>
      </c>
      <c r="L28" s="47">
        <v>23.92</v>
      </c>
      <c r="M28" s="46">
        <v>4.0</v>
      </c>
      <c r="N28" s="47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9.5" customHeight="1">
      <c r="A29" s="46" t="s">
        <v>139</v>
      </c>
      <c r="B29" s="46" t="str">
        <f t="shared" si="1"/>
        <v>18-37-9863</v>
      </c>
      <c r="C29" s="46" t="s">
        <v>140</v>
      </c>
      <c r="D29" s="46" t="str">
        <f t="shared" si="2"/>
        <v>Gene</v>
      </c>
      <c r="E29" s="46" t="str">
        <f t="shared" si="3"/>
        <v>Hale</v>
      </c>
      <c r="F29" s="46" t="s">
        <v>141</v>
      </c>
      <c r="G29" s="46" t="s">
        <v>45</v>
      </c>
      <c r="H29" s="46" t="str">
        <f t="shared" si="4"/>
        <v>Richardson, Texas</v>
      </c>
      <c r="I29" s="46" t="s">
        <v>46</v>
      </c>
      <c r="J29" s="46" t="str">
        <f t="shared" si="5"/>
        <v>CENTRAL</v>
      </c>
      <c r="K29" s="46" t="s">
        <v>60</v>
      </c>
      <c r="L29" s="47">
        <v>1097.54</v>
      </c>
      <c r="M29" s="46">
        <v>7.0</v>
      </c>
      <c r="N29" s="47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9.5" customHeight="1">
      <c r="A30" s="46" t="s">
        <v>142</v>
      </c>
      <c r="B30" s="46" t="str">
        <f t="shared" si="1"/>
        <v>18-38-9084</v>
      </c>
      <c r="C30" s="46" t="s">
        <v>143</v>
      </c>
      <c r="D30" s="46" t="str">
        <f t="shared" si="2"/>
        <v>Greg</v>
      </c>
      <c r="E30" s="46" t="str">
        <f t="shared" si="3"/>
        <v>Guthrie</v>
      </c>
      <c r="F30" s="46" t="s">
        <v>144</v>
      </c>
      <c r="G30" s="46" t="s">
        <v>145</v>
      </c>
      <c r="H30" s="46" t="str">
        <f t="shared" si="4"/>
        <v>Bristol, Tennessee</v>
      </c>
      <c r="I30" s="46" t="s">
        <v>56</v>
      </c>
      <c r="J30" s="46" t="str">
        <f t="shared" si="5"/>
        <v>SOUTH</v>
      </c>
      <c r="K30" s="46" t="s">
        <v>51</v>
      </c>
      <c r="L30" s="47">
        <v>157.79</v>
      </c>
      <c r="M30" s="46">
        <v>1.0</v>
      </c>
      <c r="N30" s="47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9.5" customHeight="1">
      <c r="A31" s="46" t="s">
        <v>146</v>
      </c>
      <c r="B31" s="46" t="str">
        <f t="shared" si="1"/>
        <v>18-39-5722</v>
      </c>
      <c r="C31" s="46" t="s">
        <v>147</v>
      </c>
      <c r="D31" s="46" t="str">
        <f t="shared" si="2"/>
        <v>Harold</v>
      </c>
      <c r="E31" s="46" t="str">
        <f t="shared" si="3"/>
        <v>Pawlan</v>
      </c>
      <c r="F31" s="46" t="s">
        <v>148</v>
      </c>
      <c r="G31" s="46" t="s">
        <v>45</v>
      </c>
      <c r="H31" s="46" t="str">
        <f t="shared" si="4"/>
        <v>Fort Worth, Texas</v>
      </c>
      <c r="I31" s="46" t="s">
        <v>46</v>
      </c>
      <c r="J31" s="46" t="str">
        <f t="shared" si="5"/>
        <v>CENTRAL</v>
      </c>
      <c r="K31" s="46" t="s">
        <v>51</v>
      </c>
      <c r="L31" s="47">
        <v>68.81</v>
      </c>
      <c r="M31" s="46">
        <v>5.0</v>
      </c>
      <c r="N31" s="47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9.5" customHeight="1">
      <c r="A32" s="46" t="s">
        <v>149</v>
      </c>
      <c r="B32" s="46" t="str">
        <f t="shared" si="1"/>
        <v>18-40-4689</v>
      </c>
      <c r="C32" s="46" t="s">
        <v>150</v>
      </c>
      <c r="D32" s="46" t="str">
        <f t="shared" si="2"/>
        <v>Helen</v>
      </c>
      <c r="E32" s="46" t="str">
        <f t="shared" si="3"/>
        <v>Andreada</v>
      </c>
      <c r="F32" s="46" t="s">
        <v>151</v>
      </c>
      <c r="G32" s="46" t="s">
        <v>69</v>
      </c>
      <c r="H32" s="46" t="str">
        <f t="shared" si="4"/>
        <v>Pasadena, California</v>
      </c>
      <c r="I32" s="46" t="s">
        <v>65</v>
      </c>
      <c r="J32" s="46" t="str">
        <f t="shared" si="5"/>
        <v>WEST</v>
      </c>
      <c r="K32" s="46" t="s">
        <v>51</v>
      </c>
      <c r="L32" s="47">
        <v>671.93</v>
      </c>
      <c r="M32" s="46">
        <v>7.0</v>
      </c>
      <c r="N32" s="47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9.5" customHeight="1">
      <c r="A33" s="46" t="s">
        <v>152</v>
      </c>
      <c r="B33" s="46" t="str">
        <f t="shared" si="1"/>
        <v>18-41-2532</v>
      </c>
      <c r="C33" s="46" t="s">
        <v>153</v>
      </c>
      <c r="D33" s="46" t="str">
        <f t="shared" si="2"/>
        <v>Henry</v>
      </c>
      <c r="E33" s="46" t="str">
        <f t="shared" si="3"/>
        <v>MacAllister</v>
      </c>
      <c r="F33" s="46" t="s">
        <v>91</v>
      </c>
      <c r="G33" s="46" t="s">
        <v>92</v>
      </c>
      <c r="H33" s="46" t="str">
        <f t="shared" si="4"/>
        <v>New York City, New York</v>
      </c>
      <c r="I33" s="46" t="s">
        <v>74</v>
      </c>
      <c r="J33" s="46" t="str">
        <f t="shared" si="5"/>
        <v>EAST</v>
      </c>
      <c r="K33" s="46" t="s">
        <v>51</v>
      </c>
      <c r="L33" s="47">
        <v>4.62</v>
      </c>
      <c r="M33" s="46">
        <v>1.0</v>
      </c>
      <c r="N33" s="47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9.5" customHeight="1">
      <c r="A34" s="46" t="s">
        <v>154</v>
      </c>
      <c r="B34" s="46" t="str">
        <f t="shared" si="1"/>
        <v>18-42-3727</v>
      </c>
      <c r="C34" s="46" t="s">
        <v>155</v>
      </c>
      <c r="D34" s="46" t="str">
        <f t="shared" si="2"/>
        <v>Irene</v>
      </c>
      <c r="E34" s="46" t="str">
        <f t="shared" si="3"/>
        <v>Maddox</v>
      </c>
      <c r="F34" s="46" t="s">
        <v>101</v>
      </c>
      <c r="G34" s="46" t="s">
        <v>102</v>
      </c>
      <c r="H34" s="46" t="str">
        <f t="shared" si="4"/>
        <v>Seattle, Washington</v>
      </c>
      <c r="I34" s="46" t="s">
        <v>65</v>
      </c>
      <c r="J34" s="46" t="str">
        <f t="shared" si="5"/>
        <v>WEST</v>
      </c>
      <c r="K34" s="46" t="s">
        <v>51</v>
      </c>
      <c r="L34" s="47">
        <v>407.98</v>
      </c>
      <c r="M34" s="46">
        <v>3.0</v>
      </c>
      <c r="N34" s="47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9.5" customHeight="1">
      <c r="A35" s="46" t="s">
        <v>156</v>
      </c>
      <c r="B35" s="46" t="str">
        <f t="shared" si="1"/>
        <v>18-43-1542</v>
      </c>
      <c r="C35" s="46" t="s">
        <v>157</v>
      </c>
      <c r="D35" s="46" t="str">
        <f t="shared" si="2"/>
        <v>Janet</v>
      </c>
      <c r="E35" s="46" t="str">
        <f t="shared" si="3"/>
        <v>Martin</v>
      </c>
      <c r="F35" s="46" t="s">
        <v>158</v>
      </c>
      <c r="G35" s="46" t="s">
        <v>55</v>
      </c>
      <c r="H35" s="46" t="str">
        <f t="shared" si="4"/>
        <v>Charlotte, North Carolina</v>
      </c>
      <c r="I35" s="46" t="s">
        <v>56</v>
      </c>
      <c r="J35" s="46" t="str">
        <f t="shared" si="5"/>
        <v>SOUTH</v>
      </c>
      <c r="K35" s="46" t="s">
        <v>60</v>
      </c>
      <c r="L35" s="47">
        <v>74.11</v>
      </c>
      <c r="M35" s="46">
        <v>8.0</v>
      </c>
      <c r="N35" s="47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9.5" customHeight="1">
      <c r="A36" s="46" t="s">
        <v>159</v>
      </c>
      <c r="B36" s="46" t="str">
        <f t="shared" si="1"/>
        <v>18-44-5935</v>
      </c>
      <c r="C36" s="46" t="s">
        <v>160</v>
      </c>
      <c r="D36" s="46" t="str">
        <f t="shared" si="2"/>
        <v>Janet</v>
      </c>
      <c r="E36" s="46" t="str">
        <f t="shared" si="3"/>
        <v>Molinari</v>
      </c>
      <c r="F36" s="46" t="s">
        <v>91</v>
      </c>
      <c r="G36" s="46" t="s">
        <v>92</v>
      </c>
      <c r="H36" s="46" t="str">
        <f t="shared" si="4"/>
        <v>New York City, New York</v>
      </c>
      <c r="I36" s="46" t="s">
        <v>74</v>
      </c>
      <c r="J36" s="46" t="str">
        <f t="shared" si="5"/>
        <v>EAST</v>
      </c>
      <c r="K36" s="46" t="s">
        <v>60</v>
      </c>
      <c r="L36" s="47">
        <v>1029.95</v>
      </c>
      <c r="M36" s="46">
        <v>5.0</v>
      </c>
      <c r="N36" s="4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9.5" customHeight="1">
      <c r="A37" s="46" t="s">
        <v>161</v>
      </c>
      <c r="B37" s="46" t="str">
        <f t="shared" si="1"/>
        <v>18-45-3175</v>
      </c>
      <c r="C37" s="46" t="s">
        <v>162</v>
      </c>
      <c r="D37" s="46" t="str">
        <f t="shared" si="2"/>
        <v>Jennifer</v>
      </c>
      <c r="E37" s="46" t="str">
        <f t="shared" si="3"/>
        <v>Braxton</v>
      </c>
      <c r="F37" s="46" t="s">
        <v>79</v>
      </c>
      <c r="G37" s="46" t="s">
        <v>80</v>
      </c>
      <c r="H37" s="46" t="str">
        <f t="shared" si="4"/>
        <v>Chicago, Illinois</v>
      </c>
      <c r="I37" s="46" t="s">
        <v>46</v>
      </c>
      <c r="J37" s="46" t="str">
        <f t="shared" si="5"/>
        <v>CENTRAL</v>
      </c>
      <c r="K37" s="46" t="s">
        <v>51</v>
      </c>
      <c r="L37" s="47">
        <v>52.45</v>
      </c>
      <c r="M37" s="46">
        <v>2.0</v>
      </c>
      <c r="N37" s="47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9.5" customHeight="1">
      <c r="A38" s="46" t="s">
        <v>163</v>
      </c>
      <c r="B38" s="46" t="str">
        <f t="shared" si="1"/>
        <v>18-46-6301</v>
      </c>
      <c r="C38" s="46" t="s">
        <v>164</v>
      </c>
      <c r="D38" s="46" t="str">
        <f t="shared" si="2"/>
        <v>Jim</v>
      </c>
      <c r="E38" s="46" t="str">
        <f t="shared" si="3"/>
        <v>Kriz</v>
      </c>
      <c r="F38" s="46" t="s">
        <v>91</v>
      </c>
      <c r="G38" s="46" t="s">
        <v>92</v>
      </c>
      <c r="H38" s="46" t="str">
        <f t="shared" si="4"/>
        <v>New York City, New York</v>
      </c>
      <c r="I38" s="46" t="s">
        <v>74</v>
      </c>
      <c r="J38" s="46" t="str">
        <f t="shared" si="5"/>
        <v>EAST</v>
      </c>
      <c r="K38" s="46" t="s">
        <v>51</v>
      </c>
      <c r="L38" s="47">
        <v>3.28</v>
      </c>
      <c r="M38" s="46">
        <v>1.0</v>
      </c>
      <c r="N38" s="47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9.5" customHeight="1">
      <c r="A39" s="46" t="s">
        <v>165</v>
      </c>
      <c r="B39" s="46" t="str">
        <f t="shared" si="1"/>
        <v>18-47-6742</v>
      </c>
      <c r="C39" s="46" t="s">
        <v>166</v>
      </c>
      <c r="D39" s="46" t="str">
        <f t="shared" si="2"/>
        <v>Jim</v>
      </c>
      <c r="E39" s="46" t="str">
        <f t="shared" si="3"/>
        <v>Sink</v>
      </c>
      <c r="F39" s="46" t="s">
        <v>68</v>
      </c>
      <c r="G39" s="46" t="s">
        <v>69</v>
      </c>
      <c r="H39" s="46" t="str">
        <f t="shared" si="4"/>
        <v>Los Angeles, California</v>
      </c>
      <c r="I39" s="46" t="s">
        <v>65</v>
      </c>
      <c r="J39" s="46" t="str">
        <f t="shared" si="5"/>
        <v>WEST</v>
      </c>
      <c r="K39" s="46" t="s">
        <v>60</v>
      </c>
      <c r="L39" s="47">
        <v>73.58</v>
      </c>
      <c r="M39" s="46">
        <v>2.0</v>
      </c>
      <c r="N39" s="47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9.5" customHeight="1">
      <c r="A40" s="46" t="s">
        <v>167</v>
      </c>
      <c r="B40" s="46" t="str">
        <f t="shared" si="1"/>
        <v>18-48-6137</v>
      </c>
      <c r="C40" s="46" t="s">
        <v>168</v>
      </c>
      <c r="D40" s="46" t="str">
        <f t="shared" si="2"/>
        <v>Joel</v>
      </c>
      <c r="E40" s="46" t="str">
        <f t="shared" si="3"/>
        <v>Eaton</v>
      </c>
      <c r="F40" s="46" t="s">
        <v>169</v>
      </c>
      <c r="G40" s="46" t="s">
        <v>145</v>
      </c>
      <c r="H40" s="46" t="str">
        <f t="shared" si="4"/>
        <v>Memphis, Tennessee</v>
      </c>
      <c r="I40" s="46" t="s">
        <v>56</v>
      </c>
      <c r="J40" s="46" t="str">
        <f t="shared" si="5"/>
        <v>SOUTH</v>
      </c>
      <c r="K40" s="46" t="s">
        <v>47</v>
      </c>
      <c r="L40" s="47">
        <v>831.94</v>
      </c>
      <c r="M40" s="46">
        <v>8.0</v>
      </c>
      <c r="N40" s="47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9.5" customHeight="1">
      <c r="A41" s="46" t="s">
        <v>170</v>
      </c>
      <c r="B41" s="46" t="str">
        <f t="shared" si="1"/>
        <v>18-49-4187</v>
      </c>
      <c r="C41" s="46" t="s">
        <v>171</v>
      </c>
      <c r="D41" s="46" t="str">
        <f t="shared" si="2"/>
        <v>Jonathan</v>
      </c>
      <c r="E41" s="46" t="str">
        <f t="shared" si="3"/>
        <v>Doherty</v>
      </c>
      <c r="F41" s="46" t="s">
        <v>126</v>
      </c>
      <c r="G41" s="46" t="s">
        <v>127</v>
      </c>
      <c r="H41" s="46" t="str">
        <f t="shared" si="4"/>
        <v>Philadelphia, Pennsylvania</v>
      </c>
      <c r="I41" s="46" t="s">
        <v>74</v>
      </c>
      <c r="J41" s="46" t="str">
        <f t="shared" si="5"/>
        <v>EAST</v>
      </c>
      <c r="K41" s="46" t="s">
        <v>47</v>
      </c>
      <c r="L41" s="47">
        <v>82.8</v>
      </c>
      <c r="M41" s="46">
        <v>2.0</v>
      </c>
      <c r="N41" s="47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9.5" customHeight="1">
      <c r="A42" s="46" t="s">
        <v>172</v>
      </c>
      <c r="B42" s="46" t="str">
        <f t="shared" si="1"/>
        <v>18-50-4300</v>
      </c>
      <c r="C42" s="46" t="s">
        <v>173</v>
      </c>
      <c r="D42" s="46" t="str">
        <f t="shared" si="2"/>
        <v>Julie</v>
      </c>
      <c r="E42" s="46" t="str">
        <f t="shared" si="3"/>
        <v>Creighton</v>
      </c>
      <c r="F42" s="46" t="s">
        <v>174</v>
      </c>
      <c r="G42" s="46" t="s">
        <v>55</v>
      </c>
      <c r="H42" s="46" t="str">
        <f t="shared" si="4"/>
        <v>Durham, North Carolina</v>
      </c>
      <c r="I42" s="46" t="s">
        <v>56</v>
      </c>
      <c r="J42" s="46" t="str">
        <f t="shared" si="5"/>
        <v>SOUTH</v>
      </c>
      <c r="K42" s="46" t="s">
        <v>51</v>
      </c>
      <c r="L42" s="47">
        <v>200.98</v>
      </c>
      <c r="M42" s="46">
        <v>7.0</v>
      </c>
      <c r="N42" s="47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9.5" customHeight="1">
      <c r="A43" s="46" t="s">
        <v>175</v>
      </c>
      <c r="B43" s="46" t="str">
        <f t="shared" si="1"/>
        <v>18-51-8352</v>
      </c>
      <c r="C43" s="46" t="s">
        <v>176</v>
      </c>
      <c r="D43" s="46" t="str">
        <f t="shared" si="2"/>
        <v>Justin</v>
      </c>
      <c r="E43" s="46" t="str">
        <f t="shared" si="3"/>
        <v>Ellison</v>
      </c>
      <c r="F43" s="46" t="s">
        <v>177</v>
      </c>
      <c r="G43" s="46" t="s">
        <v>178</v>
      </c>
      <c r="H43" s="46" t="str">
        <f t="shared" si="4"/>
        <v>Franklin, Wisconsin</v>
      </c>
      <c r="I43" s="46" t="s">
        <v>46</v>
      </c>
      <c r="J43" s="46" t="str">
        <f t="shared" si="5"/>
        <v>CENTRAL</v>
      </c>
      <c r="K43" s="46" t="s">
        <v>47</v>
      </c>
      <c r="L43" s="47">
        <v>1951.84</v>
      </c>
      <c r="M43" s="46">
        <v>8.0</v>
      </c>
      <c r="N43" s="47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9.5" customHeight="1">
      <c r="A44" s="46" t="s">
        <v>179</v>
      </c>
      <c r="B44" s="46" t="str">
        <f t="shared" si="1"/>
        <v>18-52-2591</v>
      </c>
      <c r="C44" s="46" t="s">
        <v>180</v>
      </c>
      <c r="D44" s="46" t="str">
        <f t="shared" si="2"/>
        <v>Karen</v>
      </c>
      <c r="E44" s="46" t="str">
        <f t="shared" si="3"/>
        <v>Daniels</v>
      </c>
      <c r="F44" s="46" t="s">
        <v>181</v>
      </c>
      <c r="G44" s="46" t="s">
        <v>182</v>
      </c>
      <c r="H44" s="46" t="str">
        <f t="shared" si="4"/>
        <v>Springfield, Virginia</v>
      </c>
      <c r="I44" s="46" t="s">
        <v>56</v>
      </c>
      <c r="J44" s="46" t="str">
        <f t="shared" si="5"/>
        <v>SOUTH</v>
      </c>
      <c r="K44" s="46" t="s">
        <v>51</v>
      </c>
      <c r="L44" s="47">
        <v>75.88</v>
      </c>
      <c r="M44" s="46">
        <v>2.0</v>
      </c>
      <c r="N44" s="47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9.5" customHeight="1">
      <c r="A45" s="46" t="s">
        <v>183</v>
      </c>
      <c r="B45" s="46" t="str">
        <f t="shared" si="1"/>
        <v>18-53-3183</v>
      </c>
      <c r="C45" s="46" t="s">
        <v>184</v>
      </c>
      <c r="D45" s="46" t="str">
        <f t="shared" si="2"/>
        <v>Karl</v>
      </c>
      <c r="E45" s="46" t="str">
        <f t="shared" si="3"/>
        <v>Braun</v>
      </c>
      <c r="F45" s="46" t="s">
        <v>185</v>
      </c>
      <c r="G45" s="46" t="s">
        <v>117</v>
      </c>
      <c r="H45" s="46" t="str">
        <f t="shared" si="4"/>
        <v>Minneapolis, Minnesota</v>
      </c>
      <c r="I45" s="46" t="s">
        <v>46</v>
      </c>
      <c r="J45" s="46" t="str">
        <f t="shared" si="5"/>
        <v>CENTRAL</v>
      </c>
      <c r="K45" s="46" t="s">
        <v>47</v>
      </c>
      <c r="L45" s="47">
        <v>53.34</v>
      </c>
      <c r="M45" s="46">
        <v>3.0</v>
      </c>
      <c r="N45" s="47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9.5" customHeight="1">
      <c r="A46" s="46" t="s">
        <v>186</v>
      </c>
      <c r="B46" s="46" t="str">
        <f t="shared" si="1"/>
        <v>18-54-5417</v>
      </c>
      <c r="C46" s="46" t="s">
        <v>187</v>
      </c>
      <c r="D46" s="46" t="str">
        <f t="shared" si="2"/>
        <v>Katherine</v>
      </c>
      <c r="E46" s="46" t="str">
        <f t="shared" si="3"/>
        <v>Ducich</v>
      </c>
      <c r="F46" s="46" t="s">
        <v>113</v>
      </c>
      <c r="G46" s="46" t="s">
        <v>69</v>
      </c>
      <c r="H46" s="46" t="str">
        <f t="shared" si="4"/>
        <v>San Francisco, California</v>
      </c>
      <c r="I46" s="46" t="s">
        <v>65</v>
      </c>
      <c r="J46" s="46" t="str">
        <f t="shared" si="5"/>
        <v>WEST</v>
      </c>
      <c r="K46" s="46" t="s">
        <v>51</v>
      </c>
      <c r="L46" s="47">
        <v>51.31</v>
      </c>
      <c r="M46" s="46">
        <v>3.0</v>
      </c>
      <c r="N46" s="47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9.5" customHeight="1">
      <c r="A47" s="46" t="s">
        <v>188</v>
      </c>
      <c r="B47" s="46" t="str">
        <f t="shared" si="1"/>
        <v>18-55-7049</v>
      </c>
      <c r="C47" s="46" t="s">
        <v>189</v>
      </c>
      <c r="D47" s="46" t="str">
        <f t="shared" si="2"/>
        <v>Ken</v>
      </c>
      <c r="E47" s="46" t="str">
        <f t="shared" si="3"/>
        <v>Black</v>
      </c>
      <c r="F47" s="46" t="s">
        <v>190</v>
      </c>
      <c r="G47" s="46" t="s">
        <v>191</v>
      </c>
      <c r="H47" s="46" t="str">
        <f t="shared" si="4"/>
        <v>Fremont, Nebraska</v>
      </c>
      <c r="I47" s="46" t="s">
        <v>46</v>
      </c>
      <c r="J47" s="46" t="str">
        <f t="shared" si="5"/>
        <v>CENTRAL</v>
      </c>
      <c r="K47" s="46" t="s">
        <v>51</v>
      </c>
      <c r="L47" s="47">
        <v>60.34</v>
      </c>
      <c r="M47" s="46">
        <v>7.0</v>
      </c>
      <c r="N47" s="47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9.5" customHeight="1">
      <c r="A48" s="46" t="s">
        <v>192</v>
      </c>
      <c r="B48" s="46" t="str">
        <f t="shared" si="1"/>
        <v>18-56-5429</v>
      </c>
      <c r="C48" s="46" t="s">
        <v>193</v>
      </c>
      <c r="D48" s="46" t="str">
        <f t="shared" si="2"/>
        <v>Ken</v>
      </c>
      <c r="E48" s="46" t="str">
        <f t="shared" si="3"/>
        <v>Brennan</v>
      </c>
      <c r="F48" s="46" t="s">
        <v>44</v>
      </c>
      <c r="G48" s="46" t="s">
        <v>45</v>
      </c>
      <c r="H48" s="46" t="str">
        <f t="shared" si="4"/>
        <v>Houston, Texas</v>
      </c>
      <c r="I48" s="46" t="s">
        <v>46</v>
      </c>
      <c r="J48" s="46" t="str">
        <f t="shared" si="5"/>
        <v>CENTRAL</v>
      </c>
      <c r="K48" s="46" t="s">
        <v>51</v>
      </c>
      <c r="L48" s="47">
        <v>27.24</v>
      </c>
      <c r="M48" s="46">
        <v>3.0</v>
      </c>
      <c r="N48" s="47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9.5" customHeight="1">
      <c r="A49" s="46" t="s">
        <v>194</v>
      </c>
      <c r="B49" s="46" t="str">
        <f t="shared" si="1"/>
        <v>18-57-5912</v>
      </c>
      <c r="C49" s="46" t="s">
        <v>195</v>
      </c>
      <c r="D49" s="46" t="str">
        <f t="shared" si="2"/>
        <v>Kunst</v>
      </c>
      <c r="E49" s="46" t="str">
        <f t="shared" si="3"/>
        <v>Miller</v>
      </c>
      <c r="F49" s="46" t="s">
        <v>68</v>
      </c>
      <c r="G49" s="46" t="s">
        <v>69</v>
      </c>
      <c r="H49" s="46" t="str">
        <f t="shared" si="4"/>
        <v>Los Angeles, California</v>
      </c>
      <c r="I49" s="46" t="s">
        <v>65</v>
      </c>
      <c r="J49" s="46" t="str">
        <f t="shared" si="5"/>
        <v>WEST</v>
      </c>
      <c r="K49" s="46" t="s">
        <v>51</v>
      </c>
      <c r="L49" s="47">
        <v>146.73</v>
      </c>
      <c r="M49" s="46">
        <v>3.0</v>
      </c>
      <c r="N49" s="47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9.5" customHeight="1">
      <c r="A50" s="46" t="s">
        <v>196</v>
      </c>
      <c r="B50" s="46" t="str">
        <f t="shared" si="1"/>
        <v>18-58-5207</v>
      </c>
      <c r="C50" s="46" t="s">
        <v>197</v>
      </c>
      <c r="D50" s="46" t="str">
        <f t="shared" si="2"/>
        <v>Lena</v>
      </c>
      <c r="E50" s="46" t="str">
        <f t="shared" si="3"/>
        <v>Cacioppo</v>
      </c>
      <c r="F50" s="46" t="s">
        <v>198</v>
      </c>
      <c r="G50" s="46" t="s">
        <v>199</v>
      </c>
      <c r="H50" s="46" t="str">
        <f t="shared" si="4"/>
        <v>Aurora, Colorado</v>
      </c>
      <c r="I50" s="46" t="s">
        <v>65</v>
      </c>
      <c r="J50" s="46" t="str">
        <f t="shared" si="5"/>
        <v>WEST</v>
      </c>
      <c r="K50" s="46" t="s">
        <v>60</v>
      </c>
      <c r="L50" s="47">
        <v>238.9</v>
      </c>
      <c r="M50" s="46">
        <v>6.0</v>
      </c>
      <c r="N50" s="47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9.5" customHeight="1">
      <c r="A51" s="46" t="s">
        <v>200</v>
      </c>
      <c r="B51" s="46" t="str">
        <f t="shared" si="1"/>
        <v>18-59-8013</v>
      </c>
      <c r="C51" s="46" t="s">
        <v>201</v>
      </c>
      <c r="D51" s="46" t="str">
        <f t="shared" si="2"/>
        <v>Lena</v>
      </c>
      <c r="E51" s="46" t="str">
        <f t="shared" si="3"/>
        <v>Hernandez</v>
      </c>
      <c r="F51" s="46" t="s">
        <v>202</v>
      </c>
      <c r="G51" s="46" t="s">
        <v>203</v>
      </c>
      <c r="H51" s="46" t="str">
        <f t="shared" si="4"/>
        <v>Dover, Delaware</v>
      </c>
      <c r="I51" s="46" t="s">
        <v>74</v>
      </c>
      <c r="J51" s="46" t="str">
        <f t="shared" si="5"/>
        <v>EAST</v>
      </c>
      <c r="K51" s="46" t="s">
        <v>60</v>
      </c>
      <c r="L51" s="47">
        <v>45.0</v>
      </c>
      <c r="M51" s="46">
        <v>3.0</v>
      </c>
      <c r="N51" s="47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9.5" customHeight="1">
      <c r="A52" s="46" t="s">
        <v>204</v>
      </c>
      <c r="B52" s="46" t="str">
        <f t="shared" si="1"/>
        <v>18-60-2960</v>
      </c>
      <c r="C52" s="46" t="s">
        <v>205</v>
      </c>
      <c r="D52" s="46" t="str">
        <f t="shared" si="2"/>
        <v>Linda</v>
      </c>
      <c r="E52" s="46" t="str">
        <f t="shared" si="3"/>
        <v>Cazamias</v>
      </c>
      <c r="F52" s="46" t="s">
        <v>206</v>
      </c>
      <c r="G52" s="46" t="s">
        <v>80</v>
      </c>
      <c r="H52" s="46" t="str">
        <f t="shared" si="4"/>
        <v>Naperville, Illinois</v>
      </c>
      <c r="I52" s="46" t="s">
        <v>46</v>
      </c>
      <c r="J52" s="46" t="str">
        <f t="shared" si="5"/>
        <v>CENTRAL</v>
      </c>
      <c r="K52" s="46" t="s">
        <v>60</v>
      </c>
      <c r="L52" s="47">
        <v>147.17</v>
      </c>
      <c r="M52" s="46">
        <v>4.0</v>
      </c>
      <c r="N52" s="47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9.5" customHeight="1">
      <c r="A53" s="46" t="s">
        <v>207</v>
      </c>
      <c r="B53" s="46" t="str">
        <f t="shared" si="1"/>
        <v>18-61-9733</v>
      </c>
      <c r="C53" s="46" t="s">
        <v>208</v>
      </c>
      <c r="D53" s="46" t="str">
        <f t="shared" si="2"/>
        <v>Lindsay</v>
      </c>
      <c r="E53" s="46" t="str">
        <f t="shared" si="3"/>
        <v>Shagiari</v>
      </c>
      <c r="F53" s="46" t="s">
        <v>68</v>
      </c>
      <c r="G53" s="46" t="s">
        <v>69</v>
      </c>
      <c r="H53" s="46" t="str">
        <f t="shared" si="4"/>
        <v>Los Angeles, California</v>
      </c>
      <c r="I53" s="46" t="s">
        <v>65</v>
      </c>
      <c r="J53" s="46" t="str">
        <f t="shared" si="5"/>
        <v>WEST</v>
      </c>
      <c r="K53" s="46" t="s">
        <v>47</v>
      </c>
      <c r="L53" s="47">
        <v>238.56</v>
      </c>
      <c r="M53" s="46">
        <v>3.0</v>
      </c>
      <c r="N53" s="47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9.5" customHeight="1">
      <c r="A54" s="46" t="s">
        <v>209</v>
      </c>
      <c r="B54" s="46" t="str">
        <f t="shared" si="1"/>
        <v>18-62-3572</v>
      </c>
      <c r="C54" s="46" t="s">
        <v>210</v>
      </c>
      <c r="D54" s="46" t="str">
        <f t="shared" si="2"/>
        <v>Mark</v>
      </c>
      <c r="E54" s="46" t="str">
        <f t="shared" si="3"/>
        <v>Packer</v>
      </c>
      <c r="F54" s="46" t="s">
        <v>91</v>
      </c>
      <c r="G54" s="46" t="s">
        <v>92</v>
      </c>
      <c r="H54" s="46" t="str">
        <f t="shared" si="4"/>
        <v>New York City, New York</v>
      </c>
      <c r="I54" s="46" t="s">
        <v>74</v>
      </c>
      <c r="J54" s="46" t="str">
        <f t="shared" si="5"/>
        <v>EAST</v>
      </c>
      <c r="K54" s="46" t="s">
        <v>47</v>
      </c>
      <c r="L54" s="47">
        <v>899.14</v>
      </c>
      <c r="M54" s="46">
        <v>4.0</v>
      </c>
      <c r="N54" s="47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9.5" customHeight="1">
      <c r="A55" s="46" t="s">
        <v>211</v>
      </c>
      <c r="B55" s="46" t="str">
        <f t="shared" si="1"/>
        <v>18-63-3029</v>
      </c>
      <c r="C55" s="46" t="s">
        <v>212</v>
      </c>
      <c r="D55" s="46" t="str">
        <f t="shared" si="2"/>
        <v>Mary</v>
      </c>
      <c r="E55" s="46" t="str">
        <f t="shared" si="3"/>
        <v>Zewe</v>
      </c>
      <c r="F55" s="46" t="s">
        <v>213</v>
      </c>
      <c r="G55" s="46" t="s">
        <v>69</v>
      </c>
      <c r="H55" s="46" t="str">
        <f t="shared" si="4"/>
        <v>Redlands, California</v>
      </c>
      <c r="I55" s="46" t="s">
        <v>65</v>
      </c>
      <c r="J55" s="46" t="str">
        <f t="shared" si="5"/>
        <v>WEST</v>
      </c>
      <c r="K55" s="46" t="s">
        <v>51</v>
      </c>
      <c r="L55" s="47">
        <v>14.28</v>
      </c>
      <c r="M55" s="46">
        <v>7.0</v>
      </c>
      <c r="N55" s="47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9.5" customHeight="1">
      <c r="A56" s="46" t="s">
        <v>214</v>
      </c>
      <c r="B56" s="46" t="str">
        <f t="shared" si="1"/>
        <v>18-64-6822</v>
      </c>
      <c r="C56" s="46" t="s">
        <v>215</v>
      </c>
      <c r="D56" s="46" t="str">
        <f t="shared" si="2"/>
        <v>Matt</v>
      </c>
      <c r="E56" s="46" t="str">
        <f t="shared" si="3"/>
        <v>Abelman</v>
      </c>
      <c r="F56" s="46" t="s">
        <v>44</v>
      </c>
      <c r="G56" s="46" t="s">
        <v>45</v>
      </c>
      <c r="H56" s="46" t="str">
        <f t="shared" si="4"/>
        <v>Houston, Texas</v>
      </c>
      <c r="I56" s="46" t="s">
        <v>46</v>
      </c>
      <c r="J56" s="46" t="str">
        <f t="shared" si="5"/>
        <v>CENTRAL</v>
      </c>
      <c r="K56" s="46" t="s">
        <v>51</v>
      </c>
      <c r="L56" s="47">
        <v>29.47</v>
      </c>
      <c r="M56" s="46">
        <v>3.0</v>
      </c>
      <c r="N56" s="47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9.5" customHeight="1">
      <c r="A57" s="46" t="s">
        <v>216</v>
      </c>
      <c r="B57" s="46" t="str">
        <f t="shared" si="1"/>
        <v>18-65-8950</v>
      </c>
      <c r="C57" s="46" t="s">
        <v>217</v>
      </c>
      <c r="D57" s="46" t="str">
        <f t="shared" si="2"/>
        <v>Maureen</v>
      </c>
      <c r="E57" s="46" t="str">
        <f t="shared" si="3"/>
        <v>Gastineau</v>
      </c>
      <c r="F57" s="46" t="s">
        <v>218</v>
      </c>
      <c r="G57" s="46" t="s">
        <v>73</v>
      </c>
      <c r="H57" s="46" t="str">
        <f t="shared" si="4"/>
        <v>Newark, Ohio</v>
      </c>
      <c r="I57" s="46" t="s">
        <v>74</v>
      </c>
      <c r="J57" s="46" t="str">
        <f t="shared" si="5"/>
        <v>EAST</v>
      </c>
      <c r="K57" s="46" t="s">
        <v>47</v>
      </c>
      <c r="L57" s="47">
        <v>93.89</v>
      </c>
      <c r="M57" s="46">
        <v>4.0</v>
      </c>
      <c r="N57" s="47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9.5" customHeight="1">
      <c r="A58" s="46" t="s">
        <v>219</v>
      </c>
      <c r="B58" s="46" t="str">
        <f t="shared" si="1"/>
        <v>18-66-7948</v>
      </c>
      <c r="C58" s="46" t="s">
        <v>220</v>
      </c>
      <c r="D58" s="46" t="str">
        <f t="shared" si="2"/>
        <v>Max</v>
      </c>
      <c r="E58" s="46" t="str">
        <f t="shared" si="3"/>
        <v>Jones</v>
      </c>
      <c r="F58" s="46" t="s">
        <v>101</v>
      </c>
      <c r="G58" s="46" t="s">
        <v>102</v>
      </c>
      <c r="H58" s="46" t="str">
        <f t="shared" si="4"/>
        <v>Seattle, Washington</v>
      </c>
      <c r="I58" s="46" t="s">
        <v>65</v>
      </c>
      <c r="J58" s="46" t="str">
        <f t="shared" si="5"/>
        <v>WEST</v>
      </c>
      <c r="K58" s="46" t="s">
        <v>51</v>
      </c>
      <c r="L58" s="47">
        <v>27.68</v>
      </c>
      <c r="M58" s="46">
        <v>2.0</v>
      </c>
      <c r="N58" s="47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9.5" customHeight="1">
      <c r="A59" s="46" t="s">
        <v>221</v>
      </c>
      <c r="B59" s="46" t="str">
        <f t="shared" si="1"/>
        <v>18-67-5049</v>
      </c>
      <c r="C59" s="46" t="s">
        <v>222</v>
      </c>
      <c r="D59" s="46" t="str">
        <f t="shared" si="2"/>
        <v>Neil</v>
      </c>
      <c r="E59" s="46" t="str">
        <f t="shared" si="3"/>
        <v>Knudson</v>
      </c>
      <c r="F59" s="46" t="s">
        <v>101</v>
      </c>
      <c r="G59" s="46" t="s">
        <v>102</v>
      </c>
      <c r="H59" s="46" t="str">
        <f t="shared" si="4"/>
        <v>Seattle, Washington</v>
      </c>
      <c r="I59" s="46" t="s">
        <v>65</v>
      </c>
      <c r="J59" s="46" t="str">
        <f t="shared" si="5"/>
        <v>WEST</v>
      </c>
      <c r="K59" s="46" t="s">
        <v>51</v>
      </c>
      <c r="L59" s="47">
        <v>6.63</v>
      </c>
      <c r="M59" s="46">
        <v>3.0</v>
      </c>
      <c r="N59" s="47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9.5" customHeight="1">
      <c r="A60" s="46" t="s">
        <v>223</v>
      </c>
      <c r="B60" s="46" t="str">
        <f t="shared" si="1"/>
        <v>18-68-5780</v>
      </c>
      <c r="C60" s="46" t="s">
        <v>224</v>
      </c>
      <c r="D60" s="46" t="str">
        <f t="shared" si="2"/>
        <v>Nora</v>
      </c>
      <c r="E60" s="46" t="str">
        <f t="shared" si="3"/>
        <v>Paige</v>
      </c>
      <c r="F60" s="46" t="s">
        <v>225</v>
      </c>
      <c r="G60" s="46" t="s">
        <v>226</v>
      </c>
      <c r="H60" s="46" t="str">
        <f t="shared" si="4"/>
        <v>Edmond, Oklahoma</v>
      </c>
      <c r="I60" s="46" t="s">
        <v>46</v>
      </c>
      <c r="J60" s="46" t="str">
        <f t="shared" si="5"/>
        <v>CENTRAL</v>
      </c>
      <c r="K60" s="46" t="s">
        <v>60</v>
      </c>
      <c r="L60" s="47">
        <v>944.93</v>
      </c>
      <c r="M60" s="46">
        <v>7.0</v>
      </c>
      <c r="N60" s="47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9.5" customHeight="1">
      <c r="A61" s="46" t="s">
        <v>227</v>
      </c>
      <c r="B61" s="46" t="str">
        <f t="shared" si="1"/>
        <v>18-69-9047</v>
      </c>
      <c r="C61" s="46" t="s">
        <v>228</v>
      </c>
      <c r="D61" s="46" t="str">
        <f t="shared" si="2"/>
        <v>Odella</v>
      </c>
      <c r="E61" s="46" t="str">
        <f t="shared" si="3"/>
        <v>Nelson</v>
      </c>
      <c r="F61" s="46" t="s">
        <v>229</v>
      </c>
      <c r="G61" s="46" t="s">
        <v>117</v>
      </c>
      <c r="H61" s="46" t="str">
        <f t="shared" si="4"/>
        <v>Eagan, Minnesota</v>
      </c>
      <c r="I61" s="46" t="s">
        <v>46</v>
      </c>
      <c r="J61" s="46" t="str">
        <f t="shared" si="5"/>
        <v>CENTRAL</v>
      </c>
      <c r="K61" s="46" t="s">
        <v>60</v>
      </c>
      <c r="L61" s="47">
        <v>45.98</v>
      </c>
      <c r="M61" s="46">
        <v>2.0</v>
      </c>
      <c r="N61" s="47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9.5" customHeight="1">
      <c r="A62" s="46" t="s">
        <v>230</v>
      </c>
      <c r="B62" s="46" t="str">
        <f t="shared" si="1"/>
        <v>18-70-5985</v>
      </c>
      <c r="C62" s="46" t="s">
        <v>231</v>
      </c>
      <c r="D62" s="46" t="str">
        <f t="shared" si="2"/>
        <v>Parhena</v>
      </c>
      <c r="E62" s="46" t="str">
        <f t="shared" si="3"/>
        <v>Norris</v>
      </c>
      <c r="F62" s="46" t="s">
        <v>91</v>
      </c>
      <c r="G62" s="46" t="s">
        <v>92</v>
      </c>
      <c r="H62" s="46" t="str">
        <f t="shared" si="4"/>
        <v>New York City, New York</v>
      </c>
      <c r="I62" s="46" t="s">
        <v>74</v>
      </c>
      <c r="J62" s="46" t="str">
        <f t="shared" si="5"/>
        <v>EAST</v>
      </c>
      <c r="K62" s="46" t="s">
        <v>47</v>
      </c>
      <c r="L62" s="47">
        <v>96.53</v>
      </c>
      <c r="M62" s="46">
        <v>7.0</v>
      </c>
      <c r="N62" s="47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9.5" customHeight="1">
      <c r="A63" s="46" t="s">
        <v>232</v>
      </c>
      <c r="B63" s="46" t="str">
        <f t="shared" si="1"/>
        <v>18-71-7610</v>
      </c>
      <c r="C63" s="46" t="s">
        <v>233</v>
      </c>
      <c r="D63" s="46" t="str">
        <f t="shared" si="2"/>
        <v>Patrick</v>
      </c>
      <c r="E63" s="46" t="str">
        <f t="shared" si="3"/>
        <v>O'Donnell</v>
      </c>
      <c r="F63" s="46" t="s">
        <v>234</v>
      </c>
      <c r="G63" s="46" t="s">
        <v>235</v>
      </c>
      <c r="H63" s="46" t="str">
        <f t="shared" si="4"/>
        <v>Columbia, South Carolina</v>
      </c>
      <c r="I63" s="46" t="s">
        <v>56</v>
      </c>
      <c r="J63" s="46" t="str">
        <f t="shared" si="5"/>
        <v>SOUTH</v>
      </c>
      <c r="K63" s="46" t="s">
        <v>47</v>
      </c>
      <c r="L63" s="47">
        <v>301.96</v>
      </c>
      <c r="M63" s="46">
        <v>2.0</v>
      </c>
      <c r="N63" s="47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9.5" customHeight="1">
      <c r="A64" s="46" t="s">
        <v>236</v>
      </c>
      <c r="B64" s="46" t="str">
        <f t="shared" si="1"/>
        <v>18-72-1274</v>
      </c>
      <c r="C64" s="46" t="s">
        <v>237</v>
      </c>
      <c r="D64" s="46" t="str">
        <f t="shared" si="2"/>
        <v>Paul</v>
      </c>
      <c r="E64" s="46" t="str">
        <f t="shared" si="3"/>
        <v>Gonzalez</v>
      </c>
      <c r="F64" s="46" t="s">
        <v>138</v>
      </c>
      <c r="G64" s="46" t="s">
        <v>117</v>
      </c>
      <c r="H64" s="46" t="str">
        <f t="shared" si="4"/>
        <v>Rochester, Minnesota</v>
      </c>
      <c r="I64" s="46" t="s">
        <v>46</v>
      </c>
      <c r="J64" s="46" t="str">
        <f t="shared" si="5"/>
        <v>CENTRAL</v>
      </c>
      <c r="K64" s="46" t="s">
        <v>60</v>
      </c>
      <c r="L64" s="47">
        <v>19.99</v>
      </c>
      <c r="M64" s="46">
        <v>1.0</v>
      </c>
      <c r="N64" s="47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9.5" customHeight="1">
      <c r="A65" s="46" t="s">
        <v>238</v>
      </c>
      <c r="B65" s="46" t="str">
        <f t="shared" si="1"/>
        <v>18-73-4899</v>
      </c>
      <c r="C65" s="46" t="s">
        <v>239</v>
      </c>
      <c r="D65" s="46" t="str">
        <f t="shared" si="2"/>
        <v>Paul</v>
      </c>
      <c r="E65" s="46" t="str">
        <f t="shared" si="3"/>
        <v>Stevenson</v>
      </c>
      <c r="F65" s="46" t="s">
        <v>79</v>
      </c>
      <c r="G65" s="46" t="s">
        <v>80</v>
      </c>
      <c r="H65" s="46" t="str">
        <f t="shared" si="4"/>
        <v>Chicago, Illinois</v>
      </c>
      <c r="I65" s="46" t="s">
        <v>46</v>
      </c>
      <c r="J65" s="46" t="str">
        <f t="shared" si="5"/>
        <v>CENTRAL</v>
      </c>
      <c r="K65" s="46" t="s">
        <v>47</v>
      </c>
      <c r="L65" s="47">
        <v>213.12</v>
      </c>
      <c r="M65" s="46">
        <v>5.0</v>
      </c>
      <c r="N65" s="47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9.5" customHeight="1">
      <c r="A66" s="46" t="s">
        <v>240</v>
      </c>
      <c r="B66" s="46" t="str">
        <f t="shared" si="1"/>
        <v>18-74-5134</v>
      </c>
      <c r="C66" s="46" t="s">
        <v>241</v>
      </c>
      <c r="D66" s="46" t="str">
        <f t="shared" si="2"/>
        <v>Pete</v>
      </c>
      <c r="E66" s="46" t="str">
        <f t="shared" si="3"/>
        <v>Armstrong</v>
      </c>
      <c r="F66" s="46" t="s">
        <v>242</v>
      </c>
      <c r="G66" s="46" t="s">
        <v>80</v>
      </c>
      <c r="H66" s="46" t="str">
        <f t="shared" si="4"/>
        <v>Orland Park, Illinois</v>
      </c>
      <c r="I66" s="46" t="s">
        <v>46</v>
      </c>
      <c r="J66" s="46" t="str">
        <f t="shared" si="5"/>
        <v>CENTRAL</v>
      </c>
      <c r="K66" s="46" t="s">
        <v>60</v>
      </c>
      <c r="L66" s="47">
        <v>339.96</v>
      </c>
      <c r="M66" s="46">
        <v>5.0</v>
      </c>
      <c r="N66" s="47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9.5" customHeight="1">
      <c r="A67" s="46" t="s">
        <v>243</v>
      </c>
      <c r="B67" s="46" t="str">
        <f t="shared" si="1"/>
        <v>18-75-9751</v>
      </c>
      <c r="C67" s="46" t="s">
        <v>244</v>
      </c>
      <c r="D67" s="46" t="str">
        <f t="shared" si="2"/>
        <v>Pete</v>
      </c>
      <c r="E67" s="46" t="str">
        <f t="shared" si="3"/>
        <v>Kriz</v>
      </c>
      <c r="F67" s="46" t="s">
        <v>245</v>
      </c>
      <c r="G67" s="46" t="s">
        <v>178</v>
      </c>
      <c r="H67" s="46" t="str">
        <f t="shared" si="4"/>
        <v>Madison, Wisconsin</v>
      </c>
      <c r="I67" s="46" t="s">
        <v>46</v>
      </c>
      <c r="J67" s="46" t="str">
        <f t="shared" si="5"/>
        <v>CENTRAL</v>
      </c>
      <c r="K67" s="46" t="s">
        <v>51</v>
      </c>
      <c r="L67" s="47">
        <v>665.88</v>
      </c>
      <c r="M67" s="46">
        <v>6.0</v>
      </c>
      <c r="N67" s="47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9.5" customHeight="1">
      <c r="A68" s="46" t="s">
        <v>246</v>
      </c>
      <c r="B68" s="46" t="str">
        <f t="shared" si="1"/>
        <v>18-76-1582</v>
      </c>
      <c r="C68" s="46" t="s">
        <v>247</v>
      </c>
      <c r="D68" s="46" t="str">
        <f t="shared" si="2"/>
        <v>Philip</v>
      </c>
      <c r="E68" s="46" t="str">
        <f t="shared" si="3"/>
        <v>Fox</v>
      </c>
      <c r="F68" s="46" t="s">
        <v>248</v>
      </c>
      <c r="G68" s="46" t="s">
        <v>80</v>
      </c>
      <c r="H68" s="46" t="str">
        <f t="shared" si="4"/>
        <v>Bloomington, Illinois</v>
      </c>
      <c r="I68" s="46" t="s">
        <v>46</v>
      </c>
      <c r="J68" s="46" t="str">
        <f t="shared" si="5"/>
        <v>CENTRAL</v>
      </c>
      <c r="K68" s="46" t="s">
        <v>47</v>
      </c>
      <c r="L68" s="47">
        <v>617.7</v>
      </c>
      <c r="M68" s="46">
        <v>6.0</v>
      </c>
      <c r="N68" s="47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9.5" customHeight="1">
      <c r="A69" s="46" t="s">
        <v>249</v>
      </c>
      <c r="B69" s="46" t="str">
        <f t="shared" si="1"/>
        <v>18-77-5497</v>
      </c>
      <c r="C69" s="46" t="s">
        <v>250</v>
      </c>
      <c r="D69" s="46" t="str">
        <f t="shared" si="2"/>
        <v>Rick</v>
      </c>
      <c r="E69" s="46" t="str">
        <f t="shared" si="3"/>
        <v>Bensley</v>
      </c>
      <c r="F69" s="46" t="s">
        <v>79</v>
      </c>
      <c r="G69" s="46" t="s">
        <v>80</v>
      </c>
      <c r="H69" s="46" t="str">
        <f t="shared" si="4"/>
        <v>Chicago, Illinois</v>
      </c>
      <c r="I69" s="46" t="s">
        <v>46</v>
      </c>
      <c r="J69" s="46" t="str">
        <f t="shared" si="5"/>
        <v>CENTRAL</v>
      </c>
      <c r="K69" s="46" t="s">
        <v>60</v>
      </c>
      <c r="L69" s="47">
        <v>95.98</v>
      </c>
      <c r="M69" s="46">
        <v>3.0</v>
      </c>
      <c r="N69" s="47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9.5" customHeight="1">
      <c r="A70" s="46" t="s">
        <v>251</v>
      </c>
      <c r="B70" s="46" t="str">
        <f t="shared" si="1"/>
        <v>18-78-4314</v>
      </c>
      <c r="C70" s="46" t="s">
        <v>252</v>
      </c>
      <c r="D70" s="46" t="str">
        <f t="shared" si="2"/>
        <v>Robert</v>
      </c>
      <c r="E70" s="46" t="str">
        <f t="shared" si="3"/>
        <v>Marley</v>
      </c>
      <c r="F70" s="46" t="s">
        <v>253</v>
      </c>
      <c r="G70" s="46" t="s">
        <v>254</v>
      </c>
      <c r="H70" s="46" t="str">
        <f t="shared" si="4"/>
        <v>Monroe, Louisiana</v>
      </c>
      <c r="I70" s="46" t="s">
        <v>56</v>
      </c>
      <c r="J70" s="46" t="str">
        <f t="shared" si="5"/>
        <v>SOUTH</v>
      </c>
      <c r="K70" s="46" t="s">
        <v>60</v>
      </c>
      <c r="L70" s="47">
        <v>503.96</v>
      </c>
      <c r="M70" s="46">
        <v>4.0</v>
      </c>
      <c r="N70" s="47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9.5" customHeight="1">
      <c r="A71" s="46" t="s">
        <v>255</v>
      </c>
      <c r="B71" s="46" t="str">
        <f t="shared" si="1"/>
        <v>18-79-6019</v>
      </c>
      <c r="C71" s="46" t="s">
        <v>256</v>
      </c>
      <c r="D71" s="46" t="str">
        <f t="shared" si="2"/>
        <v>Roger</v>
      </c>
      <c r="E71" s="46" t="str">
        <f t="shared" si="3"/>
        <v>Barcio</v>
      </c>
      <c r="F71" s="46" t="s">
        <v>257</v>
      </c>
      <c r="G71" s="46" t="s">
        <v>258</v>
      </c>
      <c r="H71" s="46" t="str">
        <f t="shared" si="4"/>
        <v>Portland, Oregon</v>
      </c>
      <c r="I71" s="46" t="s">
        <v>65</v>
      </c>
      <c r="J71" s="46" t="str">
        <f t="shared" si="5"/>
        <v>WEST</v>
      </c>
      <c r="K71" s="46" t="s">
        <v>51</v>
      </c>
      <c r="L71" s="47">
        <v>5.68</v>
      </c>
      <c r="M71" s="46">
        <v>1.0</v>
      </c>
      <c r="N71" s="47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9.5" customHeight="1">
      <c r="A72" s="46" t="s">
        <v>259</v>
      </c>
      <c r="B72" s="46" t="str">
        <f t="shared" si="1"/>
        <v>18-80-5692</v>
      </c>
      <c r="C72" s="46" t="s">
        <v>260</v>
      </c>
      <c r="D72" s="46" t="str">
        <f t="shared" si="2"/>
        <v>Ruben</v>
      </c>
      <c r="E72" s="46" t="str">
        <f t="shared" si="3"/>
        <v>Ausman</v>
      </c>
      <c r="F72" s="46" t="s">
        <v>68</v>
      </c>
      <c r="G72" s="46" t="s">
        <v>69</v>
      </c>
      <c r="H72" s="46" t="str">
        <f t="shared" si="4"/>
        <v>Los Angeles, California</v>
      </c>
      <c r="I72" s="46" t="s">
        <v>65</v>
      </c>
      <c r="J72" s="46" t="str">
        <f t="shared" si="5"/>
        <v>WEST</v>
      </c>
      <c r="K72" s="46" t="s">
        <v>51</v>
      </c>
      <c r="L72" s="47">
        <v>77.88</v>
      </c>
      <c r="M72" s="46">
        <v>2.0</v>
      </c>
      <c r="N72" s="47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9.5" customHeight="1">
      <c r="A73" s="46" t="s">
        <v>261</v>
      </c>
      <c r="B73" s="46" t="str">
        <f t="shared" si="1"/>
        <v>18-81-8191</v>
      </c>
      <c r="C73" s="46" t="s">
        <v>262</v>
      </c>
      <c r="D73" s="46" t="str">
        <f t="shared" si="2"/>
        <v>Ruben</v>
      </c>
      <c r="E73" s="46" t="str">
        <f t="shared" si="3"/>
        <v>Dartt</v>
      </c>
      <c r="F73" s="46" t="s">
        <v>263</v>
      </c>
      <c r="G73" s="46" t="s">
        <v>264</v>
      </c>
      <c r="H73" s="46" t="str">
        <f t="shared" si="4"/>
        <v>Carlsbad, New Mexico</v>
      </c>
      <c r="I73" s="46" t="s">
        <v>65</v>
      </c>
      <c r="J73" s="46" t="str">
        <f t="shared" si="5"/>
        <v>WEST</v>
      </c>
      <c r="K73" s="46" t="s">
        <v>51</v>
      </c>
      <c r="L73" s="47">
        <v>28.4</v>
      </c>
      <c r="M73" s="46">
        <v>5.0</v>
      </c>
      <c r="N73" s="47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9.5" customHeight="1">
      <c r="A74" s="46" t="s">
        <v>265</v>
      </c>
      <c r="B74" s="46" t="str">
        <f t="shared" si="1"/>
        <v>18-82-2184</v>
      </c>
      <c r="C74" s="46" t="s">
        <v>266</v>
      </c>
      <c r="D74" s="46" t="str">
        <f t="shared" si="2"/>
        <v>Ryan</v>
      </c>
      <c r="E74" s="46" t="str">
        <f t="shared" si="3"/>
        <v>Crowe</v>
      </c>
      <c r="F74" s="46" t="s">
        <v>110</v>
      </c>
      <c r="G74" s="46" t="s">
        <v>73</v>
      </c>
      <c r="H74" s="46" t="str">
        <f t="shared" si="4"/>
        <v>Columbus, Ohio</v>
      </c>
      <c r="I74" s="46" t="s">
        <v>74</v>
      </c>
      <c r="J74" s="46" t="str">
        <f t="shared" si="5"/>
        <v>EAST</v>
      </c>
      <c r="K74" s="46" t="s">
        <v>51</v>
      </c>
      <c r="L74" s="47">
        <v>130.46</v>
      </c>
      <c r="M74" s="46">
        <v>6.0</v>
      </c>
      <c r="N74" s="47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9.5" customHeight="1">
      <c r="A75" s="46" t="s">
        <v>267</v>
      </c>
      <c r="B75" s="46" t="str">
        <f t="shared" si="1"/>
        <v>18-83-1819</v>
      </c>
      <c r="C75" s="46" t="s">
        <v>268</v>
      </c>
      <c r="D75" s="46" t="str">
        <f t="shared" si="2"/>
        <v>Sally</v>
      </c>
      <c r="E75" s="46" t="str">
        <f t="shared" si="3"/>
        <v>Hughsby</v>
      </c>
      <c r="F75" s="46" t="s">
        <v>113</v>
      </c>
      <c r="G75" s="46" t="s">
        <v>69</v>
      </c>
      <c r="H75" s="46" t="str">
        <f t="shared" si="4"/>
        <v>San Francisco, California</v>
      </c>
      <c r="I75" s="46" t="s">
        <v>65</v>
      </c>
      <c r="J75" s="46" t="str">
        <f t="shared" si="5"/>
        <v>WEST</v>
      </c>
      <c r="K75" s="46" t="s">
        <v>51</v>
      </c>
      <c r="L75" s="47">
        <v>143.7</v>
      </c>
      <c r="M75" s="46">
        <v>3.0</v>
      </c>
      <c r="N75" s="47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9.5" customHeight="1">
      <c r="A76" s="46" t="s">
        <v>269</v>
      </c>
      <c r="B76" s="46" t="str">
        <f t="shared" si="1"/>
        <v>18-84-8015</v>
      </c>
      <c r="C76" s="46" t="s">
        <v>270</v>
      </c>
      <c r="D76" s="46" t="str">
        <f t="shared" si="2"/>
        <v>Sally</v>
      </c>
      <c r="E76" s="46" t="str">
        <f t="shared" si="3"/>
        <v>Knutson</v>
      </c>
      <c r="F76" s="46" t="s">
        <v>271</v>
      </c>
      <c r="G76" s="46" t="s">
        <v>272</v>
      </c>
      <c r="H76" s="46" t="str">
        <f t="shared" si="4"/>
        <v>Fairfield, Connecticut</v>
      </c>
      <c r="I76" s="46" t="s">
        <v>74</v>
      </c>
      <c r="J76" s="46" t="str">
        <f t="shared" si="5"/>
        <v>EAST</v>
      </c>
      <c r="K76" s="46" t="s">
        <v>51</v>
      </c>
      <c r="L76" s="47">
        <v>7.16</v>
      </c>
      <c r="M76" s="46">
        <v>2.0</v>
      </c>
      <c r="N76" s="47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9.5" customHeight="1">
      <c r="A77" s="46" t="s">
        <v>273</v>
      </c>
      <c r="B77" s="46" t="str">
        <f t="shared" si="1"/>
        <v>18-85-5819</v>
      </c>
      <c r="C77" s="46" t="s">
        <v>274</v>
      </c>
      <c r="D77" s="46" t="str">
        <f t="shared" si="2"/>
        <v>Sandra</v>
      </c>
      <c r="E77" s="46" t="str">
        <f t="shared" si="3"/>
        <v>Flanagan</v>
      </c>
      <c r="F77" s="46" t="s">
        <v>126</v>
      </c>
      <c r="G77" s="46" t="s">
        <v>127</v>
      </c>
      <c r="H77" s="46" t="str">
        <f t="shared" si="4"/>
        <v>Philadelphia, Pennsylvania</v>
      </c>
      <c r="I77" s="46" t="s">
        <v>74</v>
      </c>
      <c r="J77" s="46" t="str">
        <f t="shared" si="5"/>
        <v>EAST</v>
      </c>
      <c r="K77" s="46" t="s">
        <v>47</v>
      </c>
      <c r="L77" s="47">
        <v>71.37</v>
      </c>
      <c r="M77" s="46">
        <v>2.0</v>
      </c>
      <c r="N77" s="47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9.5" customHeight="1">
      <c r="A78" s="46" t="s">
        <v>275</v>
      </c>
      <c r="B78" s="46" t="str">
        <f t="shared" si="1"/>
        <v>18-86-7358</v>
      </c>
      <c r="C78" s="46" t="s">
        <v>276</v>
      </c>
      <c r="D78" s="46" t="str">
        <f t="shared" si="2"/>
        <v>Sandra</v>
      </c>
      <c r="E78" s="46" t="str">
        <f t="shared" si="3"/>
        <v>Glassco</v>
      </c>
      <c r="F78" s="46" t="s">
        <v>277</v>
      </c>
      <c r="G78" s="46" t="s">
        <v>278</v>
      </c>
      <c r="H78" s="46" t="str">
        <f t="shared" si="4"/>
        <v>Independence, Missouri</v>
      </c>
      <c r="I78" s="46" t="s">
        <v>46</v>
      </c>
      <c r="J78" s="46" t="str">
        <f t="shared" si="5"/>
        <v>CENTRAL</v>
      </c>
      <c r="K78" s="46" t="s">
        <v>51</v>
      </c>
      <c r="L78" s="47">
        <v>839.43</v>
      </c>
      <c r="M78" s="46">
        <v>3.0</v>
      </c>
      <c r="N78" s="47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9.5" customHeight="1">
      <c r="A79" s="46" t="s">
        <v>279</v>
      </c>
      <c r="B79" s="46" t="str">
        <f t="shared" si="1"/>
        <v>18-87-6101</v>
      </c>
      <c r="C79" s="46" t="s">
        <v>280</v>
      </c>
      <c r="D79" s="46" t="str">
        <f t="shared" si="2"/>
        <v>Sean</v>
      </c>
      <c r="E79" s="46" t="str">
        <f t="shared" si="3"/>
        <v>O'Donnell</v>
      </c>
      <c r="F79" s="46" t="s">
        <v>281</v>
      </c>
      <c r="G79" s="46" t="s">
        <v>131</v>
      </c>
      <c r="H79" s="46" t="str">
        <f t="shared" si="4"/>
        <v>Fort Lauderdale, Florida</v>
      </c>
      <c r="I79" s="46" t="s">
        <v>56</v>
      </c>
      <c r="J79" s="46" t="str">
        <f t="shared" si="5"/>
        <v>SOUTH</v>
      </c>
      <c r="K79" s="46" t="s">
        <v>47</v>
      </c>
      <c r="L79" s="47">
        <v>957.58</v>
      </c>
      <c r="M79" s="46">
        <v>5.0</v>
      </c>
      <c r="N79" s="47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9.5" customHeight="1">
      <c r="A80" s="46" t="s">
        <v>282</v>
      </c>
      <c r="B80" s="46" t="str">
        <f t="shared" si="1"/>
        <v>18-88-5714</v>
      </c>
      <c r="C80" s="46" t="s">
        <v>283</v>
      </c>
      <c r="D80" s="46" t="str">
        <f t="shared" si="2"/>
        <v>Shirley</v>
      </c>
      <c r="E80" s="46" t="str">
        <f t="shared" si="3"/>
        <v>Jackson</v>
      </c>
      <c r="F80" s="46" t="s">
        <v>44</v>
      </c>
      <c r="G80" s="46" t="s">
        <v>45</v>
      </c>
      <c r="H80" s="46" t="str">
        <f t="shared" si="4"/>
        <v>Houston, Texas</v>
      </c>
      <c r="I80" s="46" t="s">
        <v>46</v>
      </c>
      <c r="J80" s="46" t="str">
        <f t="shared" si="5"/>
        <v>CENTRAL</v>
      </c>
      <c r="K80" s="46" t="s">
        <v>51</v>
      </c>
      <c r="L80" s="47">
        <v>97.26</v>
      </c>
      <c r="M80" s="46">
        <v>4.0</v>
      </c>
      <c r="N80" s="47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9.5" customHeight="1">
      <c r="A81" s="46" t="s">
        <v>284</v>
      </c>
      <c r="B81" s="46" t="str">
        <f t="shared" si="1"/>
        <v>18-89-8684</v>
      </c>
      <c r="C81" s="46" t="s">
        <v>285</v>
      </c>
      <c r="D81" s="46" t="str">
        <f t="shared" si="2"/>
        <v>Stephanie</v>
      </c>
      <c r="E81" s="46" t="str">
        <f t="shared" si="3"/>
        <v>Phelps</v>
      </c>
      <c r="F81" s="46" t="s">
        <v>286</v>
      </c>
      <c r="G81" s="46" t="s">
        <v>69</v>
      </c>
      <c r="H81" s="46" t="str">
        <f t="shared" si="4"/>
        <v>San Jose, California</v>
      </c>
      <c r="I81" s="46" t="s">
        <v>65</v>
      </c>
      <c r="J81" s="46" t="str">
        <f t="shared" si="5"/>
        <v>WEST</v>
      </c>
      <c r="K81" s="46" t="s">
        <v>51</v>
      </c>
      <c r="L81" s="47">
        <v>105.52</v>
      </c>
      <c r="M81" s="46">
        <v>4.0</v>
      </c>
      <c r="N81" s="47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9.5" customHeight="1">
      <c r="A82" s="46" t="s">
        <v>287</v>
      </c>
      <c r="B82" s="46" t="str">
        <f t="shared" si="1"/>
        <v>18-90-3545</v>
      </c>
      <c r="C82" s="46" t="s">
        <v>288</v>
      </c>
      <c r="D82" s="46" t="str">
        <f t="shared" si="2"/>
        <v>Steve</v>
      </c>
      <c r="E82" s="46" t="str">
        <f t="shared" si="3"/>
        <v>Nguyen</v>
      </c>
      <c r="F82" s="46" t="s">
        <v>44</v>
      </c>
      <c r="G82" s="46" t="s">
        <v>45</v>
      </c>
      <c r="H82" s="46" t="str">
        <f t="shared" si="4"/>
        <v>Houston, Texas</v>
      </c>
      <c r="I82" s="46" t="s">
        <v>46</v>
      </c>
      <c r="J82" s="46" t="str">
        <f t="shared" si="5"/>
        <v>CENTRAL</v>
      </c>
      <c r="K82" s="46" t="s">
        <v>47</v>
      </c>
      <c r="L82" s="47">
        <v>532.4</v>
      </c>
      <c r="M82" s="46">
        <v>3.0</v>
      </c>
      <c r="N82" s="47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9.5" customHeight="1">
      <c r="A83" s="46" t="s">
        <v>289</v>
      </c>
      <c r="B83" s="46" t="str">
        <f t="shared" si="1"/>
        <v>18-91-7055</v>
      </c>
      <c r="C83" s="46" t="s">
        <v>290</v>
      </c>
      <c r="D83" s="46" t="str">
        <f t="shared" si="2"/>
        <v>Steven</v>
      </c>
      <c r="E83" s="46" t="str">
        <f t="shared" si="3"/>
        <v>Cartwright</v>
      </c>
      <c r="F83" s="46" t="s">
        <v>291</v>
      </c>
      <c r="G83" s="46" t="s">
        <v>203</v>
      </c>
      <c r="H83" s="46" t="str">
        <f t="shared" si="4"/>
        <v>Wilmington, Delaware</v>
      </c>
      <c r="I83" s="46" t="s">
        <v>74</v>
      </c>
      <c r="J83" s="46" t="str">
        <f t="shared" si="5"/>
        <v>EAST</v>
      </c>
      <c r="K83" s="46" t="s">
        <v>51</v>
      </c>
      <c r="L83" s="47">
        <v>226.56</v>
      </c>
      <c r="M83" s="46">
        <v>6.0</v>
      </c>
      <c r="N83" s="47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9.5" customHeight="1">
      <c r="A84" s="46" t="s">
        <v>292</v>
      </c>
      <c r="B84" s="46" t="str">
        <f t="shared" si="1"/>
        <v>18-92-3920</v>
      </c>
      <c r="C84" s="46" t="s">
        <v>293</v>
      </c>
      <c r="D84" s="46" t="str">
        <f t="shared" si="2"/>
        <v>Stewart</v>
      </c>
      <c r="E84" s="46" t="str">
        <f t="shared" si="3"/>
        <v>Carmichael</v>
      </c>
      <c r="F84" s="46" t="s">
        <v>107</v>
      </c>
      <c r="G84" s="46" t="s">
        <v>294</v>
      </c>
      <c r="H84" s="46" t="str">
        <f t="shared" si="4"/>
        <v>Decatur, Alabama</v>
      </c>
      <c r="I84" s="46" t="s">
        <v>56</v>
      </c>
      <c r="J84" s="46" t="str">
        <f t="shared" si="5"/>
        <v>SOUTH</v>
      </c>
      <c r="K84" s="46" t="s">
        <v>51</v>
      </c>
      <c r="L84" s="47">
        <v>208.16</v>
      </c>
      <c r="M84" s="46">
        <v>1.0</v>
      </c>
      <c r="N84" s="47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9.5" customHeight="1">
      <c r="A85" s="46" t="s">
        <v>295</v>
      </c>
      <c r="B85" s="46" t="str">
        <f t="shared" si="1"/>
        <v>18-93-8857</v>
      </c>
      <c r="C85" s="46" t="s">
        <v>296</v>
      </c>
      <c r="D85" s="46" t="str">
        <f t="shared" si="2"/>
        <v>Tamara</v>
      </c>
      <c r="E85" s="46" t="str">
        <f t="shared" si="3"/>
        <v>Willingham</v>
      </c>
      <c r="F85" s="46" t="s">
        <v>297</v>
      </c>
      <c r="G85" s="46" t="s">
        <v>64</v>
      </c>
      <c r="H85" s="46" t="str">
        <f t="shared" si="4"/>
        <v>Scottsdale, Arizona</v>
      </c>
      <c r="I85" s="46" t="s">
        <v>65</v>
      </c>
      <c r="J85" s="46" t="str">
        <f t="shared" si="5"/>
        <v>WEST</v>
      </c>
      <c r="K85" s="46" t="s">
        <v>60</v>
      </c>
      <c r="L85" s="47">
        <v>203.18</v>
      </c>
      <c r="M85" s="46">
        <v>2.0</v>
      </c>
      <c r="N85" s="47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9.5" customHeight="1">
      <c r="A86" s="46" t="s">
        <v>298</v>
      </c>
      <c r="B86" s="46" t="str">
        <f t="shared" si="1"/>
        <v>18-94-3148</v>
      </c>
      <c r="C86" s="46" t="s">
        <v>299</v>
      </c>
      <c r="D86" s="46" t="str">
        <f t="shared" si="2"/>
        <v>Ted</v>
      </c>
      <c r="E86" s="46" t="str">
        <f t="shared" si="3"/>
        <v>Butterfield</v>
      </c>
      <c r="F86" s="46" t="s">
        <v>300</v>
      </c>
      <c r="G86" s="46" t="s">
        <v>92</v>
      </c>
      <c r="H86" s="46" t="str">
        <f t="shared" si="4"/>
        <v>Troy, New York</v>
      </c>
      <c r="I86" s="46" t="s">
        <v>74</v>
      </c>
      <c r="J86" s="46" t="str">
        <f t="shared" si="5"/>
        <v>EAST</v>
      </c>
      <c r="K86" s="46" t="s">
        <v>47</v>
      </c>
      <c r="L86" s="47">
        <v>319.41</v>
      </c>
      <c r="M86" s="46">
        <v>5.0</v>
      </c>
      <c r="N86" s="47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9.5" customHeight="1">
      <c r="A87" s="46" t="s">
        <v>301</v>
      </c>
      <c r="B87" s="46" t="str">
        <f t="shared" si="1"/>
        <v>18-95-6648</v>
      </c>
      <c r="C87" s="46" t="s">
        <v>302</v>
      </c>
      <c r="D87" s="46" t="str">
        <f t="shared" si="2"/>
        <v>Ted</v>
      </c>
      <c r="E87" s="46" t="str">
        <f t="shared" si="3"/>
        <v>Trevino</v>
      </c>
      <c r="F87" s="46" t="s">
        <v>68</v>
      </c>
      <c r="G87" s="46" t="s">
        <v>69</v>
      </c>
      <c r="H87" s="46" t="str">
        <f t="shared" si="4"/>
        <v>Los Angeles, California</v>
      </c>
      <c r="I87" s="46" t="s">
        <v>65</v>
      </c>
      <c r="J87" s="46" t="str">
        <f t="shared" si="5"/>
        <v>WEST</v>
      </c>
      <c r="K87" s="46" t="s">
        <v>51</v>
      </c>
      <c r="L87" s="47">
        <v>5.98</v>
      </c>
      <c r="M87" s="46">
        <v>1.0</v>
      </c>
      <c r="N87" s="47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9.5" customHeight="1">
      <c r="A88" s="46" t="s">
        <v>303</v>
      </c>
      <c r="B88" s="46" t="str">
        <f t="shared" si="1"/>
        <v>18-96-9312</v>
      </c>
      <c r="C88" s="46" t="s">
        <v>304</v>
      </c>
      <c r="D88" s="46" t="str">
        <f t="shared" si="2"/>
        <v>Tracy</v>
      </c>
      <c r="E88" s="46" t="str">
        <f t="shared" si="3"/>
        <v>Blumstein</v>
      </c>
      <c r="F88" s="46" t="s">
        <v>126</v>
      </c>
      <c r="G88" s="46" t="s">
        <v>127</v>
      </c>
      <c r="H88" s="46" t="str">
        <f t="shared" si="4"/>
        <v>Philadelphia, Pennsylvania</v>
      </c>
      <c r="I88" s="46" t="s">
        <v>74</v>
      </c>
      <c r="J88" s="46" t="str">
        <f t="shared" si="5"/>
        <v>EAST</v>
      </c>
      <c r="K88" s="46" t="s">
        <v>47</v>
      </c>
      <c r="L88" s="47">
        <v>3083.43</v>
      </c>
      <c r="M88" s="46">
        <v>7.0</v>
      </c>
      <c r="N88" s="47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9.5" customHeight="1">
      <c r="A89" s="46" t="s">
        <v>305</v>
      </c>
      <c r="B89" s="46" t="str">
        <f t="shared" si="1"/>
        <v>18-97-7141</v>
      </c>
      <c r="C89" s="46" t="s">
        <v>306</v>
      </c>
      <c r="D89" s="46" t="str">
        <f t="shared" si="2"/>
        <v>Troy</v>
      </c>
      <c r="E89" s="46" t="str">
        <f t="shared" si="3"/>
        <v>Staebel</v>
      </c>
      <c r="F89" s="46" t="s">
        <v>307</v>
      </c>
      <c r="G89" s="46" t="s">
        <v>64</v>
      </c>
      <c r="H89" s="46" t="str">
        <f t="shared" si="4"/>
        <v>Phoenix, Arizona</v>
      </c>
      <c r="I89" s="46" t="s">
        <v>65</v>
      </c>
      <c r="J89" s="46" t="str">
        <f t="shared" si="5"/>
        <v>WEST</v>
      </c>
      <c r="K89" s="46" t="s">
        <v>51</v>
      </c>
      <c r="L89" s="47">
        <v>243.99</v>
      </c>
      <c r="M89" s="46">
        <v>7.0</v>
      </c>
      <c r="N89" s="47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9.5" customHeight="1">
      <c r="A90" s="46" t="s">
        <v>308</v>
      </c>
      <c r="B90" s="46" t="str">
        <f t="shared" si="1"/>
        <v>18-98-8301</v>
      </c>
      <c r="C90" s="46" t="s">
        <v>309</v>
      </c>
      <c r="D90" s="46" t="str">
        <f t="shared" si="2"/>
        <v>Valerie</v>
      </c>
      <c r="E90" s="46" t="str">
        <f t="shared" si="3"/>
        <v>Mitchum</v>
      </c>
      <c r="F90" s="46" t="s">
        <v>310</v>
      </c>
      <c r="G90" s="46" t="s">
        <v>311</v>
      </c>
      <c r="H90" s="46" t="str">
        <f t="shared" si="4"/>
        <v>Westfield, New Jersey</v>
      </c>
      <c r="I90" s="46" t="s">
        <v>74</v>
      </c>
      <c r="J90" s="46" t="str">
        <f t="shared" si="5"/>
        <v>EAST</v>
      </c>
      <c r="K90" s="46" t="s">
        <v>51</v>
      </c>
      <c r="L90" s="47">
        <v>46.26</v>
      </c>
      <c r="M90" s="46">
        <v>3.0</v>
      </c>
      <c r="N90" s="47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9.5" customHeight="1">
      <c r="A91" s="46" t="s">
        <v>312</v>
      </c>
      <c r="B91" s="46" t="str">
        <f t="shared" si="1"/>
        <v>18-99-5293</v>
      </c>
      <c r="C91" s="46" t="s">
        <v>313</v>
      </c>
      <c r="D91" s="46" t="str">
        <f t="shared" si="2"/>
        <v>Zuschuss</v>
      </c>
      <c r="E91" s="46" t="str">
        <f t="shared" si="3"/>
        <v>Donatelli</v>
      </c>
      <c r="F91" s="46" t="s">
        <v>113</v>
      </c>
      <c r="G91" s="46" t="s">
        <v>69</v>
      </c>
      <c r="H91" s="46" t="str">
        <f t="shared" si="4"/>
        <v>San Francisco, California</v>
      </c>
      <c r="I91" s="46" t="s">
        <v>65</v>
      </c>
      <c r="J91" s="46" t="str">
        <f t="shared" si="5"/>
        <v>WEST</v>
      </c>
      <c r="K91" s="46" t="s">
        <v>60</v>
      </c>
      <c r="L91" s="47">
        <v>213.48</v>
      </c>
      <c r="M91" s="46">
        <v>3.0</v>
      </c>
      <c r="N91" s="47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9.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7"/>
      <c r="M92" s="46"/>
      <c r="N92" s="47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9.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46"/>
      <c r="N93" s="47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9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7"/>
      <c r="M94" s="46"/>
      <c r="N94" s="47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9.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7"/>
      <c r="M95" s="46"/>
      <c r="N95" s="47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9.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7"/>
      <c r="M96" s="46"/>
      <c r="N96" s="47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9.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7"/>
      <c r="M97" s="46"/>
      <c r="N97" s="47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9.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7"/>
      <c r="M98" s="46"/>
      <c r="N98" s="47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9.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7"/>
      <c r="M99" s="46"/>
      <c r="N99" s="47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9.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7"/>
      <c r="M100" s="46"/>
      <c r="N100" s="47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9.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7"/>
      <c r="M101" s="46"/>
      <c r="N101" s="47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9.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7"/>
      <c r="M102" s="46"/>
      <c r="N102" s="47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9.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7"/>
      <c r="M103" s="46"/>
      <c r="N103" s="47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9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7"/>
      <c r="M104" s="46"/>
      <c r="N104" s="47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9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7"/>
      <c r="M105" s="46"/>
      <c r="N105" s="47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9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7"/>
      <c r="M106" s="46"/>
      <c r="N106" s="47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9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7"/>
      <c r="M107" s="46"/>
      <c r="N107" s="47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9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7"/>
      <c r="M108" s="46"/>
      <c r="N108" s="47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9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7"/>
      <c r="M109" s="46"/>
      <c r="N109" s="47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9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7"/>
      <c r="M110" s="46"/>
      <c r="N110" s="47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9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7"/>
      <c r="M111" s="46"/>
      <c r="N111" s="47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9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7"/>
      <c r="M112" s="46"/>
      <c r="N112" s="47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9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7"/>
      <c r="M113" s="46"/>
      <c r="N113" s="47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9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7"/>
      <c r="M114" s="46"/>
      <c r="N114" s="47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9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7"/>
      <c r="M115" s="46"/>
      <c r="N115" s="47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9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7"/>
      <c r="M116" s="46"/>
      <c r="N116" s="47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9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7"/>
      <c r="M117" s="46"/>
      <c r="N117" s="47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9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7"/>
      <c r="M118" s="46"/>
      <c r="N118" s="47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9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7"/>
      <c r="M119" s="46"/>
      <c r="N119" s="47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9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7"/>
      <c r="M120" s="46"/>
      <c r="N120" s="47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9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7"/>
      <c r="M121" s="46"/>
      <c r="N121" s="47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9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7"/>
      <c r="M122" s="46"/>
      <c r="N122" s="47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9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7"/>
      <c r="M123" s="46"/>
      <c r="N123" s="47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9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7"/>
      <c r="M124" s="46"/>
      <c r="N124" s="47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9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7"/>
      <c r="M125" s="46"/>
      <c r="N125" s="47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9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7"/>
      <c r="M126" s="46"/>
      <c r="N126" s="47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9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7"/>
      <c r="M127" s="46"/>
      <c r="N127" s="47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9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7"/>
      <c r="M128" s="46"/>
      <c r="N128" s="47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9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7"/>
      <c r="M129" s="46"/>
      <c r="N129" s="47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9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7"/>
      <c r="M130" s="46"/>
      <c r="N130" s="47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9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7"/>
      <c r="M131" s="46"/>
      <c r="N131" s="47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9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7"/>
      <c r="M132" s="46"/>
      <c r="N132" s="47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9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7"/>
      <c r="M133" s="46"/>
      <c r="N133" s="47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9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7"/>
      <c r="M134" s="46"/>
      <c r="N134" s="47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9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7"/>
      <c r="M135" s="46"/>
      <c r="N135" s="47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9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7"/>
      <c r="M136" s="46"/>
      <c r="N136" s="47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9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7"/>
      <c r="M137" s="46"/>
      <c r="N137" s="47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9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7"/>
      <c r="M138" s="46"/>
      <c r="N138" s="47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9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7"/>
      <c r="M139" s="46"/>
      <c r="N139" s="47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9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7"/>
      <c r="M140" s="46"/>
      <c r="N140" s="47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9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7"/>
      <c r="M141" s="46"/>
      <c r="N141" s="47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9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7"/>
      <c r="M142" s="46"/>
      <c r="N142" s="47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9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7"/>
      <c r="M143" s="46"/>
      <c r="N143" s="47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9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7"/>
      <c r="M144" s="46"/>
      <c r="N144" s="47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9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7"/>
      <c r="M145" s="46"/>
      <c r="N145" s="47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9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7"/>
      <c r="M146" s="46"/>
      <c r="N146" s="47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9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7"/>
      <c r="M147" s="46"/>
      <c r="N147" s="47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9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7"/>
      <c r="M148" s="46"/>
      <c r="N148" s="47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9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7"/>
      <c r="M149" s="46"/>
      <c r="N149" s="47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9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7"/>
      <c r="M150" s="46"/>
      <c r="N150" s="47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9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7"/>
      <c r="M151" s="46"/>
      <c r="N151" s="47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9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7"/>
      <c r="M152" s="46"/>
      <c r="N152" s="47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9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7"/>
      <c r="M153" s="46"/>
      <c r="N153" s="47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9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7"/>
      <c r="M154" s="46"/>
      <c r="N154" s="47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9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7"/>
      <c r="M155" s="46"/>
      <c r="N155" s="47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9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7"/>
      <c r="M156" s="46"/>
      <c r="N156" s="47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9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7"/>
      <c r="M157" s="46"/>
      <c r="N157" s="47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9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7"/>
      <c r="M158" s="46"/>
      <c r="N158" s="47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9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7"/>
      <c r="M159" s="46"/>
      <c r="N159" s="47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9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7"/>
      <c r="M160" s="46"/>
      <c r="N160" s="47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9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7"/>
      <c r="M161" s="46"/>
      <c r="N161" s="47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9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7"/>
      <c r="M162" s="46"/>
      <c r="N162" s="47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9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7"/>
      <c r="M163" s="46"/>
      <c r="N163" s="47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9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7"/>
      <c r="M164" s="46"/>
      <c r="N164" s="47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9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7"/>
      <c r="M165" s="46"/>
      <c r="N165" s="47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9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7"/>
      <c r="M166" s="46"/>
      <c r="N166" s="47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9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7"/>
      <c r="M167" s="46"/>
      <c r="N167" s="47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9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7"/>
      <c r="M168" s="46"/>
      <c r="N168" s="47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9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7"/>
      <c r="M169" s="46"/>
      <c r="N169" s="47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9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7"/>
      <c r="M170" s="46"/>
      <c r="N170" s="47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9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7"/>
      <c r="M171" s="46"/>
      <c r="N171" s="47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9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7"/>
      <c r="M172" s="46"/>
      <c r="N172" s="47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9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7"/>
      <c r="M173" s="46"/>
      <c r="N173" s="47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9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7"/>
      <c r="M174" s="46"/>
      <c r="N174" s="47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9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7"/>
      <c r="M175" s="46"/>
      <c r="N175" s="47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9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7"/>
      <c r="M176" s="46"/>
      <c r="N176" s="47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9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7"/>
      <c r="M177" s="46"/>
      <c r="N177" s="47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9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7"/>
      <c r="M178" s="46"/>
      <c r="N178" s="47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9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7"/>
      <c r="M179" s="46"/>
      <c r="N179" s="47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9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7"/>
      <c r="M180" s="46"/>
      <c r="N180" s="47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9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7"/>
      <c r="M181" s="46"/>
      <c r="N181" s="47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9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7"/>
      <c r="M182" s="46"/>
      <c r="N182" s="47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9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7"/>
      <c r="M183" s="46"/>
      <c r="N183" s="47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9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7"/>
      <c r="M184" s="46"/>
      <c r="N184" s="47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9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7"/>
      <c r="M185" s="46"/>
      <c r="N185" s="47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9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7"/>
      <c r="M186" s="46"/>
      <c r="N186" s="47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9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7"/>
      <c r="M187" s="46"/>
      <c r="N187" s="47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9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7"/>
      <c r="M188" s="46"/>
      <c r="N188" s="47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9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7"/>
      <c r="M189" s="46"/>
      <c r="N189" s="47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9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7"/>
      <c r="M190" s="46"/>
      <c r="N190" s="47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9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7"/>
      <c r="M191" s="46"/>
      <c r="N191" s="47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9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7"/>
      <c r="M192" s="46"/>
      <c r="N192" s="47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9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7"/>
      <c r="M193" s="46"/>
      <c r="N193" s="47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9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7"/>
      <c r="M194" s="46"/>
      <c r="N194" s="47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9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7"/>
      <c r="M195" s="46"/>
      <c r="N195" s="47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9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7"/>
      <c r="M196" s="46"/>
      <c r="N196" s="47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9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7"/>
      <c r="M197" s="46"/>
      <c r="N197" s="47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9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7"/>
      <c r="M198" s="46"/>
      <c r="N198" s="47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9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7"/>
      <c r="M199" s="46"/>
      <c r="N199" s="47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9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7"/>
      <c r="M200" s="46"/>
      <c r="N200" s="47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9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7"/>
      <c r="M201" s="46"/>
      <c r="N201" s="47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9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7"/>
      <c r="M202" s="46"/>
      <c r="N202" s="47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9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7"/>
      <c r="M203" s="46"/>
      <c r="N203" s="47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9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7"/>
      <c r="M204" s="46"/>
      <c r="N204" s="47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9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7"/>
      <c r="M205" s="46"/>
      <c r="N205" s="47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9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7"/>
      <c r="M206" s="46"/>
      <c r="N206" s="47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9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7"/>
      <c r="M207" s="46"/>
      <c r="N207" s="47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9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7"/>
      <c r="M208" s="46"/>
      <c r="N208" s="47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9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7"/>
      <c r="M209" s="46"/>
      <c r="N209" s="47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9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7"/>
      <c r="M210" s="46"/>
      <c r="N210" s="47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9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7"/>
      <c r="M211" s="46"/>
      <c r="N211" s="47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9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7"/>
      <c r="M212" s="46"/>
      <c r="N212" s="47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9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7"/>
      <c r="M213" s="46"/>
      <c r="N213" s="47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9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7"/>
      <c r="M214" s="46"/>
      <c r="N214" s="47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9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7"/>
      <c r="M215" s="46"/>
      <c r="N215" s="47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9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7"/>
      <c r="M216" s="46"/>
      <c r="N216" s="47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9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7"/>
      <c r="M217" s="46"/>
      <c r="N217" s="47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9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7"/>
      <c r="M218" s="46"/>
      <c r="N218" s="47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9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7"/>
      <c r="M219" s="46"/>
      <c r="N219" s="47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9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7"/>
      <c r="M220" s="46"/>
      <c r="N220" s="47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9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7"/>
      <c r="M221" s="46"/>
      <c r="N221" s="47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9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7"/>
      <c r="M222" s="46"/>
      <c r="N222" s="47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9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7"/>
      <c r="M223" s="46"/>
      <c r="N223" s="47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9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7"/>
      <c r="M224" s="46"/>
      <c r="N224" s="47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9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7"/>
      <c r="M225" s="46"/>
      <c r="N225" s="47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9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7"/>
      <c r="M226" s="46"/>
      <c r="N226" s="47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9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7"/>
      <c r="M227" s="46"/>
      <c r="N227" s="47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9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7"/>
      <c r="M228" s="46"/>
      <c r="N228" s="47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9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7"/>
      <c r="M229" s="46"/>
      <c r="N229" s="47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9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7"/>
      <c r="M230" s="46"/>
      <c r="N230" s="47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9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7"/>
      <c r="M231" s="46"/>
      <c r="N231" s="47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9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7"/>
      <c r="M232" s="46"/>
      <c r="N232" s="47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9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7"/>
      <c r="M233" s="46"/>
      <c r="N233" s="47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9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7"/>
      <c r="M234" s="46"/>
      <c r="N234" s="47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9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7"/>
      <c r="M235" s="46"/>
      <c r="N235" s="47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9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7"/>
      <c r="M236" s="46"/>
      <c r="N236" s="47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9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7"/>
      <c r="M237" s="46"/>
      <c r="N237" s="47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9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7"/>
      <c r="M238" s="46"/>
      <c r="N238" s="47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9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7"/>
      <c r="M239" s="46"/>
      <c r="N239" s="47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9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7"/>
      <c r="M240" s="46"/>
      <c r="N240" s="47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9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7"/>
      <c r="M241" s="46"/>
      <c r="N241" s="47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9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7"/>
      <c r="M242" s="46"/>
      <c r="N242" s="47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9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7"/>
      <c r="M243" s="46"/>
      <c r="N243" s="47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9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7"/>
      <c r="M244" s="46"/>
      <c r="N244" s="47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9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7"/>
      <c r="M245" s="46"/>
      <c r="N245" s="47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9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7"/>
      <c r="M246" s="46"/>
      <c r="N246" s="47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9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7"/>
      <c r="M247" s="46"/>
      <c r="N247" s="47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9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7"/>
      <c r="M248" s="46"/>
      <c r="N248" s="47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9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7"/>
      <c r="M249" s="46"/>
      <c r="N249" s="47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9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7"/>
      <c r="M250" s="46"/>
      <c r="N250" s="47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9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7"/>
      <c r="M251" s="46"/>
      <c r="N251" s="47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9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7"/>
      <c r="M252" s="46"/>
      <c r="N252" s="47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9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7"/>
      <c r="M253" s="46"/>
      <c r="N253" s="47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9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7"/>
      <c r="M254" s="46"/>
      <c r="N254" s="47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9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7"/>
      <c r="M255" s="46"/>
      <c r="N255" s="47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9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7"/>
      <c r="M256" s="46"/>
      <c r="N256" s="47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9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7"/>
      <c r="M257" s="46"/>
      <c r="N257" s="47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9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7"/>
      <c r="M258" s="46"/>
      <c r="N258" s="47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9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7"/>
      <c r="M259" s="46"/>
      <c r="N259" s="47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9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7"/>
      <c r="M260" s="46"/>
      <c r="N260" s="47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9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7"/>
      <c r="M261" s="46"/>
      <c r="N261" s="47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9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7"/>
      <c r="M262" s="46"/>
      <c r="N262" s="47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9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7"/>
      <c r="M263" s="46"/>
      <c r="N263" s="47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9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7"/>
      <c r="M264" s="46"/>
      <c r="N264" s="47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9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7"/>
      <c r="M265" s="46"/>
      <c r="N265" s="47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9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7"/>
      <c r="M266" s="46"/>
      <c r="N266" s="47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9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7"/>
      <c r="M267" s="46"/>
      <c r="N267" s="47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9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7"/>
      <c r="M268" s="46"/>
      <c r="N268" s="47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9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7"/>
      <c r="M269" s="46"/>
      <c r="N269" s="47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9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7"/>
      <c r="M270" s="46"/>
      <c r="N270" s="47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9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7"/>
      <c r="M271" s="46"/>
      <c r="N271" s="47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9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7"/>
      <c r="M272" s="46"/>
      <c r="N272" s="47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9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7"/>
      <c r="M273" s="46"/>
      <c r="N273" s="47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9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7"/>
      <c r="M274" s="46"/>
      <c r="N274" s="47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9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7"/>
      <c r="M275" s="46"/>
      <c r="N275" s="47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9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7"/>
      <c r="M276" s="46"/>
      <c r="N276" s="47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9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7"/>
      <c r="M277" s="46"/>
      <c r="N277" s="47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9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7"/>
      <c r="M278" s="46"/>
      <c r="N278" s="47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9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7"/>
      <c r="M279" s="46"/>
      <c r="N279" s="47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9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7"/>
      <c r="M280" s="46"/>
      <c r="N280" s="47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9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7"/>
      <c r="M281" s="46"/>
      <c r="N281" s="47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9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7"/>
      <c r="M282" s="46"/>
      <c r="N282" s="47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9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7"/>
      <c r="M283" s="46"/>
      <c r="N283" s="47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9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7"/>
      <c r="M284" s="46"/>
      <c r="N284" s="47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9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7"/>
      <c r="M285" s="46"/>
      <c r="N285" s="47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9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7"/>
      <c r="M286" s="46"/>
      <c r="N286" s="47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9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7"/>
      <c r="M287" s="46"/>
      <c r="N287" s="47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9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7"/>
      <c r="M288" s="46"/>
      <c r="N288" s="47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9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7"/>
      <c r="M289" s="46"/>
      <c r="N289" s="47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9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7"/>
      <c r="M290" s="46"/>
      <c r="N290" s="47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9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7"/>
      <c r="M291" s="46"/>
      <c r="N291" s="47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9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7"/>
      <c r="M292" s="46"/>
      <c r="N292" s="47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9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7"/>
      <c r="M293" s="46"/>
      <c r="N293" s="47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9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7"/>
      <c r="M294" s="46"/>
      <c r="N294" s="47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9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7"/>
      <c r="M295" s="46"/>
      <c r="N295" s="47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9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7"/>
      <c r="M296" s="46"/>
      <c r="N296" s="47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9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7"/>
      <c r="M297" s="46"/>
      <c r="N297" s="47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9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7"/>
      <c r="M298" s="46"/>
      <c r="N298" s="47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9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7"/>
      <c r="M299" s="46"/>
      <c r="N299" s="47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9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7"/>
      <c r="M300" s="46"/>
      <c r="N300" s="47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9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7"/>
      <c r="M301" s="46"/>
      <c r="N301" s="47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9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7"/>
      <c r="M302" s="46"/>
      <c r="N302" s="47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9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7"/>
      <c r="M303" s="46"/>
      <c r="N303" s="47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9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7"/>
      <c r="M304" s="46"/>
      <c r="N304" s="47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9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7"/>
      <c r="M305" s="46"/>
      <c r="N305" s="47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9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7"/>
      <c r="M306" s="46"/>
      <c r="N306" s="47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9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7"/>
      <c r="M307" s="46"/>
      <c r="N307" s="47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9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7"/>
      <c r="M308" s="46"/>
      <c r="N308" s="47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9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7"/>
      <c r="M309" s="46"/>
      <c r="N309" s="47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9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7"/>
      <c r="M310" s="46"/>
      <c r="N310" s="47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9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7"/>
      <c r="M311" s="46"/>
      <c r="N311" s="47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9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7"/>
      <c r="M312" s="46"/>
      <c r="N312" s="47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9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7"/>
      <c r="M313" s="46"/>
      <c r="N313" s="47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9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7"/>
      <c r="M314" s="46"/>
      <c r="N314" s="47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9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7"/>
      <c r="M315" s="46"/>
      <c r="N315" s="47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9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7"/>
      <c r="M316" s="46"/>
      <c r="N316" s="47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9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7"/>
      <c r="M317" s="46"/>
      <c r="N317" s="47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9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7"/>
      <c r="M318" s="46"/>
      <c r="N318" s="47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9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7"/>
      <c r="M319" s="46"/>
      <c r="N319" s="47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9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7"/>
      <c r="M320" s="46"/>
      <c r="N320" s="47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9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7"/>
      <c r="M321" s="46"/>
      <c r="N321" s="47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9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7"/>
      <c r="M322" s="46"/>
      <c r="N322" s="47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9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7"/>
      <c r="M323" s="46"/>
      <c r="N323" s="47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9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7"/>
      <c r="M324" s="46"/>
      <c r="N324" s="47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9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7"/>
      <c r="M325" s="46"/>
      <c r="N325" s="47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9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7"/>
      <c r="M326" s="46"/>
      <c r="N326" s="47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9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7"/>
      <c r="M327" s="46"/>
      <c r="N327" s="47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9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7"/>
      <c r="M328" s="46"/>
      <c r="N328" s="47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9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7"/>
      <c r="M329" s="46"/>
      <c r="N329" s="47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9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7"/>
      <c r="M330" s="46"/>
      <c r="N330" s="47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9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7"/>
      <c r="M331" s="46"/>
      <c r="N331" s="47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9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7"/>
      <c r="M332" s="46"/>
      <c r="N332" s="47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9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7"/>
      <c r="M333" s="46"/>
      <c r="N333" s="47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9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7"/>
      <c r="M334" s="46"/>
      <c r="N334" s="47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9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7"/>
      <c r="M335" s="46"/>
      <c r="N335" s="47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9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7"/>
      <c r="M336" s="46"/>
      <c r="N336" s="47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9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7"/>
      <c r="M337" s="46"/>
      <c r="N337" s="47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9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7"/>
      <c r="M338" s="46"/>
      <c r="N338" s="47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9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7"/>
      <c r="M339" s="46"/>
      <c r="N339" s="47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9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7"/>
      <c r="M340" s="46"/>
      <c r="N340" s="47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9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7"/>
      <c r="M341" s="46"/>
      <c r="N341" s="47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9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7"/>
      <c r="M342" s="46"/>
      <c r="N342" s="47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9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7"/>
      <c r="M343" s="46"/>
      <c r="N343" s="47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9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7"/>
      <c r="M344" s="46"/>
      <c r="N344" s="47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9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7"/>
      <c r="M345" s="46"/>
      <c r="N345" s="47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9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7"/>
      <c r="M346" s="46"/>
      <c r="N346" s="47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9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7"/>
      <c r="M347" s="46"/>
      <c r="N347" s="47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9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7"/>
      <c r="M348" s="46"/>
      <c r="N348" s="47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9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7"/>
      <c r="M349" s="46"/>
      <c r="N349" s="47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9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7"/>
      <c r="M350" s="46"/>
      <c r="N350" s="47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9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7"/>
      <c r="M351" s="46"/>
      <c r="N351" s="47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9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7"/>
      <c r="M352" s="46"/>
      <c r="N352" s="47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9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7"/>
      <c r="M353" s="46"/>
      <c r="N353" s="47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9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7"/>
      <c r="M354" s="46"/>
      <c r="N354" s="47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9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7"/>
      <c r="M355" s="46"/>
      <c r="N355" s="47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9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7"/>
      <c r="M356" s="46"/>
      <c r="N356" s="47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9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7"/>
      <c r="M357" s="46"/>
      <c r="N357" s="47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9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7"/>
      <c r="M358" s="46"/>
      <c r="N358" s="47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9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7"/>
      <c r="M359" s="46"/>
      <c r="N359" s="47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9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7"/>
      <c r="M360" s="46"/>
      <c r="N360" s="47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9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7"/>
      <c r="M361" s="46"/>
      <c r="N361" s="47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9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7"/>
      <c r="M362" s="46"/>
      <c r="N362" s="47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9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7"/>
      <c r="M363" s="46"/>
      <c r="N363" s="47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9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7"/>
      <c r="M364" s="46"/>
      <c r="N364" s="47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9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7"/>
      <c r="M365" s="46"/>
      <c r="N365" s="47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9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7"/>
      <c r="M366" s="46"/>
      <c r="N366" s="47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9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7"/>
      <c r="M367" s="46"/>
      <c r="N367" s="47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9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7"/>
      <c r="M368" s="46"/>
      <c r="N368" s="47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9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7"/>
      <c r="M369" s="46"/>
      <c r="N369" s="47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9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7"/>
      <c r="M370" s="46"/>
      <c r="N370" s="47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9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7"/>
      <c r="M371" s="46"/>
      <c r="N371" s="47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9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7"/>
      <c r="M372" s="46"/>
      <c r="N372" s="47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9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7"/>
      <c r="M373" s="46"/>
      <c r="N373" s="47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9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7"/>
      <c r="M374" s="46"/>
      <c r="N374" s="47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9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7"/>
      <c r="M375" s="46"/>
      <c r="N375" s="47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9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7"/>
      <c r="M376" s="46"/>
      <c r="N376" s="47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9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7"/>
      <c r="M377" s="46"/>
      <c r="N377" s="47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9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7"/>
      <c r="M378" s="46"/>
      <c r="N378" s="47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9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7"/>
      <c r="M379" s="46"/>
      <c r="N379" s="47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9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7"/>
      <c r="M380" s="46"/>
      <c r="N380" s="47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9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7"/>
      <c r="M381" s="46"/>
      <c r="N381" s="47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9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7"/>
      <c r="M382" s="46"/>
      <c r="N382" s="47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9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7"/>
      <c r="M383" s="46"/>
      <c r="N383" s="47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9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7"/>
      <c r="M384" s="46"/>
      <c r="N384" s="47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9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7"/>
      <c r="M385" s="46"/>
      <c r="N385" s="47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9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7"/>
      <c r="M386" s="46"/>
      <c r="N386" s="47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9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7"/>
      <c r="M387" s="46"/>
      <c r="N387" s="47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9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7"/>
      <c r="M388" s="46"/>
      <c r="N388" s="47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9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7"/>
      <c r="M389" s="46"/>
      <c r="N389" s="47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9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7"/>
      <c r="M390" s="46"/>
      <c r="N390" s="47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9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7"/>
      <c r="M391" s="46"/>
      <c r="N391" s="47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9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7"/>
      <c r="M392" s="46"/>
      <c r="N392" s="47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9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7"/>
      <c r="M393" s="46"/>
      <c r="N393" s="47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9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7"/>
      <c r="M394" s="46"/>
      <c r="N394" s="47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9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7"/>
      <c r="M395" s="46"/>
      <c r="N395" s="47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9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7"/>
      <c r="M396" s="46"/>
      <c r="N396" s="47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9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7"/>
      <c r="M397" s="46"/>
      <c r="N397" s="47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9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7"/>
      <c r="M398" s="46"/>
      <c r="N398" s="47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9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7"/>
      <c r="M399" s="46"/>
      <c r="N399" s="47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9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7"/>
      <c r="M400" s="46"/>
      <c r="N400" s="47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9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7"/>
      <c r="M401" s="46"/>
      <c r="N401" s="47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9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7"/>
      <c r="M402" s="46"/>
      <c r="N402" s="47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9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7"/>
      <c r="M403" s="46"/>
      <c r="N403" s="47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9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7"/>
      <c r="M404" s="46"/>
      <c r="N404" s="47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9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7"/>
      <c r="M405" s="46"/>
      <c r="N405" s="47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9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7"/>
      <c r="M406" s="46"/>
      <c r="N406" s="47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9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7"/>
      <c r="M407" s="46"/>
      <c r="N407" s="47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9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7"/>
      <c r="M408" s="46"/>
      <c r="N408" s="47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9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7"/>
      <c r="M409" s="46"/>
      <c r="N409" s="47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9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7"/>
      <c r="M410" s="46"/>
      <c r="N410" s="47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9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7"/>
      <c r="M411" s="46"/>
      <c r="N411" s="47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9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7"/>
      <c r="M412" s="46"/>
      <c r="N412" s="47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9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7"/>
      <c r="M413" s="46"/>
      <c r="N413" s="47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9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7"/>
      <c r="M414" s="46"/>
      <c r="N414" s="47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9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7"/>
      <c r="M415" s="46"/>
      <c r="N415" s="47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9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7"/>
      <c r="M416" s="46"/>
      <c r="N416" s="47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9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7"/>
      <c r="M417" s="46"/>
      <c r="N417" s="47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9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7"/>
      <c r="M418" s="46"/>
      <c r="N418" s="47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9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7"/>
      <c r="M419" s="46"/>
      <c r="N419" s="47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9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7"/>
      <c r="M420" s="46"/>
      <c r="N420" s="47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9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7"/>
      <c r="M421" s="46"/>
      <c r="N421" s="47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9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7"/>
      <c r="M422" s="46"/>
      <c r="N422" s="47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9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7"/>
      <c r="M423" s="46"/>
      <c r="N423" s="47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9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7"/>
      <c r="M424" s="46"/>
      <c r="N424" s="47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9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7"/>
      <c r="M425" s="46"/>
      <c r="N425" s="47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9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7"/>
      <c r="M426" s="46"/>
      <c r="N426" s="47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9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7"/>
      <c r="M427" s="46"/>
      <c r="N427" s="47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9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7"/>
      <c r="M428" s="46"/>
      <c r="N428" s="47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9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7"/>
      <c r="M429" s="46"/>
      <c r="N429" s="47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9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7"/>
      <c r="M430" s="46"/>
      <c r="N430" s="47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9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7"/>
      <c r="M431" s="46"/>
      <c r="N431" s="47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9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7"/>
      <c r="M432" s="46"/>
      <c r="N432" s="47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9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7"/>
      <c r="M433" s="46"/>
      <c r="N433" s="47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9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7"/>
      <c r="M434" s="46"/>
      <c r="N434" s="47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9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7"/>
      <c r="M435" s="46"/>
      <c r="N435" s="47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9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7"/>
      <c r="M436" s="46"/>
      <c r="N436" s="47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9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7"/>
      <c r="M437" s="46"/>
      <c r="N437" s="47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9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7"/>
      <c r="M438" s="46"/>
      <c r="N438" s="47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9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7"/>
      <c r="M439" s="46"/>
      <c r="N439" s="47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9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7"/>
      <c r="M440" s="46"/>
      <c r="N440" s="47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9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7"/>
      <c r="M441" s="46"/>
      <c r="N441" s="47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9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7"/>
      <c r="M442" s="46"/>
      <c r="N442" s="47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9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7"/>
      <c r="M443" s="46"/>
      <c r="N443" s="47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9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7"/>
      <c r="M444" s="46"/>
      <c r="N444" s="47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9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7"/>
      <c r="M445" s="46"/>
      <c r="N445" s="47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9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7"/>
      <c r="M446" s="46"/>
      <c r="N446" s="47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9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7"/>
      <c r="M447" s="46"/>
      <c r="N447" s="47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9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7"/>
      <c r="M448" s="46"/>
      <c r="N448" s="47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9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7"/>
      <c r="M449" s="46"/>
      <c r="N449" s="47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9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7"/>
      <c r="M450" s="46"/>
      <c r="N450" s="47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9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7"/>
      <c r="M451" s="46"/>
      <c r="N451" s="47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9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7"/>
      <c r="M452" s="46"/>
      <c r="N452" s="47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9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7"/>
      <c r="M453" s="46"/>
      <c r="N453" s="47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9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7"/>
      <c r="M454" s="46"/>
      <c r="N454" s="47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9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7"/>
      <c r="M455" s="46"/>
      <c r="N455" s="47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9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7"/>
      <c r="M456" s="46"/>
      <c r="N456" s="47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9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7"/>
      <c r="M457" s="46"/>
      <c r="N457" s="47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9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7"/>
      <c r="M458" s="46"/>
      <c r="N458" s="47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9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7"/>
      <c r="M459" s="46"/>
      <c r="N459" s="47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9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7"/>
      <c r="M460" s="46"/>
      <c r="N460" s="47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9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7"/>
      <c r="M461" s="46"/>
      <c r="N461" s="47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9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7"/>
      <c r="M462" s="46"/>
      <c r="N462" s="47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9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7"/>
      <c r="M463" s="46"/>
      <c r="N463" s="47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9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7"/>
      <c r="M464" s="46"/>
      <c r="N464" s="47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9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7"/>
      <c r="M465" s="46"/>
      <c r="N465" s="47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9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7"/>
      <c r="M466" s="46"/>
      <c r="N466" s="47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9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7"/>
      <c r="M467" s="46"/>
      <c r="N467" s="47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9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7"/>
      <c r="M468" s="46"/>
      <c r="N468" s="47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9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7"/>
      <c r="M469" s="46"/>
      <c r="N469" s="47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9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7"/>
      <c r="M470" s="46"/>
      <c r="N470" s="47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9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7"/>
      <c r="M471" s="46"/>
      <c r="N471" s="47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9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7"/>
      <c r="M472" s="46"/>
      <c r="N472" s="47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9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7"/>
      <c r="M473" s="46"/>
      <c r="N473" s="47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9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7"/>
      <c r="M474" s="46"/>
      <c r="N474" s="47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9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7"/>
      <c r="M475" s="46"/>
      <c r="N475" s="47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9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7"/>
      <c r="M476" s="46"/>
      <c r="N476" s="47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9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7"/>
      <c r="M477" s="46"/>
      <c r="N477" s="47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9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7"/>
      <c r="M478" s="46"/>
      <c r="N478" s="47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9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7"/>
      <c r="M479" s="46"/>
      <c r="N479" s="47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9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7"/>
      <c r="M480" s="46"/>
      <c r="N480" s="47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9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7"/>
      <c r="M481" s="46"/>
      <c r="N481" s="47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9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7"/>
      <c r="M482" s="46"/>
      <c r="N482" s="47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9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7"/>
      <c r="M483" s="46"/>
      <c r="N483" s="47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9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7"/>
      <c r="M484" s="46"/>
      <c r="N484" s="47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9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7"/>
      <c r="M485" s="46"/>
      <c r="N485" s="47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9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7"/>
      <c r="M486" s="46"/>
      <c r="N486" s="47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9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7"/>
      <c r="M487" s="46"/>
      <c r="N487" s="47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9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7"/>
      <c r="M488" s="46"/>
      <c r="N488" s="47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9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7"/>
      <c r="M489" s="46"/>
      <c r="N489" s="47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9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7"/>
      <c r="M490" s="46"/>
      <c r="N490" s="47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9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7"/>
      <c r="M491" s="46"/>
      <c r="N491" s="47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9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7"/>
      <c r="M492" s="46"/>
      <c r="N492" s="47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9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7"/>
      <c r="M493" s="46"/>
      <c r="N493" s="47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9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7"/>
      <c r="M494" s="46"/>
      <c r="N494" s="47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9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7"/>
      <c r="M495" s="46"/>
      <c r="N495" s="47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9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7"/>
      <c r="M496" s="46"/>
      <c r="N496" s="47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9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7"/>
      <c r="M497" s="46"/>
      <c r="N497" s="47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9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7"/>
      <c r="M498" s="46"/>
      <c r="N498" s="47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9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7"/>
      <c r="M499" s="46"/>
      <c r="N499" s="47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9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7"/>
      <c r="M500" s="46"/>
      <c r="N500" s="47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9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7"/>
      <c r="M501" s="46"/>
      <c r="N501" s="47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9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7"/>
      <c r="M502" s="46"/>
      <c r="N502" s="47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9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7"/>
      <c r="M503" s="46"/>
      <c r="N503" s="47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9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7"/>
      <c r="M504" s="46"/>
      <c r="N504" s="47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9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7"/>
      <c r="M505" s="46"/>
      <c r="N505" s="47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9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7"/>
      <c r="M506" s="46"/>
      <c r="N506" s="47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9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7"/>
      <c r="M507" s="46"/>
      <c r="N507" s="47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9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7"/>
      <c r="M508" s="46"/>
      <c r="N508" s="47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9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7"/>
      <c r="M509" s="46"/>
      <c r="N509" s="47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9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7"/>
      <c r="M510" s="46"/>
      <c r="N510" s="47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9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7"/>
      <c r="M511" s="46"/>
      <c r="N511" s="47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9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7"/>
      <c r="M512" s="46"/>
      <c r="N512" s="47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9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7"/>
      <c r="M513" s="46"/>
      <c r="N513" s="47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9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7"/>
      <c r="M514" s="46"/>
      <c r="N514" s="47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9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7"/>
      <c r="M515" s="46"/>
      <c r="N515" s="47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9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7"/>
      <c r="M516" s="46"/>
      <c r="N516" s="47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9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7"/>
      <c r="M517" s="46"/>
      <c r="N517" s="47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9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7"/>
      <c r="M518" s="46"/>
      <c r="N518" s="47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9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7"/>
      <c r="M519" s="46"/>
      <c r="N519" s="47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9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7"/>
      <c r="M520" s="46"/>
      <c r="N520" s="47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9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7"/>
      <c r="M521" s="46"/>
      <c r="N521" s="47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9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7"/>
      <c r="M522" s="46"/>
      <c r="N522" s="47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9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7"/>
      <c r="M523" s="46"/>
      <c r="N523" s="47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9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7"/>
      <c r="M524" s="46"/>
      <c r="N524" s="47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9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7"/>
      <c r="M525" s="46"/>
      <c r="N525" s="47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9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7"/>
      <c r="M526" s="46"/>
      <c r="N526" s="47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9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7"/>
      <c r="M527" s="46"/>
      <c r="N527" s="47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9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7"/>
      <c r="M528" s="46"/>
      <c r="N528" s="47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9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7"/>
      <c r="M529" s="46"/>
      <c r="N529" s="47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9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7"/>
      <c r="M530" s="46"/>
      <c r="N530" s="47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9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7"/>
      <c r="M531" s="46"/>
      <c r="N531" s="47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9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7"/>
      <c r="M532" s="46"/>
      <c r="N532" s="47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9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7"/>
      <c r="M533" s="46"/>
      <c r="N533" s="47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9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7"/>
      <c r="M534" s="46"/>
      <c r="N534" s="47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9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7"/>
      <c r="M535" s="46"/>
      <c r="N535" s="47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9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7"/>
      <c r="M536" s="46"/>
      <c r="N536" s="47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9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7"/>
      <c r="M537" s="46"/>
      <c r="N537" s="47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9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7"/>
      <c r="M538" s="46"/>
      <c r="N538" s="47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9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7"/>
      <c r="M539" s="46"/>
      <c r="N539" s="47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9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7"/>
      <c r="M540" s="46"/>
      <c r="N540" s="47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9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7"/>
      <c r="M541" s="46"/>
      <c r="N541" s="47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9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7"/>
      <c r="M542" s="46"/>
      <c r="N542" s="47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9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7"/>
      <c r="M543" s="46"/>
      <c r="N543" s="47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9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7"/>
      <c r="M544" s="46"/>
      <c r="N544" s="47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9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7"/>
      <c r="M545" s="46"/>
      <c r="N545" s="47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9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7"/>
      <c r="M546" s="46"/>
      <c r="N546" s="47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9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7"/>
      <c r="M547" s="46"/>
      <c r="N547" s="47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9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7"/>
      <c r="M548" s="46"/>
      <c r="N548" s="47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9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7"/>
      <c r="M549" s="46"/>
      <c r="N549" s="47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9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7"/>
      <c r="M550" s="46"/>
      <c r="N550" s="47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9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7"/>
      <c r="M551" s="46"/>
      <c r="N551" s="47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9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7"/>
      <c r="M552" s="46"/>
      <c r="N552" s="47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9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7"/>
      <c r="M553" s="46"/>
      <c r="N553" s="47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9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7"/>
      <c r="M554" s="46"/>
      <c r="N554" s="47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9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7"/>
      <c r="M555" s="46"/>
      <c r="N555" s="47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9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7"/>
      <c r="M556" s="46"/>
      <c r="N556" s="47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9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7"/>
      <c r="M557" s="46"/>
      <c r="N557" s="47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9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7"/>
      <c r="M558" s="46"/>
      <c r="N558" s="47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9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7"/>
      <c r="M559" s="46"/>
      <c r="N559" s="47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9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7"/>
      <c r="M560" s="46"/>
      <c r="N560" s="47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9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7"/>
      <c r="M561" s="46"/>
      <c r="N561" s="47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9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7"/>
      <c r="M562" s="46"/>
      <c r="N562" s="47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9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7"/>
      <c r="M563" s="46"/>
      <c r="N563" s="47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9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7"/>
      <c r="M564" s="46"/>
      <c r="N564" s="47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9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7"/>
      <c r="M565" s="46"/>
      <c r="N565" s="47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9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7"/>
      <c r="M566" s="46"/>
      <c r="N566" s="47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9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7"/>
      <c r="M567" s="46"/>
      <c r="N567" s="47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9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7"/>
      <c r="M568" s="46"/>
      <c r="N568" s="47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9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7"/>
      <c r="M569" s="46"/>
      <c r="N569" s="47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9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7"/>
      <c r="M570" s="46"/>
      <c r="N570" s="47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9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7"/>
      <c r="M571" s="46"/>
      <c r="N571" s="47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9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7"/>
      <c r="M572" s="46"/>
      <c r="N572" s="47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9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7"/>
      <c r="M573" s="46"/>
      <c r="N573" s="47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9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7"/>
      <c r="M574" s="46"/>
      <c r="N574" s="47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9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7"/>
      <c r="M575" s="46"/>
      <c r="N575" s="47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9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7"/>
      <c r="M576" s="46"/>
      <c r="N576" s="47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9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7"/>
      <c r="M577" s="46"/>
      <c r="N577" s="47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9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7"/>
      <c r="M578" s="46"/>
      <c r="N578" s="47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9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7"/>
      <c r="M579" s="46"/>
      <c r="N579" s="47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9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7"/>
      <c r="M580" s="46"/>
      <c r="N580" s="47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9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7"/>
      <c r="M581" s="46"/>
      <c r="N581" s="47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9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7"/>
      <c r="M582" s="46"/>
      <c r="N582" s="47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9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7"/>
      <c r="M583" s="46"/>
      <c r="N583" s="47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9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7"/>
      <c r="M584" s="46"/>
      <c r="N584" s="47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9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7"/>
      <c r="M585" s="46"/>
      <c r="N585" s="47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9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7"/>
      <c r="M586" s="46"/>
      <c r="N586" s="47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9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7"/>
      <c r="M587" s="46"/>
      <c r="N587" s="47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9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7"/>
      <c r="M588" s="46"/>
      <c r="N588" s="47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9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7"/>
      <c r="M589" s="46"/>
      <c r="N589" s="47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9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7"/>
      <c r="M590" s="46"/>
      <c r="N590" s="47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9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7"/>
      <c r="M591" s="46"/>
      <c r="N591" s="47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9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7"/>
      <c r="M592" s="46"/>
      <c r="N592" s="47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9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7"/>
      <c r="M593" s="46"/>
      <c r="N593" s="47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9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7"/>
      <c r="M594" s="46"/>
      <c r="N594" s="47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9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7"/>
      <c r="M595" s="46"/>
      <c r="N595" s="47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9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7"/>
      <c r="M596" s="46"/>
      <c r="N596" s="47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9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7"/>
      <c r="M597" s="46"/>
      <c r="N597" s="47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9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7"/>
      <c r="M598" s="46"/>
      <c r="N598" s="47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9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7"/>
      <c r="M599" s="46"/>
      <c r="N599" s="47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9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7"/>
      <c r="M600" s="46"/>
      <c r="N600" s="47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9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7"/>
      <c r="M601" s="46"/>
      <c r="N601" s="47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9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7"/>
      <c r="M602" s="46"/>
      <c r="N602" s="47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9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7"/>
      <c r="M603" s="46"/>
      <c r="N603" s="47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9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7"/>
      <c r="M604" s="46"/>
      <c r="N604" s="47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9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7"/>
      <c r="M605" s="46"/>
      <c r="N605" s="47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9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7"/>
      <c r="M606" s="46"/>
      <c r="N606" s="47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9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7"/>
      <c r="M607" s="46"/>
      <c r="N607" s="47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9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7"/>
      <c r="M608" s="46"/>
      <c r="N608" s="47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9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7"/>
      <c r="M609" s="46"/>
      <c r="N609" s="47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9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7"/>
      <c r="M610" s="46"/>
      <c r="N610" s="47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9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7"/>
      <c r="M611" s="46"/>
      <c r="N611" s="47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9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7"/>
      <c r="M612" s="46"/>
      <c r="N612" s="47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9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7"/>
      <c r="M613" s="46"/>
      <c r="N613" s="47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9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7"/>
      <c r="M614" s="46"/>
      <c r="N614" s="47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9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7"/>
      <c r="M615" s="46"/>
      <c r="N615" s="47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9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7"/>
      <c r="M616" s="46"/>
      <c r="N616" s="47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9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7"/>
      <c r="M617" s="46"/>
      <c r="N617" s="47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9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7"/>
      <c r="M618" s="46"/>
      <c r="N618" s="47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9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7"/>
      <c r="M619" s="46"/>
      <c r="N619" s="47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9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7"/>
      <c r="M620" s="46"/>
      <c r="N620" s="47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9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7"/>
      <c r="M621" s="46"/>
      <c r="N621" s="47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9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7"/>
      <c r="M622" s="46"/>
      <c r="N622" s="47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9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7"/>
      <c r="M623" s="46"/>
      <c r="N623" s="47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9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7"/>
      <c r="M624" s="46"/>
      <c r="N624" s="47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9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7"/>
      <c r="M625" s="46"/>
      <c r="N625" s="47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9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7"/>
      <c r="M626" s="46"/>
      <c r="N626" s="47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9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7"/>
      <c r="M627" s="46"/>
      <c r="N627" s="47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9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7"/>
      <c r="M628" s="46"/>
      <c r="N628" s="47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9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7"/>
      <c r="M629" s="46"/>
      <c r="N629" s="47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9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7"/>
      <c r="M630" s="46"/>
      <c r="N630" s="47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9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7"/>
      <c r="M631" s="46"/>
      <c r="N631" s="47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9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7"/>
      <c r="M632" s="46"/>
      <c r="N632" s="47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9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7"/>
      <c r="M633" s="46"/>
      <c r="N633" s="47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9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7"/>
      <c r="M634" s="46"/>
      <c r="N634" s="47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9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7"/>
      <c r="M635" s="46"/>
      <c r="N635" s="47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9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7"/>
      <c r="M636" s="46"/>
      <c r="N636" s="47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9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7"/>
      <c r="M637" s="46"/>
      <c r="N637" s="47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9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7"/>
      <c r="M638" s="46"/>
      <c r="N638" s="47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9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7"/>
      <c r="M639" s="46"/>
      <c r="N639" s="47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9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7"/>
      <c r="M640" s="46"/>
      <c r="N640" s="47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9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7"/>
      <c r="M641" s="46"/>
      <c r="N641" s="47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9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7"/>
      <c r="M642" s="46"/>
      <c r="N642" s="47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9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7"/>
      <c r="M643" s="46"/>
      <c r="N643" s="47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9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7"/>
      <c r="M644" s="46"/>
      <c r="N644" s="47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9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7"/>
      <c r="M645" s="46"/>
      <c r="N645" s="47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9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7"/>
      <c r="M646" s="46"/>
      <c r="N646" s="47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9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7"/>
      <c r="M647" s="46"/>
      <c r="N647" s="47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9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7"/>
      <c r="M648" s="46"/>
      <c r="N648" s="47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9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7"/>
      <c r="M649" s="46"/>
      <c r="N649" s="47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9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7"/>
      <c r="M650" s="46"/>
      <c r="N650" s="47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9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7"/>
      <c r="M651" s="46"/>
      <c r="N651" s="47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9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7"/>
      <c r="M652" s="46"/>
      <c r="N652" s="47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9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7"/>
      <c r="M653" s="46"/>
      <c r="N653" s="47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9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7"/>
      <c r="M654" s="46"/>
      <c r="N654" s="47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9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7"/>
      <c r="M655" s="46"/>
      <c r="N655" s="47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9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7"/>
      <c r="M656" s="46"/>
      <c r="N656" s="47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9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7"/>
      <c r="M657" s="46"/>
      <c r="N657" s="47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9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7"/>
      <c r="M658" s="46"/>
      <c r="N658" s="47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9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7"/>
      <c r="M659" s="46"/>
      <c r="N659" s="47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9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7"/>
      <c r="M660" s="46"/>
      <c r="N660" s="47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9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7"/>
      <c r="M661" s="46"/>
      <c r="N661" s="47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9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7"/>
      <c r="M662" s="46"/>
      <c r="N662" s="47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9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7"/>
      <c r="M663" s="46"/>
      <c r="N663" s="47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9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7"/>
      <c r="M664" s="46"/>
      <c r="N664" s="47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9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7"/>
      <c r="M665" s="46"/>
      <c r="N665" s="47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9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7"/>
      <c r="M666" s="46"/>
      <c r="N666" s="47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9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7"/>
      <c r="M667" s="46"/>
      <c r="N667" s="47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9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7"/>
      <c r="M668" s="46"/>
      <c r="N668" s="47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9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7"/>
      <c r="M669" s="46"/>
      <c r="N669" s="47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9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7"/>
      <c r="M670" s="46"/>
      <c r="N670" s="47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9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7"/>
      <c r="M671" s="46"/>
      <c r="N671" s="47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9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7"/>
      <c r="M672" s="46"/>
      <c r="N672" s="47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9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7"/>
      <c r="M673" s="46"/>
      <c r="N673" s="47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9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7"/>
      <c r="M674" s="46"/>
      <c r="N674" s="47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9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7"/>
      <c r="M675" s="46"/>
      <c r="N675" s="47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9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7"/>
      <c r="M676" s="46"/>
      <c r="N676" s="47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9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7"/>
      <c r="M677" s="46"/>
      <c r="N677" s="47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9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7"/>
      <c r="M678" s="46"/>
      <c r="N678" s="47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9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7"/>
      <c r="M679" s="46"/>
      <c r="N679" s="47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9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7"/>
      <c r="M680" s="46"/>
      <c r="N680" s="47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9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7"/>
      <c r="M681" s="46"/>
      <c r="N681" s="47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9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7"/>
      <c r="M682" s="46"/>
      <c r="N682" s="47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9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7"/>
      <c r="M683" s="46"/>
      <c r="N683" s="47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9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7"/>
      <c r="M684" s="46"/>
      <c r="N684" s="47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9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7"/>
      <c r="M685" s="46"/>
      <c r="N685" s="47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9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7"/>
      <c r="M686" s="46"/>
      <c r="N686" s="47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9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7"/>
      <c r="M687" s="46"/>
      <c r="N687" s="47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9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7"/>
      <c r="M688" s="46"/>
      <c r="N688" s="47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9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7"/>
      <c r="M689" s="46"/>
      <c r="N689" s="47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9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7"/>
      <c r="M690" s="46"/>
      <c r="N690" s="47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9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7"/>
      <c r="M691" s="46"/>
      <c r="N691" s="47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9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7"/>
      <c r="M692" s="46"/>
      <c r="N692" s="47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9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7"/>
      <c r="M693" s="46"/>
      <c r="N693" s="47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9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7"/>
      <c r="M694" s="46"/>
      <c r="N694" s="47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9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7"/>
      <c r="M695" s="46"/>
      <c r="N695" s="47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9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7"/>
      <c r="M696" s="46"/>
      <c r="N696" s="47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9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7"/>
      <c r="M697" s="46"/>
      <c r="N697" s="47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9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7"/>
      <c r="M698" s="46"/>
      <c r="N698" s="47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9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7"/>
      <c r="M699" s="46"/>
      <c r="N699" s="47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9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7"/>
      <c r="M700" s="46"/>
      <c r="N700" s="47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9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7"/>
      <c r="M701" s="46"/>
      <c r="N701" s="47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9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7"/>
      <c r="M702" s="46"/>
      <c r="N702" s="47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9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7"/>
      <c r="M703" s="46"/>
      <c r="N703" s="47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9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7"/>
      <c r="M704" s="46"/>
      <c r="N704" s="47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9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7"/>
      <c r="M705" s="46"/>
      <c r="N705" s="47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9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7"/>
      <c r="M706" s="46"/>
      <c r="N706" s="47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9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7"/>
      <c r="M707" s="46"/>
      <c r="N707" s="47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9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7"/>
      <c r="M708" s="46"/>
      <c r="N708" s="47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9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7"/>
      <c r="M709" s="46"/>
      <c r="N709" s="47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9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7"/>
      <c r="M710" s="46"/>
      <c r="N710" s="47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9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7"/>
      <c r="M711" s="46"/>
      <c r="N711" s="47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9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7"/>
      <c r="M712" s="46"/>
      <c r="N712" s="47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9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7"/>
      <c r="M713" s="46"/>
      <c r="N713" s="47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9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7"/>
      <c r="M714" s="46"/>
      <c r="N714" s="47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9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7"/>
      <c r="M715" s="46"/>
      <c r="N715" s="47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9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7"/>
      <c r="M716" s="46"/>
      <c r="N716" s="47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9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7"/>
      <c r="M717" s="46"/>
      <c r="N717" s="47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9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7"/>
      <c r="M718" s="46"/>
      <c r="N718" s="47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9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7"/>
      <c r="M719" s="46"/>
      <c r="N719" s="47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9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7"/>
      <c r="M720" s="46"/>
      <c r="N720" s="47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9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7"/>
      <c r="M721" s="46"/>
      <c r="N721" s="47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9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7"/>
      <c r="M722" s="46"/>
      <c r="N722" s="47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9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7"/>
      <c r="M723" s="46"/>
      <c r="N723" s="47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9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7"/>
      <c r="M724" s="46"/>
      <c r="N724" s="47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9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7"/>
      <c r="M725" s="46"/>
      <c r="N725" s="47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9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7"/>
      <c r="M726" s="46"/>
      <c r="N726" s="47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9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7"/>
      <c r="M727" s="46"/>
      <c r="N727" s="47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9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7"/>
      <c r="M728" s="46"/>
      <c r="N728" s="47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9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7"/>
      <c r="M729" s="46"/>
      <c r="N729" s="47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9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7"/>
      <c r="M730" s="46"/>
      <c r="N730" s="47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9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7"/>
      <c r="M731" s="46"/>
      <c r="N731" s="47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9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7"/>
      <c r="M732" s="46"/>
      <c r="N732" s="47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9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7"/>
      <c r="M733" s="46"/>
      <c r="N733" s="47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9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7"/>
      <c r="M734" s="46"/>
      <c r="N734" s="47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9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7"/>
      <c r="M735" s="46"/>
      <c r="N735" s="47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9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7"/>
      <c r="M736" s="46"/>
      <c r="N736" s="47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9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7"/>
      <c r="M737" s="46"/>
      <c r="N737" s="47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9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7"/>
      <c r="M738" s="46"/>
      <c r="N738" s="47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9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7"/>
      <c r="M739" s="46"/>
      <c r="N739" s="47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9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7"/>
      <c r="M740" s="46"/>
      <c r="N740" s="47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9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7"/>
      <c r="M741" s="46"/>
      <c r="N741" s="47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9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7"/>
      <c r="M742" s="46"/>
      <c r="N742" s="47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9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7"/>
      <c r="M743" s="46"/>
      <c r="N743" s="47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9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7"/>
      <c r="M744" s="46"/>
      <c r="N744" s="47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9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7"/>
      <c r="M745" s="46"/>
      <c r="N745" s="47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9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7"/>
      <c r="M746" s="46"/>
      <c r="N746" s="47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9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7"/>
      <c r="M747" s="46"/>
      <c r="N747" s="47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9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7"/>
      <c r="M748" s="46"/>
      <c r="N748" s="47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9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7"/>
      <c r="M749" s="46"/>
      <c r="N749" s="47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9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7"/>
      <c r="M750" s="46"/>
      <c r="N750" s="47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9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7"/>
      <c r="M751" s="46"/>
      <c r="N751" s="47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9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7"/>
      <c r="M752" s="46"/>
      <c r="N752" s="47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9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7"/>
      <c r="M753" s="46"/>
      <c r="N753" s="47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9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7"/>
      <c r="M754" s="46"/>
      <c r="N754" s="47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9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7"/>
      <c r="M755" s="46"/>
      <c r="N755" s="47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9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7"/>
      <c r="M756" s="46"/>
      <c r="N756" s="47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9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7"/>
      <c r="M757" s="46"/>
      <c r="N757" s="47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9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7"/>
      <c r="M758" s="46"/>
      <c r="N758" s="47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9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7"/>
      <c r="M759" s="46"/>
      <c r="N759" s="47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9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7"/>
      <c r="M760" s="46"/>
      <c r="N760" s="47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9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7"/>
      <c r="M761" s="46"/>
      <c r="N761" s="47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9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7"/>
      <c r="M762" s="46"/>
      <c r="N762" s="47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9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7"/>
      <c r="M763" s="46"/>
      <c r="N763" s="47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9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7"/>
      <c r="M764" s="46"/>
      <c r="N764" s="47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9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7"/>
      <c r="M765" s="46"/>
      <c r="N765" s="47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9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7"/>
      <c r="M766" s="46"/>
      <c r="N766" s="47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9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7"/>
      <c r="M767" s="46"/>
      <c r="N767" s="47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9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7"/>
      <c r="M768" s="46"/>
      <c r="N768" s="47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9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7"/>
      <c r="M769" s="46"/>
      <c r="N769" s="47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9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7"/>
      <c r="M770" s="46"/>
      <c r="N770" s="47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9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7"/>
      <c r="M771" s="46"/>
      <c r="N771" s="47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9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7"/>
      <c r="M772" s="46"/>
      <c r="N772" s="47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9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7"/>
      <c r="M773" s="46"/>
      <c r="N773" s="47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9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7"/>
      <c r="M774" s="46"/>
      <c r="N774" s="47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9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7"/>
      <c r="M775" s="46"/>
      <c r="N775" s="47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9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7"/>
      <c r="M776" s="46"/>
      <c r="N776" s="47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9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7"/>
      <c r="M777" s="46"/>
      <c r="N777" s="47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9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7"/>
      <c r="M778" s="46"/>
      <c r="N778" s="47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9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7"/>
      <c r="M779" s="46"/>
      <c r="N779" s="47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9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7"/>
      <c r="M780" s="46"/>
      <c r="N780" s="47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9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7"/>
      <c r="M781" s="46"/>
      <c r="N781" s="47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9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7"/>
      <c r="M782" s="46"/>
      <c r="N782" s="47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9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7"/>
      <c r="M783" s="46"/>
      <c r="N783" s="47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9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7"/>
      <c r="M784" s="46"/>
      <c r="N784" s="47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9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7"/>
      <c r="M785" s="46"/>
      <c r="N785" s="47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9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7"/>
      <c r="M786" s="46"/>
      <c r="N786" s="47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9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7"/>
      <c r="M787" s="46"/>
      <c r="N787" s="47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9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7"/>
      <c r="M788" s="46"/>
      <c r="N788" s="47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9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7"/>
      <c r="M789" s="46"/>
      <c r="N789" s="47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9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7"/>
      <c r="M790" s="46"/>
      <c r="N790" s="47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9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7"/>
      <c r="M791" s="46"/>
      <c r="N791" s="47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9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7"/>
      <c r="M792" s="46"/>
      <c r="N792" s="47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9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7"/>
      <c r="M793" s="46"/>
      <c r="N793" s="47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9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7"/>
      <c r="M794" s="46"/>
      <c r="N794" s="47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9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7"/>
      <c r="M795" s="46"/>
      <c r="N795" s="47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9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7"/>
      <c r="M796" s="46"/>
      <c r="N796" s="47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9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7"/>
      <c r="M797" s="46"/>
      <c r="N797" s="47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9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7"/>
      <c r="M798" s="46"/>
      <c r="N798" s="47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9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7"/>
      <c r="M799" s="46"/>
      <c r="N799" s="47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9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7"/>
      <c r="M800" s="46"/>
      <c r="N800" s="47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9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7"/>
      <c r="M801" s="46"/>
      <c r="N801" s="47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9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7"/>
      <c r="M802" s="46"/>
      <c r="N802" s="47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9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7"/>
      <c r="M803" s="46"/>
      <c r="N803" s="47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9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7"/>
      <c r="M804" s="46"/>
      <c r="N804" s="47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9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7"/>
      <c r="M805" s="46"/>
      <c r="N805" s="47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9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7"/>
      <c r="M806" s="46"/>
      <c r="N806" s="47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9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7"/>
      <c r="M807" s="46"/>
      <c r="N807" s="47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9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7"/>
      <c r="M808" s="46"/>
      <c r="N808" s="47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9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7"/>
      <c r="M809" s="46"/>
      <c r="N809" s="47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9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7"/>
      <c r="M810" s="46"/>
      <c r="N810" s="47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9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7"/>
      <c r="M811" s="46"/>
      <c r="N811" s="47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9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7"/>
      <c r="M812" s="46"/>
      <c r="N812" s="47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9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7"/>
      <c r="M813" s="46"/>
      <c r="N813" s="47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9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7"/>
      <c r="M814" s="46"/>
      <c r="N814" s="47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9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7"/>
      <c r="M815" s="46"/>
      <c r="N815" s="47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9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7"/>
      <c r="M816" s="46"/>
      <c r="N816" s="47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9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7"/>
      <c r="M817" s="46"/>
      <c r="N817" s="47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9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7"/>
      <c r="M818" s="46"/>
      <c r="N818" s="47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9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7"/>
      <c r="M819" s="46"/>
      <c r="N819" s="47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9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7"/>
      <c r="M820" s="46"/>
      <c r="N820" s="47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9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7"/>
      <c r="M821" s="46"/>
      <c r="N821" s="47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9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7"/>
      <c r="M822" s="46"/>
      <c r="N822" s="47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9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7"/>
      <c r="M823" s="46"/>
      <c r="N823" s="47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9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7"/>
      <c r="M824" s="46"/>
      <c r="N824" s="47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9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7"/>
      <c r="M825" s="46"/>
      <c r="N825" s="47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9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7"/>
      <c r="M826" s="46"/>
      <c r="N826" s="47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9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7"/>
      <c r="M827" s="46"/>
      <c r="N827" s="47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9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7"/>
      <c r="M828" s="46"/>
      <c r="N828" s="47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9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7"/>
      <c r="M829" s="46"/>
      <c r="N829" s="47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9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7"/>
      <c r="M830" s="46"/>
      <c r="N830" s="47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9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7"/>
      <c r="M831" s="46"/>
      <c r="N831" s="47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9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7"/>
      <c r="M832" s="46"/>
      <c r="N832" s="47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9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7"/>
      <c r="M833" s="46"/>
      <c r="N833" s="47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9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7"/>
      <c r="M834" s="46"/>
      <c r="N834" s="47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9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7"/>
      <c r="M835" s="46"/>
      <c r="N835" s="47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9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7"/>
      <c r="M836" s="46"/>
      <c r="N836" s="47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9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7"/>
      <c r="M837" s="46"/>
      <c r="N837" s="47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9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7"/>
      <c r="M838" s="46"/>
      <c r="N838" s="47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9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7"/>
      <c r="M839" s="46"/>
      <c r="N839" s="47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9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7"/>
      <c r="M840" s="46"/>
      <c r="N840" s="47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9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7"/>
      <c r="M841" s="46"/>
      <c r="N841" s="47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9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7"/>
      <c r="M842" s="46"/>
      <c r="N842" s="47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9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7"/>
      <c r="M843" s="46"/>
      <c r="N843" s="47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9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7"/>
      <c r="M844" s="46"/>
      <c r="N844" s="47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9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7"/>
      <c r="M845" s="46"/>
      <c r="N845" s="47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9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7"/>
      <c r="M846" s="46"/>
      <c r="N846" s="47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9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7"/>
      <c r="M847" s="46"/>
      <c r="N847" s="47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9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7"/>
      <c r="M848" s="46"/>
      <c r="N848" s="47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9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7"/>
      <c r="M849" s="46"/>
      <c r="N849" s="47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9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7"/>
      <c r="M850" s="46"/>
      <c r="N850" s="47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9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7"/>
      <c r="M851" s="46"/>
      <c r="N851" s="47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9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7"/>
      <c r="M852" s="46"/>
      <c r="N852" s="47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9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7"/>
      <c r="M853" s="46"/>
      <c r="N853" s="47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9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7"/>
      <c r="M854" s="46"/>
      <c r="N854" s="47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9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7"/>
      <c r="M855" s="46"/>
      <c r="N855" s="47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9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7"/>
      <c r="M856" s="46"/>
      <c r="N856" s="47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9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7"/>
      <c r="M857" s="46"/>
      <c r="N857" s="47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9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7"/>
      <c r="M858" s="46"/>
      <c r="N858" s="47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9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7"/>
      <c r="M859" s="46"/>
      <c r="N859" s="47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9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7"/>
      <c r="M860" s="46"/>
      <c r="N860" s="47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9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7"/>
      <c r="M861" s="46"/>
      <c r="N861" s="47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9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7"/>
      <c r="M862" s="46"/>
      <c r="N862" s="47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9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7"/>
      <c r="M863" s="46"/>
      <c r="N863" s="47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9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7"/>
      <c r="M864" s="46"/>
      <c r="N864" s="47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9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7"/>
      <c r="M865" s="46"/>
      <c r="N865" s="47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9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7"/>
      <c r="M866" s="46"/>
      <c r="N866" s="47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9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7"/>
      <c r="M867" s="46"/>
      <c r="N867" s="47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9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7"/>
      <c r="M868" s="46"/>
      <c r="N868" s="47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9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7"/>
      <c r="M869" s="46"/>
      <c r="N869" s="47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9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7"/>
      <c r="M870" s="46"/>
      <c r="N870" s="47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9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7"/>
      <c r="M871" s="46"/>
      <c r="N871" s="47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9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7"/>
      <c r="M872" s="46"/>
      <c r="N872" s="47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9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7"/>
      <c r="M873" s="46"/>
      <c r="N873" s="47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9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7"/>
      <c r="M874" s="46"/>
      <c r="N874" s="47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9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7"/>
      <c r="M875" s="46"/>
      <c r="N875" s="47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9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7"/>
      <c r="M876" s="46"/>
      <c r="N876" s="47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9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7"/>
      <c r="M877" s="46"/>
      <c r="N877" s="47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9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7"/>
      <c r="M878" s="46"/>
      <c r="N878" s="47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9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7"/>
      <c r="M879" s="46"/>
      <c r="N879" s="47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9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7"/>
      <c r="M880" s="46"/>
      <c r="N880" s="47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9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7"/>
      <c r="M881" s="46"/>
      <c r="N881" s="47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9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7"/>
      <c r="M882" s="46"/>
      <c r="N882" s="47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9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7"/>
      <c r="M883" s="46"/>
      <c r="N883" s="47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9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7"/>
      <c r="M884" s="46"/>
      <c r="N884" s="47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9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7"/>
      <c r="M885" s="46"/>
      <c r="N885" s="47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9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7"/>
      <c r="M886" s="46"/>
      <c r="N886" s="47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9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7"/>
      <c r="M887" s="46"/>
      <c r="N887" s="47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9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7"/>
      <c r="M888" s="46"/>
      <c r="N888" s="47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9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7"/>
      <c r="M889" s="46"/>
      <c r="N889" s="47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9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7"/>
      <c r="M890" s="46"/>
      <c r="N890" s="47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9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7"/>
      <c r="M891" s="46"/>
      <c r="N891" s="47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9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7"/>
      <c r="M892" s="46"/>
      <c r="N892" s="47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9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7"/>
      <c r="M893" s="46"/>
      <c r="N893" s="47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9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7"/>
      <c r="M894" s="46"/>
      <c r="N894" s="47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9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7"/>
      <c r="M895" s="46"/>
      <c r="N895" s="47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9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7"/>
      <c r="M896" s="46"/>
      <c r="N896" s="47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9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7"/>
      <c r="M897" s="46"/>
      <c r="N897" s="47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9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7"/>
      <c r="M898" s="46"/>
      <c r="N898" s="47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9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7"/>
      <c r="M899" s="46"/>
      <c r="N899" s="47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9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7"/>
      <c r="M900" s="46"/>
      <c r="N900" s="47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9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7"/>
      <c r="M901" s="46"/>
      <c r="N901" s="47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9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7"/>
      <c r="M902" s="46"/>
      <c r="N902" s="47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9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7"/>
      <c r="M903" s="46"/>
      <c r="N903" s="47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9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7"/>
      <c r="M904" s="46"/>
      <c r="N904" s="47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9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7"/>
      <c r="M905" s="46"/>
      <c r="N905" s="47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9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7"/>
      <c r="M906" s="46"/>
      <c r="N906" s="47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9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7"/>
      <c r="M907" s="46"/>
      <c r="N907" s="47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9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7"/>
      <c r="M908" s="46"/>
      <c r="N908" s="47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9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7"/>
      <c r="M909" s="46"/>
      <c r="N909" s="47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9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7"/>
      <c r="M910" s="46"/>
      <c r="N910" s="47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9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7"/>
      <c r="M911" s="46"/>
      <c r="N911" s="47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9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7"/>
      <c r="M912" s="46"/>
      <c r="N912" s="47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9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7"/>
      <c r="M913" s="46"/>
      <c r="N913" s="47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9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7"/>
      <c r="M914" s="46"/>
      <c r="N914" s="47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9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7"/>
      <c r="M915" s="46"/>
      <c r="N915" s="47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9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7"/>
      <c r="M916" s="46"/>
      <c r="N916" s="47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9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7"/>
      <c r="M917" s="46"/>
      <c r="N917" s="47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9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7"/>
      <c r="M918" s="46"/>
      <c r="N918" s="47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9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7"/>
      <c r="M919" s="46"/>
      <c r="N919" s="47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9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7"/>
      <c r="M920" s="46"/>
      <c r="N920" s="47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9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7"/>
      <c r="M921" s="46"/>
      <c r="N921" s="47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9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7"/>
      <c r="M922" s="46"/>
      <c r="N922" s="47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9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7"/>
      <c r="M923" s="46"/>
      <c r="N923" s="47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9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7"/>
      <c r="M924" s="46"/>
      <c r="N924" s="47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9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7"/>
      <c r="M925" s="46"/>
      <c r="N925" s="47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9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7"/>
      <c r="M926" s="46"/>
      <c r="N926" s="47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9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7"/>
      <c r="M927" s="46"/>
      <c r="N927" s="47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9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7"/>
      <c r="M928" s="46"/>
      <c r="N928" s="47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9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7"/>
      <c r="M929" s="46"/>
      <c r="N929" s="47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9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7"/>
      <c r="M930" s="46"/>
      <c r="N930" s="47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9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7"/>
      <c r="M931" s="46"/>
      <c r="N931" s="47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9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7"/>
      <c r="M932" s="46"/>
      <c r="N932" s="47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9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7"/>
      <c r="M933" s="46"/>
      <c r="N933" s="47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9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7"/>
      <c r="M934" s="46"/>
      <c r="N934" s="47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9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7"/>
      <c r="M935" s="46"/>
      <c r="N935" s="47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9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7"/>
      <c r="M936" s="46"/>
      <c r="N936" s="47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9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7"/>
      <c r="M937" s="46"/>
      <c r="N937" s="47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9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7"/>
      <c r="M938" s="46"/>
      <c r="N938" s="47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9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7"/>
      <c r="M939" s="46"/>
      <c r="N939" s="47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9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7"/>
      <c r="M940" s="46"/>
      <c r="N940" s="47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9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7"/>
      <c r="M941" s="46"/>
      <c r="N941" s="47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9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7"/>
      <c r="M942" s="46"/>
      <c r="N942" s="47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9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7"/>
      <c r="M943" s="46"/>
      <c r="N943" s="47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9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7"/>
      <c r="M944" s="46"/>
      <c r="N944" s="47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9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7"/>
      <c r="M945" s="46"/>
      <c r="N945" s="47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9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7"/>
      <c r="M946" s="46"/>
      <c r="N946" s="47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9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7"/>
      <c r="M947" s="46"/>
      <c r="N947" s="47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9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7"/>
      <c r="M948" s="46"/>
      <c r="N948" s="47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9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7"/>
      <c r="M949" s="46"/>
      <c r="N949" s="47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9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7"/>
      <c r="M950" s="46"/>
      <c r="N950" s="47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9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7"/>
      <c r="M951" s="46"/>
      <c r="N951" s="47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9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7"/>
      <c r="M952" s="46"/>
      <c r="N952" s="47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9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7"/>
      <c r="M953" s="46"/>
      <c r="N953" s="47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9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7"/>
      <c r="M954" s="46"/>
      <c r="N954" s="47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9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7"/>
      <c r="M955" s="46"/>
      <c r="N955" s="47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9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7"/>
      <c r="M956" s="46"/>
      <c r="N956" s="47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9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7"/>
      <c r="M957" s="46"/>
      <c r="N957" s="47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9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7"/>
      <c r="M958" s="46"/>
      <c r="N958" s="47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9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7"/>
      <c r="M959" s="46"/>
      <c r="N959" s="47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9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7"/>
      <c r="M960" s="46"/>
      <c r="N960" s="47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9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7"/>
      <c r="M961" s="46"/>
      <c r="N961" s="47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9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7"/>
      <c r="M962" s="46"/>
      <c r="N962" s="47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9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7"/>
      <c r="M963" s="46"/>
      <c r="N963" s="47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9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7"/>
      <c r="M964" s="46"/>
      <c r="N964" s="47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9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7"/>
      <c r="M965" s="46"/>
      <c r="N965" s="47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9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7"/>
      <c r="M966" s="46"/>
      <c r="N966" s="47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9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7"/>
      <c r="M967" s="46"/>
      <c r="N967" s="47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9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7"/>
      <c r="M968" s="46"/>
      <c r="N968" s="47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9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7"/>
      <c r="M969" s="46"/>
      <c r="N969" s="47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9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7"/>
      <c r="M970" s="46"/>
      <c r="N970" s="47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9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7"/>
      <c r="M971" s="46"/>
      <c r="N971" s="47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9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7"/>
      <c r="M972" s="46"/>
      <c r="N972" s="47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9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7"/>
      <c r="M973" s="46"/>
      <c r="N973" s="47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9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7"/>
      <c r="M974" s="46"/>
      <c r="N974" s="47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9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7"/>
      <c r="M975" s="46"/>
      <c r="N975" s="47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9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7"/>
      <c r="M976" s="46"/>
      <c r="N976" s="47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9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7"/>
      <c r="M977" s="46"/>
      <c r="N977" s="47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9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7"/>
      <c r="M978" s="46"/>
      <c r="N978" s="47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9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7"/>
      <c r="M979" s="46"/>
      <c r="N979" s="47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9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7"/>
      <c r="M980" s="46"/>
      <c r="N980" s="47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9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7"/>
      <c r="M981" s="46"/>
      <c r="N981" s="47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9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7"/>
      <c r="M982" s="46"/>
      <c r="N982" s="47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9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7"/>
      <c r="M983" s="46"/>
      <c r="N983" s="47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9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7"/>
      <c r="M984" s="46"/>
      <c r="N984" s="47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9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7"/>
      <c r="M985" s="46"/>
      <c r="N985" s="47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9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7"/>
      <c r="M986" s="46"/>
      <c r="N986" s="47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9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7"/>
      <c r="M987" s="46"/>
      <c r="N987" s="47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9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7"/>
      <c r="M988" s="46"/>
      <c r="N988" s="47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9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7"/>
      <c r="M989" s="46"/>
      <c r="N989" s="47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9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7"/>
      <c r="M990" s="46"/>
      <c r="N990" s="47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9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7"/>
      <c r="M991" s="46"/>
      <c r="N991" s="47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9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7"/>
      <c r="M992" s="46"/>
      <c r="N992" s="47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9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7"/>
      <c r="M993" s="46"/>
      <c r="N993" s="47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9.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7"/>
      <c r="M994" s="46"/>
      <c r="N994" s="47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9.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7"/>
      <c r="M995" s="46"/>
      <c r="N995" s="47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9.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7"/>
      <c r="M996" s="46"/>
      <c r="N996" s="47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9.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7"/>
      <c r="M997" s="46"/>
      <c r="N997" s="47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9.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7"/>
      <c r="M998" s="46"/>
      <c r="N998" s="47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9.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7"/>
      <c r="M999" s="46"/>
      <c r="N999" s="47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9.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7"/>
      <c r="M1000" s="46"/>
      <c r="N1000" s="47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75" footer="0.0" header="0.0" left="0.7" right="0.7" top="0.75"/>
  <pageSetup orientation="portrait"/>
  <drawing r:id="rId1"/>
</worksheet>
</file>