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1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OMP123\"/>
    </mc:Choice>
  </mc:AlternateContent>
  <xr:revisionPtr revIDLastSave="0" documentId="11_56F8CDC50A88B1DB954DC674CF58CD7223E37224" xr6:coauthVersionLast="46" xr6:coauthVersionMax="46" xr10:uidLastSave="{00000000-0000-0000-0000-000000000000}"/>
  <bookViews>
    <workbookView xWindow="480" yWindow="45" windowWidth="11340" windowHeight="8580" tabRatio="676" firstSheet="3" activeTab="3" xr2:uid="{00000000-000D-0000-FFFF-FFFF00000000}"/>
  </bookViews>
  <sheets>
    <sheet name="West Conference" sheetId="1" r:id="rId1"/>
    <sheet name="SanDiego Open" sheetId="2" r:id="rId2"/>
    <sheet name=" Spring Classic" sheetId="3" r:id="rId3"/>
    <sheet name="Summary Sheet" sheetId="4" r:id="rId4"/>
    <sheet name="Answer Sheet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2" i="3"/>
  <c r="A2" i="4"/>
  <c r="A2" i="1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C25" i="4"/>
  <c r="D25" i="4"/>
  <c r="E25" i="4"/>
  <c r="F25" i="4"/>
  <c r="G25" i="4"/>
  <c r="B25" i="4"/>
  <c r="B22" i="4"/>
  <c r="C22" i="4"/>
  <c r="D22" i="4"/>
  <c r="E22" i="4"/>
  <c r="F22" i="4"/>
  <c r="G22" i="4"/>
  <c r="C21" i="4"/>
  <c r="D21" i="4"/>
  <c r="E21" i="4"/>
  <c r="F21" i="4"/>
  <c r="G21" i="4"/>
  <c r="B21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C15" i="4"/>
  <c r="D15" i="4"/>
  <c r="E15" i="4"/>
  <c r="F15" i="4"/>
  <c r="G15" i="4"/>
  <c r="B15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C9" i="4"/>
  <c r="D9" i="4"/>
  <c r="E9" i="4"/>
  <c r="F9" i="4"/>
  <c r="G9" i="4"/>
  <c r="B9" i="4"/>
  <c r="B5" i="4"/>
  <c r="C5" i="4"/>
  <c r="D5" i="4"/>
  <c r="E5" i="4"/>
  <c r="F5" i="4"/>
  <c r="G5" i="4"/>
  <c r="B6" i="4"/>
  <c r="C6" i="4"/>
  <c r="D6" i="4"/>
  <c r="E6" i="4"/>
  <c r="F6" i="4"/>
  <c r="G6" i="4"/>
  <c r="C4" i="4"/>
  <c r="D4" i="4"/>
  <c r="E4" i="4"/>
  <c r="F4" i="4"/>
  <c r="G4" i="4"/>
  <c r="B4" i="4"/>
  <c r="H29" i="2" l="1"/>
  <c r="H28" i="2"/>
  <c r="H27" i="2"/>
  <c r="H26" i="2"/>
  <c r="H25" i="2"/>
  <c r="H29" i="3"/>
  <c r="H28" i="3"/>
  <c r="H27" i="3"/>
  <c r="H26" i="3"/>
  <c r="H25" i="3"/>
  <c r="H29" i="1"/>
  <c r="H28" i="1"/>
  <c r="H27" i="1"/>
  <c r="H26" i="1"/>
  <c r="H25" i="1"/>
  <c r="H22" i="2"/>
  <c r="H21" i="2"/>
  <c r="H22" i="3"/>
  <c r="H21" i="3"/>
  <c r="H22" i="1"/>
  <c r="H21" i="1"/>
  <c r="H18" i="2"/>
  <c r="H17" i="2"/>
  <c r="H16" i="2"/>
  <c r="H15" i="2"/>
  <c r="H18" i="3"/>
  <c r="H17" i="3"/>
  <c r="H16" i="3"/>
  <c r="H15" i="3"/>
  <c r="H18" i="1"/>
  <c r="H17" i="1"/>
  <c r="H16" i="1"/>
  <c r="H15" i="1"/>
  <c r="H10" i="2"/>
  <c r="H11" i="2"/>
  <c r="H12" i="2"/>
  <c r="H10" i="3"/>
  <c r="H11" i="3"/>
  <c r="H12" i="3"/>
  <c r="H10" i="1"/>
  <c r="H11" i="1"/>
  <c r="H12" i="1"/>
  <c r="H9" i="2"/>
  <c r="H9" i="3"/>
  <c r="H9" i="1"/>
  <c r="C30" i="2"/>
  <c r="D30" i="2"/>
  <c r="E30" i="2"/>
  <c r="F30" i="2"/>
  <c r="G30" i="2"/>
  <c r="C30" i="3"/>
  <c r="D30" i="3"/>
  <c r="E30" i="3"/>
  <c r="F30" i="3"/>
  <c r="G30" i="3"/>
  <c r="C30" i="1"/>
  <c r="D30" i="1"/>
  <c r="E30" i="1"/>
  <c r="F30" i="1"/>
  <c r="G30" i="1"/>
  <c r="B30" i="2"/>
  <c r="B30" i="3"/>
  <c r="B30" i="1"/>
  <c r="C23" i="2"/>
  <c r="D23" i="2"/>
  <c r="E23" i="2"/>
  <c r="F23" i="2"/>
  <c r="G23" i="2"/>
  <c r="C23" i="3"/>
  <c r="D23" i="3"/>
  <c r="E23" i="3"/>
  <c r="F23" i="3"/>
  <c r="G23" i="3"/>
  <c r="C23" i="1"/>
  <c r="D23" i="1"/>
  <c r="E23" i="1"/>
  <c r="F23" i="1"/>
  <c r="G23" i="1"/>
  <c r="B23" i="2"/>
  <c r="B23" i="3"/>
  <c r="B23" i="1"/>
  <c r="C19" i="2"/>
  <c r="D19" i="2"/>
  <c r="E19" i="2"/>
  <c r="F19" i="2"/>
  <c r="G19" i="2"/>
  <c r="C19" i="3"/>
  <c r="D19" i="3"/>
  <c r="E19" i="3"/>
  <c r="F19" i="3"/>
  <c r="G19" i="3"/>
  <c r="C19" i="1"/>
  <c r="D19" i="1"/>
  <c r="E19" i="1"/>
  <c r="F19" i="1"/>
  <c r="G19" i="1"/>
  <c r="B19" i="2"/>
  <c r="B19" i="3"/>
  <c r="B19" i="1"/>
  <c r="C13" i="2"/>
  <c r="D13" i="2"/>
  <c r="E13" i="2"/>
  <c r="F13" i="2"/>
  <c r="G13" i="2"/>
  <c r="C13" i="3"/>
  <c r="D13" i="3"/>
  <c r="E13" i="3"/>
  <c r="F13" i="3"/>
  <c r="G13" i="3"/>
  <c r="C13" i="1"/>
  <c r="D13" i="1"/>
  <c r="E13" i="1"/>
  <c r="F13" i="1"/>
  <c r="G13" i="1"/>
  <c r="B13" i="2"/>
  <c r="B13" i="3"/>
  <c r="B13" i="1"/>
  <c r="H5" i="2"/>
  <c r="H6" i="2"/>
  <c r="H5" i="3"/>
  <c r="H6" i="3"/>
  <c r="H5" i="1"/>
  <c r="H6" i="1"/>
  <c r="H4" i="2"/>
  <c r="H4" i="3"/>
  <c r="H4" i="1"/>
  <c r="H23" i="3" l="1"/>
  <c r="H30" i="1"/>
  <c r="H53" i="1" s="1"/>
  <c r="D52" i="2"/>
  <c r="D54" i="2"/>
  <c r="D51" i="2"/>
  <c r="D53" i="2"/>
  <c r="D55" i="2"/>
  <c r="H13" i="2"/>
  <c r="H18" i="4"/>
  <c r="H21" i="4"/>
  <c r="H27" i="4"/>
  <c r="H23" i="1"/>
  <c r="E40" i="1"/>
  <c r="E38" i="1"/>
  <c r="E13" i="4"/>
  <c r="E39" i="1"/>
  <c r="E41" i="1"/>
  <c r="G41" i="2"/>
  <c r="G38" i="2"/>
  <c r="G40" i="2"/>
  <c r="G39" i="2"/>
  <c r="G45" i="1"/>
  <c r="G43" i="1"/>
  <c r="G44" i="1"/>
  <c r="G46" i="1"/>
  <c r="G19" i="4"/>
  <c r="E46" i="2"/>
  <c r="E44" i="2"/>
  <c r="E43" i="2"/>
  <c r="E45" i="2"/>
  <c r="E23" i="4"/>
  <c r="E49" i="1"/>
  <c r="E48" i="1"/>
  <c r="G49" i="2"/>
  <c r="G48" i="2"/>
  <c r="G53" i="1"/>
  <c r="G55" i="1"/>
  <c r="G30" i="4"/>
  <c r="G54" i="1"/>
  <c r="G52" i="1"/>
  <c r="G51" i="1"/>
  <c r="D52" i="3"/>
  <c r="D54" i="3"/>
  <c r="D53" i="3"/>
  <c r="D55" i="3"/>
  <c r="D51" i="3"/>
  <c r="E52" i="2"/>
  <c r="E54" i="2"/>
  <c r="E51" i="2"/>
  <c r="E53" i="2"/>
  <c r="E55" i="2"/>
  <c r="H49" i="3"/>
  <c r="E39" i="3"/>
  <c r="E38" i="3"/>
  <c r="E40" i="3"/>
  <c r="E41" i="3"/>
  <c r="B19" i="4"/>
  <c r="B45" i="1"/>
  <c r="B43" i="1"/>
  <c r="B44" i="1"/>
  <c r="B46" i="1"/>
  <c r="G44" i="3"/>
  <c r="G43" i="3"/>
  <c r="G46" i="3"/>
  <c r="G45" i="3"/>
  <c r="D46" i="2"/>
  <c r="D43" i="2"/>
  <c r="D44" i="2"/>
  <c r="D45" i="2"/>
  <c r="D49" i="1"/>
  <c r="D48" i="1"/>
  <c r="D23" i="4"/>
  <c r="E49" i="3"/>
  <c r="E48" i="3"/>
  <c r="B30" i="4"/>
  <c r="B55" i="1"/>
  <c r="B54" i="1"/>
  <c r="B51" i="1"/>
  <c r="B53" i="1"/>
  <c r="B52" i="1"/>
  <c r="F30" i="4"/>
  <c r="F53" i="1"/>
  <c r="F55" i="1"/>
  <c r="F54" i="1"/>
  <c r="F52" i="1"/>
  <c r="F51" i="1"/>
  <c r="C53" i="3"/>
  <c r="C55" i="3"/>
  <c r="C51" i="3"/>
  <c r="C52" i="3"/>
  <c r="C54" i="3"/>
  <c r="G13" i="4"/>
  <c r="G40" i="1"/>
  <c r="G38" i="1"/>
  <c r="G41" i="1"/>
  <c r="G39" i="1"/>
  <c r="C13" i="4"/>
  <c r="C40" i="1"/>
  <c r="C38" i="1"/>
  <c r="C41" i="1"/>
  <c r="C39" i="1"/>
  <c r="D39" i="3"/>
  <c r="D41" i="3"/>
  <c r="D38" i="3"/>
  <c r="D40" i="3"/>
  <c r="E40" i="2"/>
  <c r="E39" i="2"/>
  <c r="E41" i="2"/>
  <c r="E38" i="2"/>
  <c r="B44" i="3"/>
  <c r="B43" i="3"/>
  <c r="B45" i="3"/>
  <c r="B46" i="3"/>
  <c r="E45" i="1"/>
  <c r="E43" i="1"/>
  <c r="E19" i="4"/>
  <c r="E44" i="1"/>
  <c r="E46" i="1"/>
  <c r="F44" i="3"/>
  <c r="F43" i="3"/>
  <c r="F45" i="3"/>
  <c r="F46" i="3"/>
  <c r="G46" i="2"/>
  <c r="G44" i="2"/>
  <c r="G45" i="2"/>
  <c r="G43" i="2"/>
  <c r="C46" i="2"/>
  <c r="C44" i="2"/>
  <c r="C45" i="2"/>
  <c r="C43" i="2"/>
  <c r="G49" i="1"/>
  <c r="G48" i="1"/>
  <c r="G23" i="4"/>
  <c r="C49" i="1"/>
  <c r="C48" i="1"/>
  <c r="C23" i="4"/>
  <c r="D48" i="3"/>
  <c r="D49" i="3"/>
  <c r="E49" i="2"/>
  <c r="E48" i="2"/>
  <c r="B52" i="3"/>
  <c r="B55" i="3"/>
  <c r="B53" i="3"/>
  <c r="B51" i="3"/>
  <c r="B54" i="3"/>
  <c r="E52" i="1"/>
  <c r="E54" i="1"/>
  <c r="E51" i="1"/>
  <c r="E30" i="4"/>
  <c r="E53" i="1"/>
  <c r="E55" i="1"/>
  <c r="F53" i="3"/>
  <c r="F55" i="3"/>
  <c r="F51" i="3"/>
  <c r="F54" i="3"/>
  <c r="F52" i="3"/>
  <c r="G53" i="2"/>
  <c r="G55" i="2"/>
  <c r="G51" i="2"/>
  <c r="G54" i="2"/>
  <c r="G52" i="2"/>
  <c r="C53" i="2"/>
  <c r="C55" i="2"/>
  <c r="C52" i="2"/>
  <c r="C51" i="2"/>
  <c r="C54" i="2"/>
  <c r="H12" i="4"/>
  <c r="H39" i="2"/>
  <c r="H15" i="4"/>
  <c r="H19" i="1"/>
  <c r="H43" i="1" s="1"/>
  <c r="H22" i="4"/>
  <c r="H49" i="1"/>
  <c r="H28" i="4"/>
  <c r="H54" i="1"/>
  <c r="H5" i="4"/>
  <c r="B6" i="5" s="1"/>
  <c r="B40" i="3"/>
  <c r="B41" i="3"/>
  <c r="B38" i="3"/>
  <c r="B39" i="3"/>
  <c r="F39" i="3"/>
  <c r="F40" i="3"/>
  <c r="F41" i="3"/>
  <c r="F38" i="3"/>
  <c r="C38" i="2"/>
  <c r="C41" i="2"/>
  <c r="C39" i="2"/>
  <c r="C40" i="2"/>
  <c r="C45" i="1"/>
  <c r="C43" i="1"/>
  <c r="C44" i="1"/>
  <c r="C19" i="4"/>
  <c r="C46" i="1"/>
  <c r="D44" i="3"/>
  <c r="D43" i="3"/>
  <c r="D45" i="3"/>
  <c r="D46" i="3"/>
  <c r="B48" i="3"/>
  <c r="B49" i="3"/>
  <c r="F49" i="3"/>
  <c r="F48" i="3"/>
  <c r="C49" i="2"/>
  <c r="C48" i="2"/>
  <c r="C53" i="1"/>
  <c r="C55" i="1"/>
  <c r="C52" i="1"/>
  <c r="C51" i="1"/>
  <c r="C30" i="4"/>
  <c r="C54" i="1"/>
  <c r="H10" i="4"/>
  <c r="H13" i="3"/>
  <c r="H17" i="4"/>
  <c r="H45" i="1"/>
  <c r="H19" i="2"/>
  <c r="H46" i="2" s="1"/>
  <c r="H52" i="1"/>
  <c r="H26" i="4"/>
  <c r="H30" i="2"/>
  <c r="H52" i="2" s="1"/>
  <c r="B39" i="2"/>
  <c r="B40" i="2"/>
  <c r="B38" i="2"/>
  <c r="B41" i="2"/>
  <c r="D40" i="1"/>
  <c r="D38" i="1"/>
  <c r="D13" i="4"/>
  <c r="D39" i="1"/>
  <c r="D41" i="1"/>
  <c r="F41" i="2"/>
  <c r="F38" i="2"/>
  <c r="F39" i="2"/>
  <c r="F40" i="2"/>
  <c r="F19" i="4"/>
  <c r="F45" i="1"/>
  <c r="F43" i="1"/>
  <c r="F44" i="1"/>
  <c r="F46" i="1"/>
  <c r="C44" i="3"/>
  <c r="C43" i="3"/>
  <c r="C46" i="3"/>
  <c r="C45" i="3"/>
  <c r="B48" i="2"/>
  <c r="B49" i="2"/>
  <c r="F48" i="2"/>
  <c r="F49" i="2"/>
  <c r="G53" i="3"/>
  <c r="G55" i="3"/>
  <c r="G51" i="3"/>
  <c r="G54" i="3"/>
  <c r="G52" i="3"/>
  <c r="H4" i="4"/>
  <c r="H6" i="4"/>
  <c r="B13" i="4"/>
  <c r="B41" i="1"/>
  <c r="B38" i="1"/>
  <c r="B39" i="1"/>
  <c r="B40" i="1"/>
  <c r="F13" i="4"/>
  <c r="F40" i="1"/>
  <c r="F38" i="1"/>
  <c r="F41" i="1"/>
  <c r="F39" i="1"/>
  <c r="G39" i="3"/>
  <c r="G40" i="3"/>
  <c r="G41" i="3"/>
  <c r="G38" i="3"/>
  <c r="C39" i="3"/>
  <c r="C40" i="3"/>
  <c r="C41" i="3"/>
  <c r="C38" i="3"/>
  <c r="D39" i="2"/>
  <c r="D40" i="2"/>
  <c r="D41" i="2"/>
  <c r="D38" i="2"/>
  <c r="B46" i="2"/>
  <c r="B44" i="2"/>
  <c r="B43" i="2"/>
  <c r="B45" i="2"/>
  <c r="D45" i="1"/>
  <c r="D43" i="1"/>
  <c r="D44" i="1"/>
  <c r="D19" i="4"/>
  <c r="D46" i="1"/>
  <c r="E44" i="3"/>
  <c r="E43" i="3"/>
  <c r="E45" i="3"/>
  <c r="E46" i="3"/>
  <c r="F46" i="2"/>
  <c r="F44" i="2"/>
  <c r="F43" i="2"/>
  <c r="F45" i="2"/>
  <c r="B49" i="1"/>
  <c r="B48" i="1"/>
  <c r="B23" i="4"/>
  <c r="F23" i="4"/>
  <c r="F49" i="1"/>
  <c r="F48" i="1"/>
  <c r="G48" i="3"/>
  <c r="G49" i="3"/>
  <c r="C49" i="3"/>
  <c r="C48" i="3"/>
  <c r="D49" i="2"/>
  <c r="D48" i="2"/>
  <c r="B53" i="2"/>
  <c r="B51" i="2"/>
  <c r="B52" i="2"/>
  <c r="B55" i="2"/>
  <c r="B54" i="2"/>
  <c r="D52" i="1"/>
  <c r="D54" i="1"/>
  <c r="D51" i="1"/>
  <c r="D53" i="1"/>
  <c r="D55" i="1"/>
  <c r="D30" i="4"/>
  <c r="E52" i="3"/>
  <c r="E54" i="3"/>
  <c r="E53" i="3"/>
  <c r="E51" i="3"/>
  <c r="E55" i="3"/>
  <c r="F53" i="2"/>
  <c r="F55" i="2"/>
  <c r="F54" i="2"/>
  <c r="F51" i="2"/>
  <c r="F52" i="2"/>
  <c r="H9" i="4"/>
  <c r="H11" i="4"/>
  <c r="H39" i="3"/>
  <c r="H13" i="1"/>
  <c r="H13" i="4" s="1"/>
  <c r="H41" i="4" s="1"/>
  <c r="H44" i="1"/>
  <c r="H16" i="4"/>
  <c r="H44" i="2"/>
  <c r="H19" i="3"/>
  <c r="H48" i="3"/>
  <c r="H25" i="4"/>
  <c r="H51" i="1"/>
  <c r="H29" i="4"/>
  <c r="H55" i="1"/>
  <c r="H53" i="2"/>
  <c r="H30" i="3"/>
  <c r="H23" i="2"/>
  <c r="H48" i="2" s="1"/>
  <c r="G7" i="2"/>
  <c r="F7" i="2"/>
  <c r="E7" i="2"/>
  <c r="D7" i="2"/>
  <c r="C7" i="2"/>
  <c r="G7" i="3"/>
  <c r="F7" i="3"/>
  <c r="E7" i="3"/>
  <c r="D7" i="3"/>
  <c r="C7" i="3"/>
  <c r="G7" i="1"/>
  <c r="F7" i="1"/>
  <c r="E7" i="1"/>
  <c r="D7" i="1"/>
  <c r="C7" i="1"/>
  <c r="B7" i="1"/>
  <c r="B7" i="2"/>
  <c r="B7" i="3"/>
  <c r="H51" i="3" l="1"/>
  <c r="H54" i="3"/>
  <c r="H46" i="3"/>
  <c r="H44" i="3"/>
  <c r="H40" i="3"/>
  <c r="H38" i="3"/>
  <c r="H40" i="2"/>
  <c r="H38" i="2"/>
  <c r="H41" i="2"/>
  <c r="H46" i="1"/>
  <c r="H52" i="3"/>
  <c r="H49" i="2"/>
  <c r="H43" i="2"/>
  <c r="H45" i="3"/>
  <c r="H38" i="4"/>
  <c r="H30" i="4"/>
  <c r="H54" i="4" s="1"/>
  <c r="H53" i="3"/>
  <c r="H43" i="3"/>
  <c r="H23" i="4"/>
  <c r="H48" i="4"/>
  <c r="H41" i="3"/>
  <c r="F38" i="4"/>
  <c r="F40" i="4"/>
  <c r="F39" i="4"/>
  <c r="C65" i="4" s="1"/>
  <c r="F41" i="4"/>
  <c r="B7" i="4"/>
  <c r="B36" i="1"/>
  <c r="B35" i="1"/>
  <c r="H7" i="1"/>
  <c r="E36" i="3"/>
  <c r="E35" i="3"/>
  <c r="B49" i="4"/>
  <c r="B48" i="4"/>
  <c r="D44" i="4"/>
  <c r="D46" i="4"/>
  <c r="D45" i="4"/>
  <c r="D43" i="4"/>
  <c r="D49" i="4"/>
  <c r="D48" i="4"/>
  <c r="C7" i="4"/>
  <c r="C36" i="1"/>
  <c r="C35" i="1"/>
  <c r="G7" i="4"/>
  <c r="G35" i="1"/>
  <c r="G36" i="1"/>
  <c r="F36" i="3"/>
  <c r="F35" i="3"/>
  <c r="E35" i="2"/>
  <c r="E36" i="2"/>
  <c r="H38" i="1"/>
  <c r="B41" i="4"/>
  <c r="B38" i="4"/>
  <c r="B40" i="4"/>
  <c r="B39" i="4"/>
  <c r="C61" i="4" s="1"/>
  <c r="E52" i="4"/>
  <c r="E51" i="4"/>
  <c r="E54" i="4"/>
  <c r="E55" i="4"/>
  <c r="E53" i="4"/>
  <c r="G48" i="4"/>
  <c r="G49" i="4"/>
  <c r="C39" i="4"/>
  <c r="C62" i="4" s="1"/>
  <c r="C38" i="4"/>
  <c r="C41" i="4"/>
  <c r="C40" i="4"/>
  <c r="B51" i="4"/>
  <c r="B53" i="4"/>
  <c r="B54" i="4"/>
  <c r="B52" i="4"/>
  <c r="B55" i="4"/>
  <c r="H54" i="2"/>
  <c r="H48" i="1"/>
  <c r="B36" i="3"/>
  <c r="B35" i="3"/>
  <c r="H7" i="3"/>
  <c r="D7" i="4"/>
  <c r="D36" i="1"/>
  <c r="D35" i="1"/>
  <c r="C35" i="3"/>
  <c r="C36" i="3"/>
  <c r="G35" i="3"/>
  <c r="G36" i="3"/>
  <c r="F36" i="2"/>
  <c r="F35" i="2"/>
  <c r="H40" i="4"/>
  <c r="D40" i="4"/>
  <c r="D38" i="4"/>
  <c r="D39" i="4"/>
  <c r="C63" i="4" s="1"/>
  <c r="D41" i="4"/>
  <c r="H55" i="3"/>
  <c r="H45" i="2"/>
  <c r="H39" i="1"/>
  <c r="C53" i="4"/>
  <c r="C54" i="4"/>
  <c r="C51" i="4"/>
  <c r="C55" i="4"/>
  <c r="C52" i="4"/>
  <c r="C44" i="4"/>
  <c r="C46" i="4"/>
  <c r="C43" i="4"/>
  <c r="C45" i="4"/>
  <c r="H49" i="4"/>
  <c r="H41" i="1"/>
  <c r="C48" i="4"/>
  <c r="C49" i="4"/>
  <c r="E46" i="4"/>
  <c r="E44" i="4"/>
  <c r="E45" i="4"/>
  <c r="E43" i="4"/>
  <c r="G39" i="4"/>
  <c r="C66" i="4" s="1"/>
  <c r="G41" i="4"/>
  <c r="G40" i="4"/>
  <c r="G38" i="4"/>
  <c r="E48" i="4"/>
  <c r="E49" i="4"/>
  <c r="E41" i="4"/>
  <c r="E39" i="4"/>
  <c r="C64" i="4" s="1"/>
  <c r="E38" i="4"/>
  <c r="E40" i="4"/>
  <c r="H55" i="2"/>
  <c r="F7" i="4"/>
  <c r="F36" i="1"/>
  <c r="F35" i="1"/>
  <c r="D36" i="2"/>
  <c r="D35" i="2"/>
  <c r="D55" i="4"/>
  <c r="D53" i="4"/>
  <c r="D52" i="4"/>
  <c r="D51" i="4"/>
  <c r="D54" i="4"/>
  <c r="B35" i="2"/>
  <c r="B36" i="2"/>
  <c r="H7" i="2"/>
  <c r="E7" i="4"/>
  <c r="E35" i="1"/>
  <c r="E36" i="1"/>
  <c r="D36" i="3"/>
  <c r="D35" i="3"/>
  <c r="C35" i="2"/>
  <c r="C36" i="2"/>
  <c r="G36" i="2"/>
  <c r="G35" i="2"/>
  <c r="H40" i="1"/>
  <c r="F48" i="4"/>
  <c r="F49" i="4"/>
  <c r="F46" i="4"/>
  <c r="F44" i="4"/>
  <c r="F43" i="4"/>
  <c r="F45" i="4"/>
  <c r="H39" i="4"/>
  <c r="H19" i="4"/>
  <c r="H44" i="4" s="1"/>
  <c r="H43" i="4"/>
  <c r="F53" i="4"/>
  <c r="F54" i="4"/>
  <c r="F51" i="4"/>
  <c r="F52" i="4"/>
  <c r="F55" i="4"/>
  <c r="B43" i="4"/>
  <c r="B44" i="4"/>
  <c r="B46" i="4"/>
  <c r="B45" i="4"/>
  <c r="G53" i="4"/>
  <c r="G51" i="4"/>
  <c r="G52" i="4"/>
  <c r="G54" i="4"/>
  <c r="G55" i="4"/>
  <c r="G44" i="4"/>
  <c r="G46" i="4"/>
  <c r="G45" i="4"/>
  <c r="G43" i="4"/>
  <c r="H51" i="2"/>
  <c r="H53" i="4" l="1"/>
  <c r="H55" i="4"/>
  <c r="H52" i="4"/>
  <c r="H51" i="4"/>
  <c r="H35" i="2"/>
  <c r="H36" i="2"/>
  <c r="C35" i="4"/>
  <c r="B62" i="4" s="1"/>
  <c r="C36" i="4"/>
  <c r="F35" i="4"/>
  <c r="B65" i="4" s="1"/>
  <c r="F36" i="4"/>
  <c r="G35" i="4"/>
  <c r="B66" i="4" s="1"/>
  <c r="G36" i="4"/>
  <c r="H7" i="4"/>
  <c r="H36" i="1"/>
  <c r="H35" i="1"/>
  <c r="D35" i="4"/>
  <c r="B63" i="4" s="1"/>
  <c r="D36" i="4"/>
  <c r="H46" i="4"/>
  <c r="E36" i="4"/>
  <c r="E35" i="4"/>
  <c r="B64" i="4" s="1"/>
  <c r="H35" i="3"/>
  <c r="H36" i="3"/>
  <c r="H45" i="4"/>
  <c r="B36" i="4"/>
  <c r="B35" i="4"/>
  <c r="B61" i="4" s="1"/>
  <c r="H36" i="4" l="1"/>
  <c r="H35" i="4"/>
</calcChain>
</file>

<file path=xl/sharedStrings.xml><?xml version="1.0" encoding="utf-8"?>
<sst xmlns="http://schemas.openxmlformats.org/spreadsheetml/2006/main" count="247" uniqueCount="48">
  <si>
    <t>West Conference</t>
  </si>
  <si>
    <t>Gary Smith</t>
  </si>
  <si>
    <t>Kevin Shelly</t>
  </si>
  <si>
    <t>Devin Shelly</t>
  </si>
  <si>
    <t>Dave Fleming</t>
  </si>
  <si>
    <t>Renee Rodriquez</t>
  </si>
  <si>
    <t>Sam Rogers</t>
  </si>
  <si>
    <t>Team Total</t>
  </si>
  <si>
    <t>Match Win/loss</t>
  </si>
  <si>
    <t>Game Win (3 sets)</t>
  </si>
  <si>
    <t>Game Loss (3 sets)</t>
  </si>
  <si>
    <t>Total Games</t>
  </si>
  <si>
    <t>Serves</t>
  </si>
  <si>
    <t>Aces</t>
  </si>
  <si>
    <t>1st Serve</t>
  </si>
  <si>
    <t>2nd Serve</t>
  </si>
  <si>
    <t>Double Fault</t>
  </si>
  <si>
    <t>Total Serves</t>
  </si>
  <si>
    <t>In Play hits</t>
  </si>
  <si>
    <t>Down the line returns</t>
  </si>
  <si>
    <t>Cross court returns</t>
  </si>
  <si>
    <t>Volleys</t>
  </si>
  <si>
    <t>Lobs</t>
  </si>
  <si>
    <t>Total Hits</t>
  </si>
  <si>
    <t>Unforced Errors</t>
  </si>
  <si>
    <t>Hit into net</t>
  </si>
  <si>
    <t>Hit out of bounds</t>
  </si>
  <si>
    <t>Total Unforced Errors</t>
  </si>
  <si>
    <t>Serve Return</t>
  </si>
  <si>
    <t xml:space="preserve">Hit into net </t>
  </si>
  <si>
    <t xml:space="preserve">Hit out of bounds </t>
  </si>
  <si>
    <t>Total Serve Returns</t>
  </si>
  <si>
    <t>Percentages</t>
  </si>
  <si>
    <t>Games Won</t>
  </si>
  <si>
    <t>Games Lost</t>
  </si>
  <si>
    <t>San Diego Open</t>
  </si>
  <si>
    <t>Spring Classic</t>
  </si>
  <si>
    <t>MVP of the Three Tournaments</t>
  </si>
  <si>
    <t>Players</t>
  </si>
  <si>
    <t>MVP'S</t>
  </si>
  <si>
    <t>Top 1st Server</t>
  </si>
  <si>
    <t>MVP Game Win Limit</t>
  </si>
  <si>
    <t xml:space="preserve">Top Server Win Limit </t>
  </si>
  <si>
    <t>What players would have an extra practice if the coach changes the Top Server Win criterion from 40% to 50%?</t>
  </si>
  <si>
    <t>All Players</t>
  </si>
  <si>
    <t>On the summary sheet, what was the total average of games won among all players? (Use the average formula)?</t>
  </si>
  <si>
    <t>According to your bar chart, who won the most games?</t>
  </si>
  <si>
    <t>According to your charts, which player hit the ball in the net the least?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</si>
</sst>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9" fontId="0" fillId="0" borderId="0" xfId="1" applyFont="1"/>
    <xf numFmtId="1" fontId="0" fillId="0" borderId="0" xfId="1" applyNumberFormat="1" applyFont="1"/>
    <xf numFmtId="0" fontId="0" fillId="0" borderId="1" xfId="0" applyBorder="1"/>
    <xf numFmtId="0" fontId="0" fillId="0" borderId="0" xfId="0" applyBorder="1"/>
    <xf numFmtId="9" fontId="0" fillId="0" borderId="0" xfId="1" applyFont="1" applyBorder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10" fontId="0" fillId="0" borderId="2" xfId="1" applyNumberFormat="1" applyFont="1" applyBorder="1"/>
    <xf numFmtId="10" fontId="0" fillId="0" borderId="1" xfId="1" applyNumberFormat="1" applyFont="1" applyBorder="1"/>
    <xf numFmtId="0" fontId="0" fillId="3" borderId="2" xfId="0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/>
    <xf numFmtId="0" fontId="5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'Summary Sheet'!$A$35</c:f>
              <c:strCache>
                <c:ptCount val="1"/>
                <c:pt idx="0">
                  <c:v>Games Won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Sheet'!$B$3:$G$3</c:f>
              <c:strCache>
                <c:ptCount val="6"/>
                <c:pt idx="0">
                  <c:v>Gary Smith</c:v>
                </c:pt>
                <c:pt idx="1">
                  <c:v>Kevin Shelly</c:v>
                </c:pt>
                <c:pt idx="2">
                  <c:v>Devin Shelly</c:v>
                </c:pt>
                <c:pt idx="3">
                  <c:v>Dave Fleming</c:v>
                </c:pt>
                <c:pt idx="4">
                  <c:v>Renee Rodriquez</c:v>
                </c:pt>
                <c:pt idx="5">
                  <c:v>Sam Rogers</c:v>
                </c:pt>
              </c:strCache>
            </c:strRef>
          </c:cat>
          <c:val>
            <c:numRef>
              <c:f>'Summary Sheet'!$B$35:$G$35</c:f>
              <c:numCache>
                <c:formatCode>0.00%</c:formatCode>
                <c:ptCount val="6"/>
                <c:pt idx="0">
                  <c:v>0.57692307692307687</c:v>
                </c:pt>
                <c:pt idx="1">
                  <c:v>0.44318181818181818</c:v>
                </c:pt>
                <c:pt idx="2">
                  <c:v>0.55263157894736847</c:v>
                </c:pt>
                <c:pt idx="3">
                  <c:v>0.5714285714285714</c:v>
                </c:pt>
                <c:pt idx="4">
                  <c:v>0.69230769230769229</c:v>
                </c:pt>
                <c:pt idx="5">
                  <c:v>0.58536585365853655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4857-B118-690B90BD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477720"/>
        <c:axId val="484478704"/>
      </c:barChart>
      <c:catAx>
        <c:axId val="48447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8704"/>
        <c:crosses val="autoZero"/>
        <c:auto val="1"/>
        <c:lblAlgn val="ctr"/>
        <c:lblOffset val="100"/>
        <c:noMultiLvlLbl val="0"/>
      </c:catAx>
      <c:valAx>
        <c:axId val="4844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Unforced Errors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Sheet'!$A$48</c:f>
              <c:strCache>
                <c:ptCount val="1"/>
                <c:pt idx="0">
                  <c:v>Hit into net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Sheet'!$B$3:$G$3</c:f>
              <c:strCache>
                <c:ptCount val="6"/>
                <c:pt idx="0">
                  <c:v>Gary Smith</c:v>
                </c:pt>
                <c:pt idx="1">
                  <c:v>Kevin Shelly</c:v>
                </c:pt>
                <c:pt idx="2">
                  <c:v>Devin Shelly</c:v>
                </c:pt>
                <c:pt idx="3">
                  <c:v>Dave Fleming</c:v>
                </c:pt>
                <c:pt idx="4">
                  <c:v>Renee Rodriquez</c:v>
                </c:pt>
                <c:pt idx="5">
                  <c:v>Sam Rogers</c:v>
                </c:pt>
              </c:strCache>
            </c:strRef>
          </c:cat>
          <c:val>
            <c:numRef>
              <c:f>'Summary Sheet'!$B$48:$G$48</c:f>
              <c:numCache>
                <c:formatCode>0.00%</c:formatCode>
                <c:ptCount val="6"/>
                <c:pt idx="0">
                  <c:v>0.47435897435897434</c:v>
                </c:pt>
                <c:pt idx="1">
                  <c:v>0.521505376344086</c:v>
                </c:pt>
                <c:pt idx="2">
                  <c:v>0.52325581395348841</c:v>
                </c:pt>
                <c:pt idx="3">
                  <c:v>0.52903225806451615</c:v>
                </c:pt>
                <c:pt idx="4">
                  <c:v>0.54088050314465408</c:v>
                </c:pt>
                <c:pt idx="5">
                  <c:v>0.52795031055900621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6C7-8BD2-3DFFBAE94A77}"/>
            </c:ext>
          </c:extLst>
        </c:ser>
        <c:ser>
          <c:idx val="1"/>
          <c:order val="1"/>
          <c:tx>
            <c:strRef>
              <c:f>'Summary Sheet'!$A$49</c:f>
              <c:strCache>
                <c:ptCount val="1"/>
                <c:pt idx="0">
                  <c:v>Hit out of bounds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Sheet'!$B$3:$G$3</c:f>
              <c:strCache>
                <c:ptCount val="6"/>
                <c:pt idx="0">
                  <c:v>Gary Smith</c:v>
                </c:pt>
                <c:pt idx="1">
                  <c:v>Kevin Shelly</c:v>
                </c:pt>
                <c:pt idx="2">
                  <c:v>Devin Shelly</c:v>
                </c:pt>
                <c:pt idx="3">
                  <c:v>Dave Fleming</c:v>
                </c:pt>
                <c:pt idx="4">
                  <c:v>Renee Rodriquez</c:v>
                </c:pt>
                <c:pt idx="5">
                  <c:v>Sam Rogers</c:v>
                </c:pt>
              </c:strCache>
            </c:strRef>
          </c:cat>
          <c:val>
            <c:numRef>
              <c:f>'Summary Sheet'!$B$49:$G$49</c:f>
              <c:numCache>
                <c:formatCode>0.00%</c:formatCode>
                <c:ptCount val="6"/>
                <c:pt idx="0">
                  <c:v>0.52564102564102566</c:v>
                </c:pt>
                <c:pt idx="1">
                  <c:v>0.478494623655914</c:v>
                </c:pt>
                <c:pt idx="2">
                  <c:v>0.47674418604651164</c:v>
                </c:pt>
                <c:pt idx="3">
                  <c:v>0.47096774193548385</c:v>
                </c:pt>
                <c:pt idx="4">
                  <c:v>0.45911949685534592</c:v>
                </c:pt>
                <c:pt idx="5">
                  <c:v>0.47204968944099379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8-46C7-8BD2-3DFFBAE94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29050448"/>
        <c:axId val="729051432"/>
      </c:barChart>
      <c:catAx>
        <c:axId val="7290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51432"/>
        <c:crosses val="autoZero"/>
        <c:auto val="1"/>
        <c:lblAlgn val="ctr"/>
        <c:lblOffset val="100"/>
        <c:noMultiLvlLbl val="0"/>
      </c:catAx>
      <c:valAx>
        <c:axId val="7290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57</xdr:row>
      <xdr:rowOff>95250</xdr:rowOff>
    </xdr:from>
    <xdr:to>
      <xdr:col>10</xdr:col>
      <xdr:colOff>352424</xdr:colOff>
      <xdr:row>74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76</xdr:row>
      <xdr:rowOff>28575</xdr:rowOff>
    </xdr:from>
    <xdr:to>
      <xdr:col>9</xdr:col>
      <xdr:colOff>190500</xdr:colOff>
      <xdr:row>93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zoomScaleNormal="100" workbookViewId="0">
      <selection activeCell="J25" sqref="J25"/>
    </sheetView>
  </sheetViews>
  <sheetFormatPr defaultRowHeight="12.75"/>
  <cols>
    <col min="1" max="1" width="22.140625" bestFit="1" customWidth="1"/>
    <col min="2" max="2" width="11.140625" bestFit="1" customWidth="1"/>
    <col min="3" max="3" width="16.28515625" bestFit="1" customWidth="1"/>
    <col min="4" max="4" width="12.42578125" bestFit="1" customWidth="1"/>
    <col min="5" max="5" width="13.7109375" bestFit="1" customWidth="1"/>
    <col min="6" max="6" width="16.85546875" bestFit="1" customWidth="1"/>
    <col min="7" max="7" width="12" bestFit="1" customWidth="1"/>
    <col min="8" max="8" width="11.140625" bestFit="1" customWidth="1"/>
  </cols>
  <sheetData>
    <row r="1" spans="1:9" ht="30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9" ht="20.25" customHeight="1">
      <c r="A2" s="28">
        <f>DATE(2018,9,25)</f>
        <v>43368</v>
      </c>
      <c r="B2" s="28"/>
      <c r="C2" s="28"/>
      <c r="D2" s="28"/>
      <c r="E2" s="28"/>
      <c r="F2" s="28"/>
      <c r="G2" s="28"/>
      <c r="H2" s="28"/>
    </row>
    <row r="3" spans="1:9" ht="27" customHeight="1">
      <c r="A3" s="20"/>
      <c r="B3" s="20" t="s">
        <v>1</v>
      </c>
      <c r="C3" s="20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1"/>
    </row>
    <row r="4" spans="1:9" ht="15.75" customHeight="1">
      <c r="A4" s="8" t="s">
        <v>8</v>
      </c>
      <c r="B4" s="8">
        <v>1</v>
      </c>
      <c r="C4" s="8">
        <v>0</v>
      </c>
      <c r="D4" s="8">
        <v>1</v>
      </c>
      <c r="E4" s="8">
        <v>1</v>
      </c>
      <c r="F4" s="8">
        <v>1</v>
      </c>
      <c r="G4" s="8">
        <v>0</v>
      </c>
      <c r="H4" s="8">
        <f>SUM(B4:G4)</f>
        <v>4</v>
      </c>
      <c r="I4" s="3"/>
    </row>
    <row r="5" spans="1:9" ht="15.75" customHeight="1">
      <c r="A5" t="s">
        <v>9</v>
      </c>
      <c r="B5">
        <v>18</v>
      </c>
      <c r="C5">
        <v>13</v>
      </c>
      <c r="D5">
        <v>18</v>
      </c>
      <c r="E5">
        <v>19</v>
      </c>
      <c r="F5">
        <v>18</v>
      </c>
      <c r="G5">
        <v>12</v>
      </c>
      <c r="H5" s="10">
        <f t="shared" ref="H5:H12" si="0">SUM(B5:G5)</f>
        <v>98</v>
      </c>
      <c r="I5" s="4"/>
    </row>
    <row r="6" spans="1:9" ht="15.75" customHeight="1">
      <c r="A6" t="s">
        <v>10</v>
      </c>
      <c r="B6">
        <v>9</v>
      </c>
      <c r="C6">
        <v>19</v>
      </c>
      <c r="D6">
        <v>8</v>
      </c>
      <c r="E6">
        <v>10</v>
      </c>
      <c r="F6">
        <v>7</v>
      </c>
      <c r="G6">
        <v>18</v>
      </c>
      <c r="H6" s="10">
        <f t="shared" si="0"/>
        <v>71</v>
      </c>
      <c r="I6" s="4"/>
    </row>
    <row r="7" spans="1:9" ht="15.75" customHeight="1">
      <c r="A7" s="1" t="s">
        <v>11</v>
      </c>
      <c r="B7" s="1">
        <f>SUM(B5:B6)</f>
        <v>27</v>
      </c>
      <c r="C7" s="1">
        <f t="shared" ref="C7:G7" si="1">SUM(C5:C6)</f>
        <v>32</v>
      </c>
      <c r="D7" s="1">
        <f t="shared" si="1"/>
        <v>26</v>
      </c>
      <c r="E7" s="1">
        <f t="shared" si="1"/>
        <v>29</v>
      </c>
      <c r="F7" s="1">
        <f t="shared" si="1"/>
        <v>25</v>
      </c>
      <c r="G7" s="1">
        <f t="shared" si="1"/>
        <v>30</v>
      </c>
      <c r="H7" s="8">
        <f t="shared" si="0"/>
        <v>169</v>
      </c>
      <c r="I7" s="4"/>
    </row>
    <row r="8" spans="1:9" ht="15.75" customHeight="1">
      <c r="A8" s="8" t="s">
        <v>12</v>
      </c>
      <c r="B8" s="9"/>
      <c r="C8" s="9"/>
      <c r="D8" s="9"/>
      <c r="E8" s="9"/>
      <c r="F8" s="9"/>
      <c r="G8" s="9"/>
      <c r="H8" s="9"/>
      <c r="I8" s="4"/>
    </row>
    <row r="9" spans="1:9" ht="15.75" customHeight="1">
      <c r="A9" t="s">
        <v>13</v>
      </c>
      <c r="B9">
        <v>5</v>
      </c>
      <c r="C9">
        <v>2</v>
      </c>
      <c r="D9">
        <v>3</v>
      </c>
      <c r="E9">
        <v>6</v>
      </c>
      <c r="F9">
        <v>2</v>
      </c>
      <c r="G9">
        <v>1</v>
      </c>
      <c r="H9" s="10">
        <f t="shared" si="0"/>
        <v>19</v>
      </c>
      <c r="I9" s="4"/>
    </row>
    <row r="10" spans="1:9">
      <c r="A10" t="s">
        <v>14</v>
      </c>
      <c r="B10">
        <v>23</v>
      </c>
      <c r="C10">
        <v>25</v>
      </c>
      <c r="D10">
        <v>26</v>
      </c>
      <c r="E10">
        <v>25</v>
      </c>
      <c r="F10">
        <v>28</v>
      </c>
      <c r="G10">
        <v>30</v>
      </c>
      <c r="H10" s="10">
        <f t="shared" si="0"/>
        <v>157</v>
      </c>
      <c r="I10" s="4"/>
    </row>
    <row r="11" spans="1:9">
      <c r="A11" t="s">
        <v>15</v>
      </c>
      <c r="B11">
        <v>30</v>
      </c>
      <c r="C11">
        <v>40</v>
      </c>
      <c r="D11">
        <v>42</v>
      </c>
      <c r="E11">
        <v>38</v>
      </c>
      <c r="F11">
        <v>35</v>
      </c>
      <c r="G11">
        <v>36</v>
      </c>
      <c r="H11" s="10">
        <f t="shared" si="0"/>
        <v>221</v>
      </c>
      <c r="I11" s="4"/>
    </row>
    <row r="12" spans="1:9">
      <c r="A12" t="s">
        <v>16</v>
      </c>
      <c r="B12">
        <v>6</v>
      </c>
      <c r="C12">
        <v>3</v>
      </c>
      <c r="D12">
        <v>5</v>
      </c>
      <c r="E12">
        <v>5</v>
      </c>
      <c r="F12">
        <v>6</v>
      </c>
      <c r="G12">
        <v>6</v>
      </c>
      <c r="H12" s="10">
        <f t="shared" si="0"/>
        <v>31</v>
      </c>
      <c r="I12" s="4"/>
    </row>
    <row r="13" spans="1:9">
      <c r="A13" s="1" t="s">
        <v>17</v>
      </c>
      <c r="B13" s="1">
        <f>SUM(B9:B12)</f>
        <v>64</v>
      </c>
      <c r="C13" s="1">
        <f t="shared" ref="C13:G13" si="2">SUM(C9:C12)</f>
        <v>70</v>
      </c>
      <c r="D13" s="1">
        <f t="shared" si="2"/>
        <v>76</v>
      </c>
      <c r="E13" s="1">
        <f t="shared" si="2"/>
        <v>74</v>
      </c>
      <c r="F13" s="1">
        <f t="shared" si="2"/>
        <v>71</v>
      </c>
      <c r="G13" s="1">
        <f t="shared" si="2"/>
        <v>73</v>
      </c>
      <c r="H13" s="8">
        <f>SUM(H9:H12)</f>
        <v>428</v>
      </c>
      <c r="I13" s="4"/>
    </row>
    <row r="14" spans="1:9">
      <c r="A14" s="8" t="s">
        <v>18</v>
      </c>
      <c r="B14" s="9"/>
      <c r="C14" s="9"/>
      <c r="D14" s="9"/>
      <c r="E14" s="9"/>
      <c r="F14" s="9"/>
      <c r="G14" s="9"/>
      <c r="H14" s="9"/>
      <c r="I14" s="4"/>
    </row>
    <row r="15" spans="1:9">
      <c r="A15" t="s">
        <v>19</v>
      </c>
      <c r="B15">
        <v>34</v>
      </c>
      <c r="C15">
        <v>36</v>
      </c>
      <c r="D15">
        <v>38</v>
      </c>
      <c r="E15">
        <v>40</v>
      </c>
      <c r="F15">
        <v>41</v>
      </c>
      <c r="G15">
        <v>32</v>
      </c>
      <c r="H15" s="10">
        <f t="shared" ref="H15:H18" si="3">SUM(B15:G15)</f>
        <v>221</v>
      </c>
      <c r="I15" s="4"/>
    </row>
    <row r="16" spans="1:9">
      <c r="A16" t="s">
        <v>20</v>
      </c>
      <c r="B16">
        <v>78</v>
      </c>
      <c r="C16">
        <v>86</v>
      </c>
      <c r="D16">
        <v>80</v>
      </c>
      <c r="E16">
        <v>78</v>
      </c>
      <c r="F16">
        <v>76</v>
      </c>
      <c r="G16">
        <v>62</v>
      </c>
      <c r="H16" s="10">
        <f t="shared" si="3"/>
        <v>460</v>
      </c>
      <c r="I16" s="4"/>
    </row>
    <row r="17" spans="1:9">
      <c r="A17" t="s">
        <v>21</v>
      </c>
      <c r="B17">
        <v>30</v>
      </c>
      <c r="C17">
        <v>27</v>
      </c>
      <c r="D17">
        <v>25</v>
      </c>
      <c r="E17">
        <v>26</v>
      </c>
      <c r="F17">
        <v>28</v>
      </c>
      <c r="G17">
        <v>29</v>
      </c>
      <c r="H17" s="10">
        <f t="shared" si="3"/>
        <v>165</v>
      </c>
      <c r="I17" s="4"/>
    </row>
    <row r="18" spans="1:9">
      <c r="A18" t="s">
        <v>22</v>
      </c>
      <c r="B18">
        <v>9</v>
      </c>
      <c r="C18">
        <v>8</v>
      </c>
      <c r="D18">
        <v>7</v>
      </c>
      <c r="E18">
        <v>9</v>
      </c>
      <c r="F18">
        <v>7</v>
      </c>
      <c r="G18">
        <v>5</v>
      </c>
      <c r="H18" s="10">
        <f t="shared" si="3"/>
        <v>45</v>
      </c>
      <c r="I18" s="4"/>
    </row>
    <row r="19" spans="1:9">
      <c r="A19" t="s">
        <v>23</v>
      </c>
      <c r="B19">
        <f>SUM(B15:B18)</f>
        <v>151</v>
      </c>
      <c r="C19">
        <f t="shared" ref="C19:G19" si="4">SUM(C15:C18)</f>
        <v>157</v>
      </c>
      <c r="D19">
        <f t="shared" si="4"/>
        <v>150</v>
      </c>
      <c r="E19">
        <f t="shared" si="4"/>
        <v>153</v>
      </c>
      <c r="F19">
        <f t="shared" si="4"/>
        <v>152</v>
      </c>
      <c r="G19">
        <f t="shared" si="4"/>
        <v>128</v>
      </c>
      <c r="H19" s="8">
        <f>SUM(H15:H18)</f>
        <v>891</v>
      </c>
      <c r="I19" s="4"/>
    </row>
    <row r="20" spans="1:9">
      <c r="A20" s="8" t="s">
        <v>24</v>
      </c>
      <c r="B20" s="9"/>
      <c r="C20" s="9"/>
      <c r="D20" s="9"/>
      <c r="E20" s="9"/>
      <c r="F20" s="9"/>
      <c r="G20" s="9"/>
      <c r="H20" s="9"/>
      <c r="I20" s="4"/>
    </row>
    <row r="21" spans="1:9">
      <c r="A21" t="s">
        <v>25</v>
      </c>
      <c r="B21">
        <v>25</v>
      </c>
      <c r="C21">
        <v>34</v>
      </c>
      <c r="D21">
        <v>32</v>
      </c>
      <c r="E21">
        <v>31</v>
      </c>
      <c r="F21">
        <v>31</v>
      </c>
      <c r="G21">
        <v>30</v>
      </c>
      <c r="H21" s="10">
        <f t="shared" ref="H21:H22" si="5">SUM(B21:G21)</f>
        <v>183</v>
      </c>
      <c r="I21" s="4"/>
    </row>
    <row r="22" spans="1:9">
      <c r="A22" t="s">
        <v>26</v>
      </c>
      <c r="B22">
        <v>28</v>
      </c>
      <c r="C22">
        <v>31</v>
      </c>
      <c r="D22">
        <v>29</v>
      </c>
      <c r="E22">
        <v>28</v>
      </c>
      <c r="F22">
        <v>27</v>
      </c>
      <c r="G22">
        <v>27</v>
      </c>
      <c r="H22" s="10">
        <f t="shared" si="5"/>
        <v>170</v>
      </c>
      <c r="I22" s="4"/>
    </row>
    <row r="23" spans="1:9">
      <c r="A23" t="s">
        <v>27</v>
      </c>
      <c r="B23">
        <f>SUM(B21:B22)</f>
        <v>53</v>
      </c>
      <c r="C23">
        <f t="shared" ref="C23:G23" si="6">SUM(C21:C22)</f>
        <v>65</v>
      </c>
      <c r="D23">
        <f t="shared" si="6"/>
        <v>61</v>
      </c>
      <c r="E23">
        <f t="shared" si="6"/>
        <v>59</v>
      </c>
      <c r="F23">
        <f t="shared" si="6"/>
        <v>58</v>
      </c>
      <c r="G23">
        <f t="shared" si="6"/>
        <v>57</v>
      </c>
      <c r="H23" s="8">
        <f>SUM(H21:H22)</f>
        <v>353</v>
      </c>
      <c r="I23" s="4"/>
    </row>
    <row r="24" spans="1:9">
      <c r="A24" s="8" t="s">
        <v>28</v>
      </c>
      <c r="B24" s="9"/>
      <c r="C24" s="9"/>
      <c r="D24" s="9"/>
      <c r="E24" s="9"/>
      <c r="F24" s="9"/>
      <c r="G24" s="9"/>
      <c r="H24" s="9"/>
      <c r="I24" s="4"/>
    </row>
    <row r="25" spans="1:9">
      <c r="A25" t="s">
        <v>13</v>
      </c>
      <c r="B25">
        <v>2</v>
      </c>
      <c r="C25">
        <v>2</v>
      </c>
      <c r="D25">
        <v>3</v>
      </c>
      <c r="E25">
        <v>2</v>
      </c>
      <c r="F25">
        <v>1</v>
      </c>
      <c r="G25">
        <v>3</v>
      </c>
      <c r="H25" s="10">
        <f t="shared" ref="H25:H29" si="7">SUM(B25:G25)</f>
        <v>13</v>
      </c>
      <c r="I25" s="4"/>
    </row>
    <row r="26" spans="1:9">
      <c r="A26" t="s">
        <v>29</v>
      </c>
      <c r="B26">
        <v>11</v>
      </c>
      <c r="C26">
        <v>13</v>
      </c>
      <c r="D26">
        <v>12</v>
      </c>
      <c r="E26">
        <v>10</v>
      </c>
      <c r="F26">
        <v>8</v>
      </c>
      <c r="G26">
        <v>16</v>
      </c>
      <c r="H26" s="10">
        <f t="shared" si="7"/>
        <v>70</v>
      </c>
      <c r="I26" s="4"/>
    </row>
    <row r="27" spans="1:9">
      <c r="A27" t="s">
        <v>30</v>
      </c>
      <c r="B27">
        <v>9</v>
      </c>
      <c r="C27">
        <v>6</v>
      </c>
      <c r="D27">
        <v>12</v>
      </c>
      <c r="E27">
        <v>10</v>
      </c>
      <c r="F27">
        <v>11</v>
      </c>
      <c r="G27">
        <v>15</v>
      </c>
      <c r="H27" s="10">
        <f t="shared" si="7"/>
        <v>63</v>
      </c>
      <c r="I27" s="4"/>
    </row>
    <row r="28" spans="1:9">
      <c r="A28" t="s">
        <v>19</v>
      </c>
      <c r="B28">
        <v>58</v>
      </c>
      <c r="C28">
        <v>42</v>
      </c>
      <c r="D28">
        <v>46</v>
      </c>
      <c r="E28">
        <v>51</v>
      </c>
      <c r="F28">
        <v>49</v>
      </c>
      <c r="G28">
        <v>50</v>
      </c>
      <c r="H28" s="10">
        <f t="shared" si="7"/>
        <v>296</v>
      </c>
      <c r="I28" s="4"/>
    </row>
    <row r="29" spans="1:9">
      <c r="A29" t="s">
        <v>20</v>
      </c>
      <c r="B29">
        <v>88</v>
      </c>
      <c r="C29">
        <v>76</v>
      </c>
      <c r="D29">
        <v>65</v>
      </c>
      <c r="E29">
        <v>66</v>
      </c>
      <c r="F29">
        <v>54</v>
      </c>
      <c r="G29">
        <v>72</v>
      </c>
      <c r="H29" s="10">
        <f t="shared" si="7"/>
        <v>421</v>
      </c>
      <c r="I29" s="4"/>
    </row>
    <row r="30" spans="1:9">
      <c r="A30" s="1" t="s">
        <v>31</v>
      </c>
      <c r="B30" s="1">
        <f>SUM(B25:B29)</f>
        <v>168</v>
      </c>
      <c r="C30" s="1">
        <f t="shared" ref="C30:G30" si="8">SUM(C25:C29)</f>
        <v>139</v>
      </c>
      <c r="D30" s="1">
        <f t="shared" si="8"/>
        <v>138</v>
      </c>
      <c r="E30" s="1">
        <f t="shared" si="8"/>
        <v>139</v>
      </c>
      <c r="F30" s="1">
        <f t="shared" si="8"/>
        <v>123</v>
      </c>
      <c r="G30" s="1">
        <f t="shared" si="8"/>
        <v>156</v>
      </c>
      <c r="H30" s="8">
        <f>SUM(H25:H29)</f>
        <v>863</v>
      </c>
    </row>
    <row r="31" spans="1:9">
      <c r="A31" s="2"/>
      <c r="H31" s="16"/>
    </row>
    <row r="32" spans="1:9">
      <c r="A32" s="2"/>
      <c r="H32" s="16"/>
    </row>
    <row r="33" spans="1:9" ht="13.5" thickBot="1">
      <c r="H33" s="16"/>
    </row>
    <row r="34" spans="1:9" ht="31.5" customHeight="1" thickBot="1">
      <c r="A34" s="24" t="s">
        <v>32</v>
      </c>
      <c r="B34" s="25"/>
      <c r="C34" s="25"/>
      <c r="D34" s="25"/>
      <c r="E34" s="25"/>
      <c r="F34" s="25"/>
      <c r="G34" s="25"/>
      <c r="H34" s="26"/>
      <c r="I34" s="6"/>
    </row>
    <row r="35" spans="1:9">
      <c r="A35" s="13" t="s">
        <v>33</v>
      </c>
      <c r="B35" s="11">
        <f>B5/B7</f>
        <v>0.66666666666666663</v>
      </c>
      <c r="C35" s="11">
        <f t="shared" ref="C35:H35" si="9">C5/C7</f>
        <v>0.40625</v>
      </c>
      <c r="D35" s="11">
        <f t="shared" si="9"/>
        <v>0.69230769230769229</v>
      </c>
      <c r="E35" s="11">
        <f t="shared" si="9"/>
        <v>0.65517241379310343</v>
      </c>
      <c r="F35" s="11">
        <f t="shared" si="9"/>
        <v>0.72</v>
      </c>
      <c r="G35" s="11">
        <f t="shared" si="9"/>
        <v>0.4</v>
      </c>
      <c r="H35" s="11">
        <f t="shared" si="9"/>
        <v>0.57988165680473369</v>
      </c>
      <c r="I35" s="7"/>
    </row>
    <row r="36" spans="1:9">
      <c r="A36" s="14" t="s">
        <v>34</v>
      </c>
      <c r="B36" s="12">
        <f>B6/B7</f>
        <v>0.33333333333333331</v>
      </c>
      <c r="C36" s="12">
        <f t="shared" ref="C36:H36" si="10">C6/C7</f>
        <v>0.59375</v>
      </c>
      <c r="D36" s="12">
        <f t="shared" si="10"/>
        <v>0.30769230769230771</v>
      </c>
      <c r="E36" s="12">
        <f t="shared" si="10"/>
        <v>0.34482758620689657</v>
      </c>
      <c r="F36" s="12">
        <f t="shared" si="10"/>
        <v>0.28000000000000003</v>
      </c>
      <c r="G36" s="12">
        <f t="shared" si="10"/>
        <v>0.6</v>
      </c>
      <c r="H36" s="12">
        <f t="shared" si="10"/>
        <v>0.42011834319526625</v>
      </c>
      <c r="I36" s="6"/>
    </row>
    <row r="37" spans="1:9">
      <c r="A37" s="15" t="s">
        <v>12</v>
      </c>
      <c r="B37" s="5"/>
      <c r="C37" s="5"/>
      <c r="D37" s="5"/>
      <c r="E37" s="5"/>
      <c r="F37" s="5"/>
      <c r="G37" s="5"/>
      <c r="H37" s="5"/>
      <c r="I37" s="6"/>
    </row>
    <row r="38" spans="1:9">
      <c r="A38" s="32" t="s">
        <v>13</v>
      </c>
      <c r="B38" s="12">
        <f>B9/B13</f>
        <v>7.8125E-2</v>
      </c>
      <c r="C38" s="12">
        <f>C9/$C$13</f>
        <v>2.8571428571428571E-2</v>
      </c>
      <c r="D38" s="12">
        <f>D9/$D$13</f>
        <v>3.9473684210526314E-2</v>
      </c>
      <c r="E38" s="12">
        <f>E9/$E$13</f>
        <v>8.1081081081081086E-2</v>
      </c>
      <c r="F38" s="12">
        <f>F9/$F$13</f>
        <v>2.8169014084507043E-2</v>
      </c>
      <c r="G38" s="12">
        <f>G9/$G$13</f>
        <v>1.3698630136986301E-2</v>
      </c>
      <c r="H38" s="12">
        <f>H9/$H$13</f>
        <v>4.4392523364485979E-2</v>
      </c>
      <c r="I38" s="6"/>
    </row>
    <row r="39" spans="1:9">
      <c r="A39" s="14" t="s">
        <v>14</v>
      </c>
      <c r="B39" s="12">
        <f t="shared" ref="B39:B41" si="11">B10/$B$13</f>
        <v>0.359375</v>
      </c>
      <c r="C39" s="12">
        <f t="shared" ref="C39:C41" si="12">C10/$C$13</f>
        <v>0.35714285714285715</v>
      </c>
      <c r="D39" s="12">
        <f t="shared" ref="D39:D41" si="13">D10/$D$13</f>
        <v>0.34210526315789475</v>
      </c>
      <c r="E39" s="12">
        <f t="shared" ref="E39:E41" si="14">E10/$E$13</f>
        <v>0.33783783783783783</v>
      </c>
      <c r="F39" s="12">
        <f t="shared" ref="F39:F41" si="15">F10/$F$13</f>
        <v>0.39436619718309857</v>
      </c>
      <c r="G39" s="12">
        <f t="shared" ref="G39:G41" si="16">G10/$G$13</f>
        <v>0.41095890410958902</v>
      </c>
      <c r="H39" s="12">
        <f t="shared" ref="H39:H41" si="17">H10/$H$13</f>
        <v>0.36682242990654207</v>
      </c>
      <c r="I39" s="6"/>
    </row>
    <row r="40" spans="1:9">
      <c r="A40" s="14" t="s">
        <v>15</v>
      </c>
      <c r="B40" s="12">
        <f t="shared" si="11"/>
        <v>0.46875</v>
      </c>
      <c r="C40" s="12">
        <f t="shared" si="12"/>
        <v>0.5714285714285714</v>
      </c>
      <c r="D40" s="12">
        <f t="shared" si="13"/>
        <v>0.55263157894736847</v>
      </c>
      <c r="E40" s="12">
        <f t="shared" si="14"/>
        <v>0.51351351351351349</v>
      </c>
      <c r="F40" s="12">
        <f t="shared" si="15"/>
        <v>0.49295774647887325</v>
      </c>
      <c r="G40" s="12">
        <f t="shared" si="16"/>
        <v>0.49315068493150682</v>
      </c>
      <c r="H40" s="12">
        <f t="shared" si="17"/>
        <v>0.51635514018691586</v>
      </c>
      <c r="I40" s="6"/>
    </row>
    <row r="41" spans="1:9">
      <c r="A41" s="14" t="s">
        <v>16</v>
      </c>
      <c r="B41" s="12">
        <f t="shared" si="11"/>
        <v>9.375E-2</v>
      </c>
      <c r="C41" s="12">
        <f t="shared" si="12"/>
        <v>4.2857142857142858E-2</v>
      </c>
      <c r="D41" s="12">
        <f t="shared" si="13"/>
        <v>6.5789473684210523E-2</v>
      </c>
      <c r="E41" s="12">
        <f t="shared" si="14"/>
        <v>6.7567567567567571E-2</v>
      </c>
      <c r="F41" s="12">
        <f t="shared" si="15"/>
        <v>8.4507042253521125E-2</v>
      </c>
      <c r="G41" s="12">
        <f t="shared" si="16"/>
        <v>8.2191780821917804E-2</v>
      </c>
      <c r="H41" s="12">
        <f t="shared" si="17"/>
        <v>7.2429906542056069E-2</v>
      </c>
      <c r="I41" s="6"/>
    </row>
    <row r="42" spans="1:9">
      <c r="A42" s="15" t="s">
        <v>18</v>
      </c>
      <c r="B42" s="12"/>
      <c r="C42" s="12"/>
      <c r="D42" s="12"/>
      <c r="E42" s="12"/>
      <c r="F42" s="12"/>
      <c r="G42" s="12"/>
      <c r="H42" s="12"/>
      <c r="I42" s="6"/>
    </row>
    <row r="43" spans="1:9">
      <c r="A43" s="14" t="s">
        <v>19</v>
      </c>
      <c r="B43" s="12">
        <f>B15/$B$19</f>
        <v>0.2251655629139073</v>
      </c>
      <c r="C43" s="12">
        <f>C15/$C$19</f>
        <v>0.22929936305732485</v>
      </c>
      <c r="D43" s="12">
        <f>D15/$D$19</f>
        <v>0.25333333333333335</v>
      </c>
      <c r="E43" s="12">
        <f>E15/$E$19</f>
        <v>0.26143790849673204</v>
      </c>
      <c r="F43" s="12">
        <f>F15/$F$19</f>
        <v>0.26973684210526316</v>
      </c>
      <c r="G43" s="12">
        <f>G15/$G$19</f>
        <v>0.25</v>
      </c>
      <c r="H43" s="12">
        <f>H15/$H$19</f>
        <v>0.24803591470258138</v>
      </c>
      <c r="I43" s="6"/>
    </row>
    <row r="44" spans="1:9">
      <c r="A44" s="14" t="s">
        <v>20</v>
      </c>
      <c r="B44" s="12">
        <f t="shared" ref="B44:B46" si="18">B16/$B$19</f>
        <v>0.51655629139072845</v>
      </c>
      <c r="C44" s="12">
        <f t="shared" ref="C44:C46" si="19">C16/$C$19</f>
        <v>0.54777070063694266</v>
      </c>
      <c r="D44" s="12">
        <f t="shared" ref="D44:D46" si="20">D16/$D$19</f>
        <v>0.53333333333333333</v>
      </c>
      <c r="E44" s="12">
        <f t="shared" ref="E44:E46" si="21">E16/$E$19</f>
        <v>0.50980392156862742</v>
      </c>
      <c r="F44" s="12">
        <f t="shared" ref="F44:F46" si="22">F16/$F$19</f>
        <v>0.5</v>
      </c>
      <c r="G44" s="12">
        <f t="shared" ref="G44:G46" si="23">G16/$G$19</f>
        <v>0.484375</v>
      </c>
      <c r="H44" s="12">
        <f t="shared" ref="H44:H46" si="24">H16/$H$19</f>
        <v>0.51627384960718292</v>
      </c>
      <c r="I44" s="6"/>
    </row>
    <row r="45" spans="1:9">
      <c r="A45" s="14" t="s">
        <v>21</v>
      </c>
      <c r="B45" s="12">
        <f t="shared" si="18"/>
        <v>0.19867549668874171</v>
      </c>
      <c r="C45" s="12">
        <f t="shared" si="19"/>
        <v>0.17197452229299362</v>
      </c>
      <c r="D45" s="12">
        <f t="shared" si="20"/>
        <v>0.16666666666666666</v>
      </c>
      <c r="E45" s="12">
        <f t="shared" si="21"/>
        <v>0.16993464052287582</v>
      </c>
      <c r="F45" s="12">
        <f t="shared" si="22"/>
        <v>0.18421052631578946</v>
      </c>
      <c r="G45" s="12">
        <f t="shared" si="23"/>
        <v>0.2265625</v>
      </c>
      <c r="H45" s="12">
        <f t="shared" si="24"/>
        <v>0.18518518518518517</v>
      </c>
      <c r="I45" s="6"/>
    </row>
    <row r="46" spans="1:9">
      <c r="A46" s="14" t="s">
        <v>22</v>
      </c>
      <c r="B46" s="12">
        <f t="shared" si="18"/>
        <v>5.9602649006622516E-2</v>
      </c>
      <c r="C46" s="12">
        <f t="shared" si="19"/>
        <v>5.0955414012738856E-2</v>
      </c>
      <c r="D46" s="12">
        <f t="shared" si="20"/>
        <v>4.6666666666666669E-2</v>
      </c>
      <c r="E46" s="12">
        <f t="shared" si="21"/>
        <v>5.8823529411764705E-2</v>
      </c>
      <c r="F46" s="12">
        <f t="shared" si="22"/>
        <v>4.6052631578947366E-2</v>
      </c>
      <c r="G46" s="12">
        <f t="shared" si="23"/>
        <v>3.90625E-2</v>
      </c>
      <c r="H46" s="12">
        <f t="shared" si="24"/>
        <v>5.0505050505050504E-2</v>
      </c>
      <c r="I46" s="6"/>
    </row>
    <row r="47" spans="1:9">
      <c r="A47" s="15" t="s">
        <v>24</v>
      </c>
      <c r="B47" s="12"/>
      <c r="C47" s="12"/>
      <c r="D47" s="12"/>
      <c r="E47" s="12"/>
      <c r="F47" s="12"/>
      <c r="G47" s="12"/>
      <c r="H47" s="12"/>
      <c r="I47" s="6"/>
    </row>
    <row r="48" spans="1:9">
      <c r="A48" s="14" t="s">
        <v>25</v>
      </c>
      <c r="B48" s="12">
        <f>B21/$B$23</f>
        <v>0.47169811320754718</v>
      </c>
      <c r="C48" s="12">
        <f t="shared" ref="C48:H48" si="25">C21/C23</f>
        <v>0.52307692307692311</v>
      </c>
      <c r="D48" s="12">
        <f t="shared" si="25"/>
        <v>0.52459016393442626</v>
      </c>
      <c r="E48" s="12">
        <f t="shared" si="25"/>
        <v>0.52542372881355937</v>
      </c>
      <c r="F48" s="12">
        <f t="shared" si="25"/>
        <v>0.53448275862068961</v>
      </c>
      <c r="G48" s="12">
        <f t="shared" si="25"/>
        <v>0.52631578947368418</v>
      </c>
      <c r="H48" s="12">
        <f t="shared" si="25"/>
        <v>0.5184135977337111</v>
      </c>
      <c r="I48" s="6"/>
    </row>
    <row r="49" spans="1:9">
      <c r="A49" s="14" t="s">
        <v>26</v>
      </c>
      <c r="B49" s="12">
        <f>B22/B23</f>
        <v>0.52830188679245282</v>
      </c>
      <c r="C49" s="12">
        <f t="shared" ref="C49:H49" si="26">C22/C23</f>
        <v>0.47692307692307695</v>
      </c>
      <c r="D49" s="12">
        <f t="shared" si="26"/>
        <v>0.47540983606557374</v>
      </c>
      <c r="E49" s="12">
        <f t="shared" si="26"/>
        <v>0.47457627118644069</v>
      </c>
      <c r="F49" s="12">
        <f t="shared" si="26"/>
        <v>0.46551724137931033</v>
      </c>
      <c r="G49" s="12">
        <f t="shared" si="26"/>
        <v>0.47368421052631576</v>
      </c>
      <c r="H49" s="12">
        <f t="shared" si="26"/>
        <v>0.48158640226628896</v>
      </c>
      <c r="I49" s="6"/>
    </row>
    <row r="50" spans="1:9">
      <c r="A50" s="15" t="s">
        <v>28</v>
      </c>
      <c r="B50" s="12"/>
      <c r="C50" s="12"/>
      <c r="D50" s="12"/>
      <c r="E50" s="12"/>
      <c r="F50" s="12"/>
      <c r="G50" s="12"/>
      <c r="H50" s="12"/>
      <c r="I50" s="6"/>
    </row>
    <row r="51" spans="1:9">
      <c r="A51" s="32" t="s">
        <v>13</v>
      </c>
      <c r="B51" s="12">
        <f>B25/B30</f>
        <v>1.1904761904761904E-2</v>
      </c>
      <c r="C51" s="12">
        <f t="shared" ref="C51:H51" si="27">C25/C30</f>
        <v>1.4388489208633094E-2</v>
      </c>
      <c r="D51" s="12">
        <f t="shared" si="27"/>
        <v>2.1739130434782608E-2</v>
      </c>
      <c r="E51" s="12">
        <f t="shared" si="27"/>
        <v>1.4388489208633094E-2</v>
      </c>
      <c r="F51" s="12">
        <f t="shared" si="27"/>
        <v>8.130081300813009E-3</v>
      </c>
      <c r="G51" s="12">
        <f t="shared" si="27"/>
        <v>1.9230769230769232E-2</v>
      </c>
      <c r="H51" s="12">
        <f t="shared" si="27"/>
        <v>1.5063731170336037E-2</v>
      </c>
      <c r="I51" s="6"/>
    </row>
    <row r="52" spans="1:9">
      <c r="A52" s="14" t="s">
        <v>29</v>
      </c>
      <c r="B52" s="12">
        <f>B26/B30</f>
        <v>6.5476190476190479E-2</v>
      </c>
      <c r="C52" s="12">
        <f t="shared" ref="C52:H52" si="28">C26/C30</f>
        <v>9.3525179856115109E-2</v>
      </c>
      <c r="D52" s="12">
        <f t="shared" si="28"/>
        <v>8.6956521739130432E-2</v>
      </c>
      <c r="E52" s="12">
        <f t="shared" si="28"/>
        <v>7.1942446043165464E-2</v>
      </c>
      <c r="F52" s="12">
        <f t="shared" si="28"/>
        <v>6.5040650406504072E-2</v>
      </c>
      <c r="G52" s="12">
        <f t="shared" si="28"/>
        <v>0.10256410256410256</v>
      </c>
      <c r="H52" s="12">
        <f t="shared" si="28"/>
        <v>8.1112398609501743E-2</v>
      </c>
      <c r="I52" s="6"/>
    </row>
    <row r="53" spans="1:9">
      <c r="A53" s="14" t="s">
        <v>30</v>
      </c>
      <c r="B53" s="12">
        <f>B27/B30</f>
        <v>5.3571428571428568E-2</v>
      </c>
      <c r="C53" s="12">
        <f t="shared" ref="C53:H53" si="29">C27/C30</f>
        <v>4.3165467625899283E-2</v>
      </c>
      <c r="D53" s="12">
        <f t="shared" si="29"/>
        <v>8.6956521739130432E-2</v>
      </c>
      <c r="E53" s="12">
        <f t="shared" si="29"/>
        <v>7.1942446043165464E-2</v>
      </c>
      <c r="F53" s="12">
        <f t="shared" si="29"/>
        <v>8.943089430894309E-2</v>
      </c>
      <c r="G53" s="12">
        <f t="shared" si="29"/>
        <v>9.6153846153846159E-2</v>
      </c>
      <c r="H53" s="12">
        <f t="shared" si="29"/>
        <v>7.3001158748551565E-2</v>
      </c>
      <c r="I53" s="6"/>
    </row>
    <row r="54" spans="1:9">
      <c r="A54" s="14" t="s">
        <v>19</v>
      </c>
      <c r="B54" s="12">
        <f>B28/B30</f>
        <v>0.34523809523809523</v>
      </c>
      <c r="C54" s="12">
        <f t="shared" ref="C54:H54" si="30">C28/C30</f>
        <v>0.30215827338129497</v>
      </c>
      <c r="D54" s="12">
        <f t="shared" si="30"/>
        <v>0.33333333333333331</v>
      </c>
      <c r="E54" s="12">
        <f t="shared" si="30"/>
        <v>0.36690647482014388</v>
      </c>
      <c r="F54" s="12">
        <f t="shared" si="30"/>
        <v>0.3983739837398374</v>
      </c>
      <c r="G54" s="12">
        <f t="shared" si="30"/>
        <v>0.32051282051282054</v>
      </c>
      <c r="H54" s="12">
        <f t="shared" si="30"/>
        <v>0.34298957126303592</v>
      </c>
      <c r="I54" s="6"/>
    </row>
    <row r="55" spans="1:9">
      <c r="A55" s="14" t="s">
        <v>20</v>
      </c>
      <c r="B55" s="12">
        <f>B29/B30</f>
        <v>0.52380952380952384</v>
      </c>
      <c r="C55" s="12">
        <f t="shared" ref="C55:H55" si="31">C29/C30</f>
        <v>0.5467625899280576</v>
      </c>
      <c r="D55" s="12">
        <f t="shared" si="31"/>
        <v>0.47101449275362317</v>
      </c>
      <c r="E55" s="12">
        <f t="shared" si="31"/>
        <v>0.47482014388489208</v>
      </c>
      <c r="F55" s="12">
        <f t="shared" si="31"/>
        <v>0.43902439024390244</v>
      </c>
      <c r="G55" s="12">
        <f t="shared" si="31"/>
        <v>0.46153846153846156</v>
      </c>
      <c r="H55" s="12">
        <f t="shared" si="31"/>
        <v>0.48783314020857477</v>
      </c>
      <c r="I55" s="6"/>
    </row>
    <row r="59" spans="1:9" ht="15">
      <c r="A59" s="21"/>
      <c r="B59" s="21"/>
      <c r="C59" s="21"/>
    </row>
  </sheetData>
  <mergeCells count="3">
    <mergeCell ref="A34:H34"/>
    <mergeCell ref="A1:H1"/>
    <mergeCell ref="A2:H2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B7 E7 C7:D7 F7:G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"/>
  <sheetViews>
    <sheetView zoomScaleNormal="100" workbookViewId="0">
      <selection activeCell="J25" sqref="J25"/>
    </sheetView>
  </sheetViews>
  <sheetFormatPr defaultRowHeight="12.75"/>
  <cols>
    <col min="1" max="1" width="22.140625" bestFit="1" customWidth="1"/>
    <col min="2" max="2" width="11.140625" bestFit="1" customWidth="1"/>
    <col min="3" max="3" width="16.28515625" bestFit="1" customWidth="1"/>
    <col min="4" max="4" width="12.42578125" bestFit="1" customWidth="1"/>
    <col min="5" max="5" width="13.7109375" bestFit="1" customWidth="1"/>
    <col min="6" max="6" width="16.85546875" bestFit="1" customWidth="1"/>
    <col min="7" max="7" width="12" bestFit="1" customWidth="1"/>
    <col min="8" max="8" width="11.140625" bestFit="1" customWidth="1"/>
  </cols>
  <sheetData>
    <row r="1" spans="1:8" ht="30" customHeight="1">
      <c r="A1" s="27" t="s">
        <v>35</v>
      </c>
      <c r="B1" s="27"/>
      <c r="C1" s="27"/>
      <c r="D1" s="27"/>
      <c r="E1" s="27"/>
      <c r="F1" s="27"/>
      <c r="G1" s="27"/>
      <c r="H1" s="27"/>
    </row>
    <row r="2" spans="1:8" ht="20.25" customHeight="1">
      <c r="A2" s="28">
        <f>DATE(2018,9,25)</f>
        <v>43368</v>
      </c>
      <c r="B2" s="28"/>
      <c r="C2" s="28"/>
      <c r="D2" s="28"/>
      <c r="E2" s="28"/>
      <c r="F2" s="28"/>
      <c r="G2" s="28"/>
      <c r="H2" s="28"/>
    </row>
    <row r="3" spans="1:8" ht="27" customHeight="1">
      <c r="A3" s="20"/>
      <c r="B3" s="20" t="s">
        <v>1</v>
      </c>
      <c r="C3" s="20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</row>
    <row r="4" spans="1:8" ht="15.75" customHeight="1">
      <c r="A4" s="8" t="s">
        <v>8</v>
      </c>
      <c r="B4" s="8">
        <v>1</v>
      </c>
      <c r="C4" s="8">
        <v>1</v>
      </c>
      <c r="D4" s="8">
        <v>1</v>
      </c>
      <c r="E4" s="8">
        <v>0</v>
      </c>
      <c r="F4" s="8">
        <v>1</v>
      </c>
      <c r="G4" s="8">
        <v>1</v>
      </c>
      <c r="H4" s="8">
        <f>SUM(B4:G4)</f>
        <v>5</v>
      </c>
    </row>
    <row r="5" spans="1:8" ht="15.75" customHeight="1">
      <c r="A5" t="s">
        <v>9</v>
      </c>
      <c r="B5">
        <v>18</v>
      </c>
      <c r="C5">
        <v>19</v>
      </c>
      <c r="D5">
        <v>18</v>
      </c>
      <c r="E5">
        <v>10</v>
      </c>
      <c r="F5">
        <v>18</v>
      </c>
      <c r="G5">
        <v>18</v>
      </c>
      <c r="H5" s="10">
        <f t="shared" ref="H5:H12" si="0">SUM(B5:G5)</f>
        <v>101</v>
      </c>
    </row>
    <row r="6" spans="1:8" ht="15.75" customHeight="1">
      <c r="A6" t="s">
        <v>10</v>
      </c>
      <c r="B6">
        <v>6</v>
      </c>
      <c r="C6">
        <v>12</v>
      </c>
      <c r="D6">
        <v>8</v>
      </c>
      <c r="E6">
        <v>18</v>
      </c>
      <c r="F6">
        <v>8</v>
      </c>
      <c r="G6">
        <v>7</v>
      </c>
      <c r="H6" s="10">
        <f t="shared" si="0"/>
        <v>59</v>
      </c>
    </row>
    <row r="7" spans="1:8" ht="15.75" customHeight="1">
      <c r="A7" s="1" t="s">
        <v>11</v>
      </c>
      <c r="B7" s="1">
        <f>SUM(B5:B6)</f>
        <v>24</v>
      </c>
      <c r="C7" s="1">
        <f t="shared" ref="C7:G7" si="1">SUM(C5:C6)</f>
        <v>31</v>
      </c>
      <c r="D7" s="1">
        <f t="shared" si="1"/>
        <v>26</v>
      </c>
      <c r="E7" s="1">
        <f t="shared" si="1"/>
        <v>28</v>
      </c>
      <c r="F7" s="1">
        <f t="shared" si="1"/>
        <v>26</v>
      </c>
      <c r="G7" s="1">
        <f t="shared" si="1"/>
        <v>25</v>
      </c>
      <c r="H7" s="8">
        <f t="shared" si="0"/>
        <v>160</v>
      </c>
    </row>
    <row r="8" spans="1:8" ht="15.75" customHeight="1">
      <c r="A8" s="8" t="s">
        <v>12</v>
      </c>
      <c r="B8" s="9"/>
      <c r="C8" s="9"/>
      <c r="D8" s="9"/>
      <c r="E8" s="9"/>
      <c r="F8" s="9"/>
      <c r="G8" s="9"/>
      <c r="H8" s="9"/>
    </row>
    <row r="9" spans="1:8" ht="15.75" customHeight="1">
      <c r="A9" t="s">
        <v>13</v>
      </c>
      <c r="B9">
        <v>3</v>
      </c>
      <c r="C9">
        <v>4</v>
      </c>
      <c r="D9">
        <v>3</v>
      </c>
      <c r="E9">
        <v>3</v>
      </c>
      <c r="F9">
        <v>5</v>
      </c>
      <c r="G9">
        <v>3</v>
      </c>
      <c r="H9" s="10">
        <f t="shared" si="0"/>
        <v>21</v>
      </c>
    </row>
    <row r="10" spans="1:8">
      <c r="A10" t="s">
        <v>14</v>
      </c>
      <c r="B10">
        <v>25</v>
      </c>
      <c r="C10">
        <v>26</v>
      </c>
      <c r="D10">
        <v>22</v>
      </c>
      <c r="E10">
        <v>27</v>
      </c>
      <c r="F10">
        <v>28</v>
      </c>
      <c r="G10">
        <v>24</v>
      </c>
      <c r="H10" s="10">
        <f t="shared" si="0"/>
        <v>152</v>
      </c>
    </row>
    <row r="11" spans="1:8">
      <c r="A11" t="s">
        <v>15</v>
      </c>
      <c r="B11">
        <v>32</v>
      </c>
      <c r="C11">
        <v>38</v>
      </c>
      <c r="D11">
        <v>39</v>
      </c>
      <c r="E11">
        <v>40</v>
      </c>
      <c r="F11">
        <v>38</v>
      </c>
      <c r="G11">
        <v>38</v>
      </c>
      <c r="H11" s="10">
        <f t="shared" si="0"/>
        <v>225</v>
      </c>
    </row>
    <row r="12" spans="1:8">
      <c r="A12" t="s">
        <v>16</v>
      </c>
      <c r="B12">
        <v>2</v>
      </c>
      <c r="C12">
        <v>4</v>
      </c>
      <c r="D12">
        <v>2</v>
      </c>
      <c r="E12">
        <v>4</v>
      </c>
      <c r="F12">
        <v>3</v>
      </c>
      <c r="G12">
        <v>2</v>
      </c>
      <c r="H12" s="10">
        <f t="shared" si="0"/>
        <v>17</v>
      </c>
    </row>
    <row r="13" spans="1:8">
      <c r="A13" s="1" t="s">
        <v>17</v>
      </c>
      <c r="B13" s="1">
        <f>SUM(B9:B12)</f>
        <v>62</v>
      </c>
      <c r="C13" s="1">
        <f t="shared" ref="C13:G13" si="2">SUM(C9:C12)</f>
        <v>72</v>
      </c>
      <c r="D13" s="1">
        <f t="shared" si="2"/>
        <v>66</v>
      </c>
      <c r="E13" s="1">
        <f t="shared" si="2"/>
        <v>74</v>
      </c>
      <c r="F13" s="1">
        <f t="shared" si="2"/>
        <v>74</v>
      </c>
      <c r="G13" s="1">
        <f t="shared" si="2"/>
        <v>67</v>
      </c>
      <c r="H13" s="8">
        <f>SUM(H9:H12)</f>
        <v>415</v>
      </c>
    </row>
    <row r="14" spans="1:8">
      <c r="A14" s="8" t="s">
        <v>18</v>
      </c>
      <c r="B14" s="9"/>
      <c r="C14" s="9"/>
      <c r="D14" s="9"/>
      <c r="E14" s="9"/>
      <c r="F14" s="9"/>
      <c r="G14" s="9"/>
      <c r="H14" s="9"/>
    </row>
    <row r="15" spans="1:8">
      <c r="A15" t="s">
        <v>19</v>
      </c>
      <c r="B15">
        <v>33</v>
      </c>
      <c r="C15">
        <v>40</v>
      </c>
      <c r="D15">
        <v>31</v>
      </c>
      <c r="E15">
        <v>37</v>
      </c>
      <c r="F15">
        <v>36</v>
      </c>
      <c r="G15">
        <v>34</v>
      </c>
      <c r="H15" s="10">
        <f t="shared" ref="H15:H18" si="3">SUM(B15:G15)</f>
        <v>211</v>
      </c>
    </row>
    <row r="16" spans="1:8">
      <c r="A16" t="s">
        <v>20</v>
      </c>
      <c r="B16">
        <v>72</v>
      </c>
      <c r="C16">
        <v>83</v>
      </c>
      <c r="D16">
        <v>85</v>
      </c>
      <c r="E16">
        <v>76</v>
      </c>
      <c r="F16">
        <v>79</v>
      </c>
      <c r="G16">
        <v>72</v>
      </c>
      <c r="H16" s="10">
        <f t="shared" si="3"/>
        <v>467</v>
      </c>
    </row>
    <row r="17" spans="1:8">
      <c r="A17" t="s">
        <v>21</v>
      </c>
      <c r="B17">
        <v>28</v>
      </c>
      <c r="C17">
        <v>15</v>
      </c>
      <c r="D17">
        <v>20</v>
      </c>
      <c r="E17">
        <v>22</v>
      </c>
      <c r="F17">
        <v>29</v>
      </c>
      <c r="G17">
        <v>20</v>
      </c>
      <c r="H17" s="10">
        <f t="shared" si="3"/>
        <v>134</v>
      </c>
    </row>
    <row r="18" spans="1:8">
      <c r="A18" t="s">
        <v>22</v>
      </c>
      <c r="B18">
        <v>4</v>
      </c>
      <c r="C18">
        <v>7</v>
      </c>
      <c r="D18">
        <v>8</v>
      </c>
      <c r="E18">
        <v>2</v>
      </c>
      <c r="F18">
        <v>3</v>
      </c>
      <c r="G18">
        <v>4</v>
      </c>
      <c r="H18" s="10">
        <f t="shared" si="3"/>
        <v>28</v>
      </c>
    </row>
    <row r="19" spans="1:8">
      <c r="A19" t="s">
        <v>23</v>
      </c>
      <c r="B19">
        <f>SUM(B15:B18)</f>
        <v>137</v>
      </c>
      <c r="C19">
        <f t="shared" ref="C19:G19" si="4">SUM(C15:C18)</f>
        <v>145</v>
      </c>
      <c r="D19">
        <f t="shared" si="4"/>
        <v>144</v>
      </c>
      <c r="E19">
        <f t="shared" si="4"/>
        <v>137</v>
      </c>
      <c r="F19">
        <f t="shared" si="4"/>
        <v>147</v>
      </c>
      <c r="G19">
        <f t="shared" si="4"/>
        <v>130</v>
      </c>
      <c r="H19" s="8">
        <f>SUM(H15:H18)</f>
        <v>840</v>
      </c>
    </row>
    <row r="20" spans="1:8">
      <c r="A20" s="8" t="s">
        <v>24</v>
      </c>
      <c r="B20" s="9"/>
      <c r="C20" s="9"/>
      <c r="D20" s="9"/>
      <c r="E20" s="9"/>
      <c r="F20" s="9"/>
      <c r="G20" s="9"/>
      <c r="H20" s="9"/>
    </row>
    <row r="21" spans="1:8">
      <c r="A21" t="s">
        <v>25</v>
      </c>
      <c r="B21">
        <v>22</v>
      </c>
      <c r="C21">
        <v>31</v>
      </c>
      <c r="D21">
        <v>33</v>
      </c>
      <c r="E21">
        <v>29</v>
      </c>
      <c r="F21">
        <v>31</v>
      </c>
      <c r="G21">
        <v>34</v>
      </c>
      <c r="H21" s="10">
        <f t="shared" ref="H21:H22" si="5">SUM(B21:G21)</f>
        <v>180</v>
      </c>
    </row>
    <row r="22" spans="1:8">
      <c r="A22" t="s">
        <v>26</v>
      </c>
      <c r="B22">
        <v>20</v>
      </c>
      <c r="C22">
        <v>23</v>
      </c>
      <c r="D22">
        <v>21</v>
      </c>
      <c r="E22">
        <v>23</v>
      </c>
      <c r="F22">
        <v>22</v>
      </c>
      <c r="G22">
        <v>28</v>
      </c>
      <c r="H22" s="10">
        <f t="shared" si="5"/>
        <v>137</v>
      </c>
    </row>
    <row r="23" spans="1:8">
      <c r="A23" t="s">
        <v>27</v>
      </c>
      <c r="B23">
        <f>SUM(B21:B22)</f>
        <v>42</v>
      </c>
      <c r="C23">
        <f t="shared" ref="C23:G23" si="6">SUM(C21:C22)</f>
        <v>54</v>
      </c>
      <c r="D23">
        <f t="shared" si="6"/>
        <v>54</v>
      </c>
      <c r="E23">
        <f t="shared" si="6"/>
        <v>52</v>
      </c>
      <c r="F23">
        <f t="shared" si="6"/>
        <v>53</v>
      </c>
      <c r="G23">
        <f t="shared" si="6"/>
        <v>62</v>
      </c>
      <c r="H23" s="8">
        <f>SUM(H21:H22)</f>
        <v>317</v>
      </c>
    </row>
    <row r="24" spans="1:8">
      <c r="A24" s="8" t="s">
        <v>28</v>
      </c>
      <c r="B24" s="9"/>
      <c r="C24" s="9"/>
      <c r="D24" s="9"/>
      <c r="E24" s="9"/>
      <c r="F24" s="9"/>
      <c r="G24" s="9"/>
      <c r="H24" s="9"/>
    </row>
    <row r="25" spans="1:8">
      <c r="A25" t="s">
        <v>13</v>
      </c>
      <c r="B25">
        <v>3</v>
      </c>
      <c r="C25">
        <v>4</v>
      </c>
      <c r="D25">
        <v>7</v>
      </c>
      <c r="E25">
        <v>0</v>
      </c>
      <c r="F25">
        <v>4</v>
      </c>
      <c r="G25">
        <v>2</v>
      </c>
      <c r="H25" s="10">
        <f t="shared" ref="H25:H29" si="7">SUM(B25:G25)</f>
        <v>20</v>
      </c>
    </row>
    <row r="26" spans="1:8">
      <c r="A26" t="s">
        <v>29</v>
      </c>
      <c r="B26">
        <v>9</v>
      </c>
      <c r="C26">
        <v>12</v>
      </c>
      <c r="D26">
        <v>11</v>
      </c>
      <c r="E26">
        <v>15</v>
      </c>
      <c r="F26">
        <v>13</v>
      </c>
      <c r="G26">
        <v>12</v>
      </c>
      <c r="H26" s="10">
        <f t="shared" si="7"/>
        <v>72</v>
      </c>
    </row>
    <row r="27" spans="1:8">
      <c r="A27" t="s">
        <v>30</v>
      </c>
      <c r="B27">
        <v>11</v>
      </c>
      <c r="C27">
        <v>15</v>
      </c>
      <c r="D27">
        <v>9</v>
      </c>
      <c r="E27">
        <v>7</v>
      </c>
      <c r="F27">
        <v>5</v>
      </c>
      <c r="G27">
        <v>12</v>
      </c>
      <c r="H27" s="10">
        <f t="shared" si="7"/>
        <v>59</v>
      </c>
    </row>
    <row r="28" spans="1:8">
      <c r="A28" t="s">
        <v>19</v>
      </c>
      <c r="B28">
        <v>20</v>
      </c>
      <c r="C28">
        <v>32</v>
      </c>
      <c r="D28">
        <v>43</v>
      </c>
      <c r="E28">
        <v>47</v>
      </c>
      <c r="F28">
        <v>43</v>
      </c>
      <c r="G28">
        <v>44</v>
      </c>
      <c r="H28" s="10">
        <f t="shared" si="7"/>
        <v>229</v>
      </c>
    </row>
    <row r="29" spans="1:8">
      <c r="A29" t="s">
        <v>20</v>
      </c>
      <c r="B29">
        <v>79</v>
      </c>
      <c r="C29">
        <v>80</v>
      </c>
      <c r="D29">
        <v>86</v>
      </c>
      <c r="E29">
        <v>79</v>
      </c>
      <c r="F29">
        <v>83</v>
      </c>
      <c r="G29">
        <v>80</v>
      </c>
      <c r="H29" s="10">
        <f t="shared" si="7"/>
        <v>487</v>
      </c>
    </row>
    <row r="30" spans="1:8">
      <c r="A30" s="1" t="s">
        <v>31</v>
      </c>
      <c r="B30" s="1">
        <f>SUM(B25:B29)</f>
        <v>122</v>
      </c>
      <c r="C30" s="1">
        <f t="shared" ref="C30:G30" si="8">SUM(C25:C29)</f>
        <v>143</v>
      </c>
      <c r="D30" s="1">
        <f t="shared" si="8"/>
        <v>156</v>
      </c>
      <c r="E30" s="1">
        <f t="shared" si="8"/>
        <v>148</v>
      </c>
      <c r="F30" s="1">
        <f t="shared" si="8"/>
        <v>148</v>
      </c>
      <c r="G30" s="1">
        <f t="shared" si="8"/>
        <v>150</v>
      </c>
      <c r="H30" s="8">
        <f>SUM(H25:H29)</f>
        <v>867</v>
      </c>
    </row>
    <row r="31" spans="1:8">
      <c r="H31" s="16"/>
    </row>
    <row r="32" spans="1:8">
      <c r="H32" s="16"/>
    </row>
    <row r="33" spans="1:8" ht="13.5" thickBot="1">
      <c r="H33" s="16"/>
    </row>
    <row r="34" spans="1:8" ht="31.5" customHeight="1" thickBot="1">
      <c r="A34" s="24" t="s">
        <v>32</v>
      </c>
      <c r="B34" s="25"/>
      <c r="C34" s="25"/>
      <c r="D34" s="25"/>
      <c r="E34" s="25"/>
      <c r="F34" s="25"/>
      <c r="G34" s="25"/>
      <c r="H34" s="26"/>
    </row>
    <row r="35" spans="1:8">
      <c r="A35" s="13" t="s">
        <v>33</v>
      </c>
      <c r="B35" s="11">
        <f>B5/B7</f>
        <v>0.75</v>
      </c>
      <c r="C35" s="11">
        <f t="shared" ref="C35:H35" si="9">C5/C7</f>
        <v>0.61290322580645162</v>
      </c>
      <c r="D35" s="11">
        <f t="shared" si="9"/>
        <v>0.69230769230769229</v>
      </c>
      <c r="E35" s="11">
        <f t="shared" si="9"/>
        <v>0.35714285714285715</v>
      </c>
      <c r="F35" s="11">
        <f t="shared" si="9"/>
        <v>0.69230769230769229</v>
      </c>
      <c r="G35" s="11">
        <f t="shared" si="9"/>
        <v>0.72</v>
      </c>
      <c r="H35" s="11">
        <f t="shared" si="9"/>
        <v>0.63124999999999998</v>
      </c>
    </row>
    <row r="36" spans="1:8">
      <c r="A36" s="14" t="s">
        <v>34</v>
      </c>
      <c r="B36" s="12">
        <f>B6/B7</f>
        <v>0.25</v>
      </c>
      <c r="C36" s="12">
        <f t="shared" ref="C36:H36" si="10">C6/C7</f>
        <v>0.38709677419354838</v>
      </c>
      <c r="D36" s="12">
        <f t="shared" si="10"/>
        <v>0.30769230769230771</v>
      </c>
      <c r="E36" s="12">
        <f t="shared" si="10"/>
        <v>0.6428571428571429</v>
      </c>
      <c r="F36" s="12">
        <f t="shared" si="10"/>
        <v>0.30769230769230771</v>
      </c>
      <c r="G36" s="12">
        <f t="shared" si="10"/>
        <v>0.28000000000000003</v>
      </c>
      <c r="H36" s="12">
        <f t="shared" si="10"/>
        <v>0.36875000000000002</v>
      </c>
    </row>
    <row r="37" spans="1:8">
      <c r="A37" s="15" t="s">
        <v>12</v>
      </c>
      <c r="B37" s="5"/>
      <c r="C37" s="5"/>
      <c r="D37" s="5"/>
      <c r="E37" s="5"/>
      <c r="F37" s="5"/>
      <c r="G37" s="5"/>
      <c r="H37" s="5"/>
    </row>
    <row r="38" spans="1:8">
      <c r="A38" s="32" t="s">
        <v>13</v>
      </c>
      <c r="B38" s="12">
        <f>B9/B13</f>
        <v>4.8387096774193547E-2</v>
      </c>
      <c r="C38" s="12">
        <f>C9/$C$13</f>
        <v>5.5555555555555552E-2</v>
      </c>
      <c r="D38" s="12">
        <f>D9/$D$13</f>
        <v>4.5454545454545456E-2</v>
      </c>
      <c r="E38" s="12">
        <f>E9/$E$13</f>
        <v>4.0540540540540543E-2</v>
      </c>
      <c r="F38" s="12">
        <f>F9/$F$13</f>
        <v>6.7567567567567571E-2</v>
      </c>
      <c r="G38" s="12">
        <f>G9/$G$13</f>
        <v>4.4776119402985072E-2</v>
      </c>
      <c r="H38" s="12">
        <f>H9/$H$13</f>
        <v>5.0602409638554217E-2</v>
      </c>
    </row>
    <row r="39" spans="1:8">
      <c r="A39" s="14" t="s">
        <v>14</v>
      </c>
      <c r="B39" s="12">
        <f t="shared" ref="B39:B41" si="11">B10/$B$13</f>
        <v>0.40322580645161288</v>
      </c>
      <c r="C39" s="12">
        <f t="shared" ref="C39:C41" si="12">C10/$C$13</f>
        <v>0.3611111111111111</v>
      </c>
      <c r="D39" s="12">
        <f t="shared" ref="D39:D41" si="13">D10/$D$13</f>
        <v>0.33333333333333331</v>
      </c>
      <c r="E39" s="12">
        <f t="shared" ref="E39:E41" si="14">E10/$E$13</f>
        <v>0.36486486486486486</v>
      </c>
      <c r="F39" s="12">
        <f t="shared" ref="F39:F41" si="15">F10/$F$13</f>
        <v>0.3783783783783784</v>
      </c>
      <c r="G39" s="12">
        <f t="shared" ref="G39:G41" si="16">G10/$G$13</f>
        <v>0.35820895522388058</v>
      </c>
      <c r="H39" s="12">
        <f t="shared" ref="H39:H41" si="17">H10/$H$13</f>
        <v>0.36626506024096384</v>
      </c>
    </row>
    <row r="40" spans="1:8">
      <c r="A40" s="14" t="s">
        <v>15</v>
      </c>
      <c r="B40" s="12">
        <f t="shared" si="11"/>
        <v>0.5161290322580645</v>
      </c>
      <c r="C40" s="12">
        <f t="shared" si="12"/>
        <v>0.52777777777777779</v>
      </c>
      <c r="D40" s="12">
        <f t="shared" si="13"/>
        <v>0.59090909090909094</v>
      </c>
      <c r="E40" s="12">
        <f t="shared" si="14"/>
        <v>0.54054054054054057</v>
      </c>
      <c r="F40" s="12">
        <f t="shared" si="15"/>
        <v>0.51351351351351349</v>
      </c>
      <c r="G40" s="12">
        <f t="shared" si="16"/>
        <v>0.56716417910447758</v>
      </c>
      <c r="H40" s="12">
        <f t="shared" si="17"/>
        <v>0.54216867469879515</v>
      </c>
    </row>
    <row r="41" spans="1:8">
      <c r="A41" s="14" t="s">
        <v>16</v>
      </c>
      <c r="B41" s="12">
        <f t="shared" si="11"/>
        <v>3.2258064516129031E-2</v>
      </c>
      <c r="C41" s="12">
        <f t="shared" si="12"/>
        <v>5.5555555555555552E-2</v>
      </c>
      <c r="D41" s="12">
        <f t="shared" si="13"/>
        <v>3.0303030303030304E-2</v>
      </c>
      <c r="E41" s="12">
        <f t="shared" si="14"/>
        <v>5.4054054054054057E-2</v>
      </c>
      <c r="F41" s="12">
        <f t="shared" si="15"/>
        <v>4.0540540540540543E-2</v>
      </c>
      <c r="G41" s="12">
        <f t="shared" si="16"/>
        <v>2.9850746268656716E-2</v>
      </c>
      <c r="H41" s="12">
        <f t="shared" si="17"/>
        <v>4.0963855421686748E-2</v>
      </c>
    </row>
    <row r="42" spans="1:8">
      <c r="A42" s="15" t="s">
        <v>18</v>
      </c>
      <c r="B42" s="12"/>
      <c r="C42" s="12"/>
      <c r="D42" s="12"/>
      <c r="E42" s="12"/>
      <c r="F42" s="12"/>
      <c r="G42" s="12"/>
      <c r="H42" s="12"/>
    </row>
    <row r="43" spans="1:8">
      <c r="A43" s="14" t="s">
        <v>19</v>
      </c>
      <c r="B43" s="12">
        <f>B15/$B$19</f>
        <v>0.24087591240875914</v>
      </c>
      <c r="C43" s="12">
        <f>C15/$C$19</f>
        <v>0.27586206896551724</v>
      </c>
      <c r="D43" s="12">
        <f>D15/$D$19</f>
        <v>0.21527777777777779</v>
      </c>
      <c r="E43" s="12">
        <f>E15/$E$19</f>
        <v>0.27007299270072993</v>
      </c>
      <c r="F43" s="12">
        <f>F15/$F$19</f>
        <v>0.24489795918367346</v>
      </c>
      <c r="G43" s="12">
        <f>G15/$G$19</f>
        <v>0.26153846153846155</v>
      </c>
      <c r="H43" s="12">
        <f>H15/$H$19</f>
        <v>0.25119047619047619</v>
      </c>
    </row>
    <row r="44" spans="1:8">
      <c r="A44" s="14" t="s">
        <v>20</v>
      </c>
      <c r="B44" s="12">
        <f t="shared" ref="B44:B46" si="18">B16/$B$19</f>
        <v>0.52554744525547448</v>
      </c>
      <c r="C44" s="12">
        <f t="shared" ref="C44:C46" si="19">C16/$C$19</f>
        <v>0.57241379310344831</v>
      </c>
      <c r="D44" s="12">
        <f t="shared" ref="D44:D46" si="20">D16/$D$19</f>
        <v>0.59027777777777779</v>
      </c>
      <c r="E44" s="12">
        <f t="shared" ref="E44:E46" si="21">E16/$E$19</f>
        <v>0.55474452554744524</v>
      </c>
      <c r="F44" s="12">
        <f t="shared" ref="F44:F46" si="22">F16/$F$19</f>
        <v>0.5374149659863946</v>
      </c>
      <c r="G44" s="12">
        <f t="shared" ref="G44:G46" si="23">G16/$G$19</f>
        <v>0.55384615384615388</v>
      </c>
      <c r="H44" s="12">
        <f t="shared" ref="H44:H46" si="24">H16/$H$19</f>
        <v>0.55595238095238098</v>
      </c>
    </row>
    <row r="45" spans="1:8">
      <c r="A45" s="14" t="s">
        <v>21</v>
      </c>
      <c r="B45" s="12">
        <f t="shared" si="18"/>
        <v>0.20437956204379562</v>
      </c>
      <c r="C45" s="12">
        <f t="shared" si="19"/>
        <v>0.10344827586206896</v>
      </c>
      <c r="D45" s="12">
        <f t="shared" si="20"/>
        <v>0.1388888888888889</v>
      </c>
      <c r="E45" s="12">
        <f t="shared" si="21"/>
        <v>0.16058394160583941</v>
      </c>
      <c r="F45" s="12">
        <f t="shared" si="22"/>
        <v>0.19727891156462585</v>
      </c>
      <c r="G45" s="12">
        <f t="shared" si="23"/>
        <v>0.15384615384615385</v>
      </c>
      <c r="H45" s="12">
        <f t="shared" si="24"/>
        <v>0.15952380952380951</v>
      </c>
    </row>
    <row r="46" spans="1:8">
      <c r="A46" s="14" t="s">
        <v>22</v>
      </c>
      <c r="B46" s="12">
        <f t="shared" si="18"/>
        <v>2.9197080291970802E-2</v>
      </c>
      <c r="C46" s="12">
        <f t="shared" si="19"/>
        <v>4.8275862068965517E-2</v>
      </c>
      <c r="D46" s="12">
        <f t="shared" si="20"/>
        <v>5.5555555555555552E-2</v>
      </c>
      <c r="E46" s="12">
        <f t="shared" si="21"/>
        <v>1.4598540145985401E-2</v>
      </c>
      <c r="F46" s="12">
        <f t="shared" si="22"/>
        <v>2.0408163265306121E-2</v>
      </c>
      <c r="G46" s="12">
        <f t="shared" si="23"/>
        <v>3.0769230769230771E-2</v>
      </c>
      <c r="H46" s="12">
        <f t="shared" si="24"/>
        <v>3.3333333333333333E-2</v>
      </c>
    </row>
    <row r="47" spans="1:8">
      <c r="A47" s="15" t="s">
        <v>24</v>
      </c>
      <c r="B47" s="12"/>
      <c r="C47" s="12"/>
      <c r="D47" s="12"/>
      <c r="E47" s="12"/>
      <c r="F47" s="12"/>
      <c r="G47" s="12"/>
      <c r="H47" s="12"/>
    </row>
    <row r="48" spans="1:8">
      <c r="A48" s="14" t="s">
        <v>25</v>
      </c>
      <c r="B48" s="12">
        <f>B21/$B$23</f>
        <v>0.52380952380952384</v>
      </c>
      <c r="C48" s="12">
        <f t="shared" ref="C48:H48" si="25">C21/C23</f>
        <v>0.57407407407407407</v>
      </c>
      <c r="D48" s="12">
        <f t="shared" si="25"/>
        <v>0.61111111111111116</v>
      </c>
      <c r="E48" s="12">
        <f t="shared" si="25"/>
        <v>0.55769230769230771</v>
      </c>
      <c r="F48" s="12">
        <f t="shared" si="25"/>
        <v>0.58490566037735847</v>
      </c>
      <c r="G48" s="12">
        <f t="shared" si="25"/>
        <v>0.54838709677419351</v>
      </c>
      <c r="H48" s="12">
        <f t="shared" si="25"/>
        <v>0.56782334384858046</v>
      </c>
    </row>
    <row r="49" spans="1:8">
      <c r="A49" s="14" t="s">
        <v>26</v>
      </c>
      <c r="B49" s="12">
        <f>B22/B23</f>
        <v>0.47619047619047616</v>
      </c>
      <c r="C49" s="12">
        <f t="shared" ref="C49:H49" si="26">C22/C23</f>
        <v>0.42592592592592593</v>
      </c>
      <c r="D49" s="12">
        <f t="shared" si="26"/>
        <v>0.3888888888888889</v>
      </c>
      <c r="E49" s="12">
        <f t="shared" si="26"/>
        <v>0.44230769230769229</v>
      </c>
      <c r="F49" s="12">
        <f t="shared" si="26"/>
        <v>0.41509433962264153</v>
      </c>
      <c r="G49" s="12">
        <f t="shared" si="26"/>
        <v>0.45161290322580644</v>
      </c>
      <c r="H49" s="12">
        <f t="shared" si="26"/>
        <v>0.43217665615141954</v>
      </c>
    </row>
    <row r="50" spans="1:8">
      <c r="A50" s="15" t="s">
        <v>28</v>
      </c>
      <c r="B50" s="12"/>
      <c r="C50" s="12"/>
      <c r="D50" s="12"/>
      <c r="E50" s="12"/>
      <c r="F50" s="12"/>
      <c r="G50" s="12"/>
      <c r="H50" s="12"/>
    </row>
    <row r="51" spans="1:8">
      <c r="A51" s="32" t="s">
        <v>13</v>
      </c>
      <c r="B51" s="12">
        <f>B25/B30</f>
        <v>2.4590163934426229E-2</v>
      </c>
      <c r="C51" s="12">
        <f t="shared" ref="C51:H51" si="27">C25/C30</f>
        <v>2.7972027972027972E-2</v>
      </c>
      <c r="D51" s="12">
        <f t="shared" si="27"/>
        <v>4.4871794871794872E-2</v>
      </c>
      <c r="E51" s="12">
        <f t="shared" si="27"/>
        <v>0</v>
      </c>
      <c r="F51" s="12">
        <f t="shared" si="27"/>
        <v>2.7027027027027029E-2</v>
      </c>
      <c r="G51" s="12">
        <f t="shared" si="27"/>
        <v>1.3333333333333334E-2</v>
      </c>
      <c r="H51" s="12">
        <f t="shared" si="27"/>
        <v>2.306805074971165E-2</v>
      </c>
    </row>
    <row r="52" spans="1:8">
      <c r="A52" s="14" t="s">
        <v>29</v>
      </c>
      <c r="B52" s="12">
        <f>B26/B30</f>
        <v>7.3770491803278687E-2</v>
      </c>
      <c r="C52" s="12">
        <f t="shared" ref="C52:H52" si="28">C26/C30</f>
        <v>8.3916083916083919E-2</v>
      </c>
      <c r="D52" s="12">
        <f t="shared" si="28"/>
        <v>7.0512820512820512E-2</v>
      </c>
      <c r="E52" s="12">
        <f t="shared" si="28"/>
        <v>0.10135135135135136</v>
      </c>
      <c r="F52" s="12">
        <f t="shared" si="28"/>
        <v>8.7837837837837843E-2</v>
      </c>
      <c r="G52" s="12">
        <f t="shared" si="28"/>
        <v>0.08</v>
      </c>
      <c r="H52" s="12">
        <f t="shared" si="28"/>
        <v>8.3044982698961933E-2</v>
      </c>
    </row>
    <row r="53" spans="1:8">
      <c r="A53" s="14" t="s">
        <v>30</v>
      </c>
      <c r="B53" s="12">
        <f>B27/B30</f>
        <v>9.0163934426229511E-2</v>
      </c>
      <c r="C53" s="12">
        <f t="shared" ref="C53:H53" si="29">C27/C30</f>
        <v>0.1048951048951049</v>
      </c>
      <c r="D53" s="12">
        <f t="shared" si="29"/>
        <v>5.7692307692307696E-2</v>
      </c>
      <c r="E53" s="12">
        <f t="shared" si="29"/>
        <v>4.72972972972973E-2</v>
      </c>
      <c r="F53" s="12">
        <f t="shared" si="29"/>
        <v>3.3783783783783786E-2</v>
      </c>
      <c r="G53" s="12">
        <f t="shared" si="29"/>
        <v>0.08</v>
      </c>
      <c r="H53" s="12">
        <f t="shared" si="29"/>
        <v>6.8050749711649372E-2</v>
      </c>
    </row>
    <row r="54" spans="1:8">
      <c r="A54" s="14" t="s">
        <v>19</v>
      </c>
      <c r="B54" s="12">
        <f>B28/B30</f>
        <v>0.16393442622950818</v>
      </c>
      <c r="C54" s="12">
        <f t="shared" ref="C54:H54" si="30">C28/C30</f>
        <v>0.22377622377622378</v>
      </c>
      <c r="D54" s="12">
        <f t="shared" si="30"/>
        <v>0.27564102564102566</v>
      </c>
      <c r="E54" s="12">
        <f t="shared" si="30"/>
        <v>0.31756756756756754</v>
      </c>
      <c r="F54" s="12">
        <f t="shared" si="30"/>
        <v>0.29054054054054052</v>
      </c>
      <c r="G54" s="12">
        <f t="shared" si="30"/>
        <v>0.29333333333333333</v>
      </c>
      <c r="H54" s="12">
        <f t="shared" si="30"/>
        <v>0.26412918108419836</v>
      </c>
    </row>
    <row r="55" spans="1:8">
      <c r="A55" s="14" t="s">
        <v>20</v>
      </c>
      <c r="B55" s="12">
        <f>B29/B30</f>
        <v>0.64754098360655743</v>
      </c>
      <c r="C55" s="12">
        <f t="shared" ref="C55:H55" si="31">C29/C30</f>
        <v>0.55944055944055948</v>
      </c>
      <c r="D55" s="12">
        <f t="shared" si="31"/>
        <v>0.55128205128205132</v>
      </c>
      <c r="E55" s="12">
        <f t="shared" si="31"/>
        <v>0.53378378378378377</v>
      </c>
      <c r="F55" s="12">
        <f t="shared" si="31"/>
        <v>0.56081081081081086</v>
      </c>
      <c r="G55" s="12">
        <f t="shared" si="31"/>
        <v>0.53333333333333333</v>
      </c>
      <c r="H55" s="12">
        <f t="shared" si="31"/>
        <v>0.56170703575547865</v>
      </c>
    </row>
    <row r="59" spans="1:8" ht="15">
      <c r="A59" s="21"/>
      <c r="B59" s="21"/>
      <c r="C59" s="21"/>
    </row>
  </sheetData>
  <mergeCells count="3">
    <mergeCell ref="A34:H34"/>
    <mergeCell ref="A1:H1"/>
    <mergeCell ref="A2:H2"/>
  </mergeCells>
  <phoneticPr fontId="2" type="noConversion"/>
  <pageMargins left="0.75" right="0.75" top="1" bottom="1" header="0.5" footer="0.5"/>
  <headerFooter alignWithMargins="0"/>
  <ignoredErrors>
    <ignoredError sqref="B7 C7:G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"/>
  <sheetViews>
    <sheetView topLeftCell="A13" zoomScale="85" zoomScaleNormal="85" workbookViewId="0">
      <selection activeCell="B35" sqref="B35:G35"/>
    </sheetView>
  </sheetViews>
  <sheetFormatPr defaultRowHeight="12.75"/>
  <cols>
    <col min="1" max="1" width="22.140625" bestFit="1" customWidth="1"/>
    <col min="2" max="2" width="11.140625" bestFit="1" customWidth="1"/>
    <col min="3" max="3" width="16.28515625" bestFit="1" customWidth="1"/>
    <col min="4" max="4" width="12.42578125" bestFit="1" customWidth="1"/>
    <col min="5" max="5" width="13.7109375" bestFit="1" customWidth="1"/>
    <col min="6" max="6" width="16.85546875" bestFit="1" customWidth="1"/>
    <col min="7" max="7" width="12" bestFit="1" customWidth="1"/>
    <col min="8" max="8" width="11.140625" bestFit="1" customWidth="1"/>
  </cols>
  <sheetData>
    <row r="1" spans="1:8" ht="30" customHeight="1">
      <c r="A1" s="27" t="s">
        <v>36</v>
      </c>
      <c r="B1" s="27"/>
      <c r="C1" s="27"/>
      <c r="D1" s="27"/>
      <c r="E1" s="27"/>
      <c r="F1" s="27"/>
      <c r="G1" s="27"/>
      <c r="H1" s="27"/>
    </row>
    <row r="2" spans="1:8" ht="20.25" customHeight="1">
      <c r="A2" s="28">
        <f>DATE(2018,9,25)</f>
        <v>43368</v>
      </c>
      <c r="B2" s="28"/>
      <c r="C2" s="28"/>
      <c r="D2" s="28"/>
      <c r="E2" s="28"/>
      <c r="F2" s="28"/>
      <c r="G2" s="28"/>
      <c r="H2" s="28"/>
    </row>
    <row r="3" spans="1:8" ht="27" customHeight="1">
      <c r="A3" s="20"/>
      <c r="B3" s="20" t="s">
        <v>1</v>
      </c>
      <c r="C3" s="20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</row>
    <row r="4" spans="1:8" ht="15.75" customHeight="1">
      <c r="A4" s="8" t="s">
        <v>8</v>
      </c>
      <c r="B4" s="8">
        <v>0</v>
      </c>
      <c r="C4" s="8">
        <v>0</v>
      </c>
      <c r="D4" s="8">
        <v>0</v>
      </c>
      <c r="E4" s="8">
        <v>1</v>
      </c>
      <c r="F4" s="8">
        <v>1</v>
      </c>
      <c r="G4" s="8">
        <v>1</v>
      </c>
      <c r="H4" s="8">
        <f>SUM(B4:G4)</f>
        <v>3</v>
      </c>
    </row>
    <row r="5" spans="1:8" ht="15.75" customHeight="1">
      <c r="A5" t="s">
        <v>9</v>
      </c>
      <c r="B5">
        <v>9</v>
      </c>
      <c r="C5">
        <v>7</v>
      </c>
      <c r="D5">
        <v>6</v>
      </c>
      <c r="E5">
        <v>19</v>
      </c>
      <c r="F5">
        <v>18</v>
      </c>
      <c r="G5">
        <v>18</v>
      </c>
      <c r="H5" s="10">
        <f t="shared" ref="H5:H12" si="0">SUM(B5:G5)</f>
        <v>77</v>
      </c>
    </row>
    <row r="6" spans="1:8" ht="15.75" customHeight="1">
      <c r="A6" t="s">
        <v>10</v>
      </c>
      <c r="B6">
        <v>18</v>
      </c>
      <c r="C6">
        <v>18</v>
      </c>
      <c r="D6">
        <v>18</v>
      </c>
      <c r="E6">
        <v>8</v>
      </c>
      <c r="F6">
        <v>9</v>
      </c>
      <c r="G6">
        <v>9</v>
      </c>
      <c r="H6" s="10">
        <f t="shared" si="0"/>
        <v>80</v>
      </c>
    </row>
    <row r="7" spans="1:8" ht="15.75" customHeight="1">
      <c r="A7" s="1" t="s">
        <v>11</v>
      </c>
      <c r="B7" s="1">
        <f>SUM(B5:B6)</f>
        <v>27</v>
      </c>
      <c r="C7" s="1">
        <f t="shared" ref="C7:G7" si="1">SUM(C5:C6)</f>
        <v>25</v>
      </c>
      <c r="D7" s="1">
        <f t="shared" si="1"/>
        <v>24</v>
      </c>
      <c r="E7" s="1">
        <f t="shared" si="1"/>
        <v>27</v>
      </c>
      <c r="F7" s="1">
        <f t="shared" si="1"/>
        <v>27</v>
      </c>
      <c r="G7" s="1">
        <f t="shared" si="1"/>
        <v>27</v>
      </c>
      <c r="H7" s="8">
        <f t="shared" si="0"/>
        <v>157</v>
      </c>
    </row>
    <row r="8" spans="1:8" ht="15.75" customHeight="1">
      <c r="A8" s="8" t="s">
        <v>12</v>
      </c>
      <c r="B8" s="9"/>
      <c r="C8" s="9"/>
      <c r="D8" s="9"/>
      <c r="E8" s="9"/>
      <c r="F8" s="9"/>
      <c r="G8" s="9"/>
      <c r="H8" s="9"/>
    </row>
    <row r="9" spans="1:8" ht="15.75" customHeight="1">
      <c r="A9" t="s">
        <v>13</v>
      </c>
      <c r="B9">
        <v>2</v>
      </c>
      <c r="C9">
        <v>3</v>
      </c>
      <c r="D9">
        <v>3</v>
      </c>
      <c r="E9">
        <v>5</v>
      </c>
      <c r="F9">
        <v>3</v>
      </c>
      <c r="G9">
        <v>3</v>
      </c>
      <c r="H9" s="10">
        <f t="shared" si="0"/>
        <v>19</v>
      </c>
    </row>
    <row r="10" spans="1:8">
      <c r="A10" t="s">
        <v>14</v>
      </c>
      <c r="B10">
        <v>21</v>
      </c>
      <c r="C10">
        <v>26</v>
      </c>
      <c r="D10">
        <v>27</v>
      </c>
      <c r="E10">
        <v>34</v>
      </c>
      <c r="F10">
        <v>35</v>
      </c>
      <c r="G10">
        <v>33</v>
      </c>
      <c r="H10" s="10">
        <f t="shared" si="0"/>
        <v>176</v>
      </c>
    </row>
    <row r="11" spans="1:8">
      <c r="A11" t="s">
        <v>15</v>
      </c>
      <c r="B11">
        <v>32</v>
      </c>
      <c r="C11">
        <v>34</v>
      </c>
      <c r="D11">
        <v>35</v>
      </c>
      <c r="E11">
        <v>36</v>
      </c>
      <c r="F11">
        <v>33</v>
      </c>
      <c r="G11">
        <v>32</v>
      </c>
      <c r="H11" s="10">
        <f t="shared" si="0"/>
        <v>202</v>
      </c>
    </row>
    <row r="12" spans="1:8">
      <c r="A12" t="s">
        <v>16</v>
      </c>
      <c r="B12">
        <v>7</v>
      </c>
      <c r="C12">
        <v>7</v>
      </c>
      <c r="D12">
        <v>8</v>
      </c>
      <c r="E12">
        <v>9</v>
      </c>
      <c r="F12">
        <v>6</v>
      </c>
      <c r="G12">
        <v>6</v>
      </c>
      <c r="H12" s="10">
        <f t="shared" si="0"/>
        <v>43</v>
      </c>
    </row>
    <row r="13" spans="1:8">
      <c r="A13" s="1" t="s">
        <v>17</v>
      </c>
      <c r="B13" s="1">
        <f>SUM(B9:B12)</f>
        <v>62</v>
      </c>
      <c r="C13" s="1">
        <f t="shared" ref="C13:G13" si="2">SUM(C9:C12)</f>
        <v>70</v>
      </c>
      <c r="D13" s="1">
        <f t="shared" si="2"/>
        <v>73</v>
      </c>
      <c r="E13" s="1">
        <f t="shared" si="2"/>
        <v>84</v>
      </c>
      <c r="F13" s="1">
        <f t="shared" si="2"/>
        <v>77</v>
      </c>
      <c r="G13" s="1">
        <f t="shared" si="2"/>
        <v>74</v>
      </c>
      <c r="H13" s="8">
        <f>SUM(H9:H12)</f>
        <v>440</v>
      </c>
    </row>
    <row r="14" spans="1:8">
      <c r="A14" s="8" t="s">
        <v>18</v>
      </c>
      <c r="B14" s="9"/>
      <c r="C14" s="9"/>
      <c r="D14" s="9"/>
      <c r="E14" s="9"/>
      <c r="F14" s="9"/>
      <c r="G14" s="9"/>
      <c r="H14" s="9"/>
    </row>
    <row r="15" spans="1:8">
      <c r="A15" t="s">
        <v>19</v>
      </c>
      <c r="B15">
        <v>31</v>
      </c>
      <c r="C15">
        <v>30</v>
      </c>
      <c r="D15">
        <v>29</v>
      </c>
      <c r="E15">
        <v>32</v>
      </c>
      <c r="F15">
        <v>26</v>
      </c>
      <c r="G15">
        <v>37</v>
      </c>
      <c r="H15" s="10">
        <f t="shared" ref="H15:H18" si="3">SUM(B15:G15)</f>
        <v>185</v>
      </c>
    </row>
    <row r="16" spans="1:8">
      <c r="A16" t="s">
        <v>20</v>
      </c>
      <c r="B16">
        <v>75</v>
      </c>
      <c r="C16">
        <v>82</v>
      </c>
      <c r="D16">
        <v>85</v>
      </c>
      <c r="E16">
        <v>81</v>
      </c>
      <c r="F16">
        <v>78</v>
      </c>
      <c r="G16">
        <v>85</v>
      </c>
      <c r="H16" s="10">
        <f t="shared" si="3"/>
        <v>486</v>
      </c>
    </row>
    <row r="17" spans="1:8">
      <c r="A17" t="s">
        <v>21</v>
      </c>
      <c r="B17">
        <v>25</v>
      </c>
      <c r="C17">
        <v>22</v>
      </c>
      <c r="D17">
        <v>27</v>
      </c>
      <c r="E17">
        <v>26</v>
      </c>
      <c r="F17">
        <v>25</v>
      </c>
      <c r="G17">
        <v>22</v>
      </c>
      <c r="H17" s="10">
        <f t="shared" si="3"/>
        <v>147</v>
      </c>
    </row>
    <row r="18" spans="1:8">
      <c r="A18" t="s">
        <v>22</v>
      </c>
      <c r="B18">
        <v>4</v>
      </c>
      <c r="C18">
        <v>6</v>
      </c>
      <c r="D18">
        <v>4</v>
      </c>
      <c r="E18">
        <v>7</v>
      </c>
      <c r="F18">
        <v>3</v>
      </c>
      <c r="G18">
        <v>9</v>
      </c>
      <c r="H18" s="10">
        <f t="shared" si="3"/>
        <v>33</v>
      </c>
    </row>
    <row r="19" spans="1:8">
      <c r="A19" t="s">
        <v>23</v>
      </c>
      <c r="B19">
        <f>SUM(B15:B18)</f>
        <v>135</v>
      </c>
      <c r="C19">
        <f t="shared" ref="C19:G19" si="4">SUM(C15:C18)</f>
        <v>140</v>
      </c>
      <c r="D19">
        <f t="shared" si="4"/>
        <v>145</v>
      </c>
      <c r="E19">
        <f t="shared" si="4"/>
        <v>146</v>
      </c>
      <c r="F19">
        <f t="shared" si="4"/>
        <v>132</v>
      </c>
      <c r="G19">
        <f t="shared" si="4"/>
        <v>153</v>
      </c>
      <c r="H19" s="8">
        <f>SUM(H15:H18)</f>
        <v>851</v>
      </c>
    </row>
    <row r="20" spans="1:8">
      <c r="A20" s="8" t="s">
        <v>24</v>
      </c>
      <c r="B20" s="9"/>
      <c r="C20" s="9"/>
      <c r="D20" s="9"/>
      <c r="E20" s="9"/>
      <c r="F20" s="9"/>
      <c r="G20" s="9"/>
      <c r="H20" s="9"/>
    </row>
    <row r="21" spans="1:8">
      <c r="A21" t="s">
        <v>25</v>
      </c>
      <c r="B21">
        <v>27</v>
      </c>
      <c r="C21">
        <v>32</v>
      </c>
      <c r="D21">
        <v>25</v>
      </c>
      <c r="E21">
        <v>22</v>
      </c>
      <c r="F21">
        <v>24</v>
      </c>
      <c r="G21">
        <v>21</v>
      </c>
      <c r="H21" s="10">
        <f t="shared" ref="H21:H22" si="5">SUM(B21:G21)</f>
        <v>151</v>
      </c>
    </row>
    <row r="22" spans="1:8">
      <c r="A22" t="s">
        <v>26</v>
      </c>
      <c r="B22">
        <v>34</v>
      </c>
      <c r="C22">
        <v>35</v>
      </c>
      <c r="D22">
        <v>32</v>
      </c>
      <c r="E22">
        <v>22</v>
      </c>
      <c r="F22">
        <v>24</v>
      </c>
      <c r="G22">
        <v>21</v>
      </c>
      <c r="H22" s="10">
        <f t="shared" si="5"/>
        <v>168</v>
      </c>
    </row>
    <row r="23" spans="1:8">
      <c r="A23" t="s">
        <v>27</v>
      </c>
      <c r="B23">
        <f>SUM(B21:B22)</f>
        <v>61</v>
      </c>
      <c r="C23">
        <f t="shared" ref="C23:G23" si="6">SUM(C21:C22)</f>
        <v>67</v>
      </c>
      <c r="D23">
        <f t="shared" si="6"/>
        <v>57</v>
      </c>
      <c r="E23">
        <f t="shared" si="6"/>
        <v>44</v>
      </c>
      <c r="F23">
        <f t="shared" si="6"/>
        <v>48</v>
      </c>
      <c r="G23">
        <f t="shared" si="6"/>
        <v>42</v>
      </c>
      <c r="H23" s="8">
        <f>SUM(H21:H22)</f>
        <v>319</v>
      </c>
    </row>
    <row r="24" spans="1:8">
      <c r="A24" s="8" t="s">
        <v>28</v>
      </c>
      <c r="B24" s="9"/>
      <c r="C24" s="9"/>
      <c r="D24" s="9"/>
      <c r="E24" s="9"/>
      <c r="F24" s="9"/>
      <c r="G24" s="9"/>
      <c r="H24" s="9"/>
    </row>
    <row r="25" spans="1:8">
      <c r="A25" t="s">
        <v>13</v>
      </c>
      <c r="B25">
        <v>4</v>
      </c>
      <c r="C25">
        <v>3</v>
      </c>
      <c r="D25">
        <v>0</v>
      </c>
      <c r="E25">
        <v>2</v>
      </c>
      <c r="F25">
        <v>1</v>
      </c>
      <c r="G25">
        <v>1</v>
      </c>
      <c r="H25" s="10">
        <f t="shared" ref="H25:H29" si="7">SUM(B25:G25)</f>
        <v>11</v>
      </c>
    </row>
    <row r="26" spans="1:8">
      <c r="A26" t="s">
        <v>29</v>
      </c>
      <c r="B26">
        <v>15</v>
      </c>
      <c r="C26">
        <v>17</v>
      </c>
      <c r="D26">
        <v>14</v>
      </c>
      <c r="E26">
        <v>10</v>
      </c>
      <c r="F26">
        <v>5</v>
      </c>
      <c r="G26">
        <v>8</v>
      </c>
      <c r="H26" s="10">
        <f t="shared" si="7"/>
        <v>69</v>
      </c>
    </row>
    <row r="27" spans="1:8">
      <c r="A27" t="s">
        <v>30</v>
      </c>
      <c r="B27">
        <v>14</v>
      </c>
      <c r="C27">
        <v>12</v>
      </c>
      <c r="D27">
        <v>10</v>
      </c>
      <c r="E27">
        <v>11</v>
      </c>
      <c r="F27">
        <v>9</v>
      </c>
      <c r="G27">
        <v>6</v>
      </c>
      <c r="H27" s="10">
        <f t="shared" si="7"/>
        <v>62</v>
      </c>
    </row>
    <row r="28" spans="1:8">
      <c r="A28" t="s">
        <v>19</v>
      </c>
      <c r="B28">
        <v>50</v>
      </c>
      <c r="C28">
        <v>47</v>
      </c>
      <c r="D28">
        <v>42</v>
      </c>
      <c r="E28">
        <v>58</v>
      </c>
      <c r="F28">
        <v>60</v>
      </c>
      <c r="G28">
        <v>55</v>
      </c>
      <c r="H28" s="10">
        <f t="shared" si="7"/>
        <v>312</v>
      </c>
    </row>
    <row r="29" spans="1:8">
      <c r="A29" t="s">
        <v>20</v>
      </c>
      <c r="B29">
        <v>72</v>
      </c>
      <c r="C29">
        <v>73</v>
      </c>
      <c r="D29">
        <v>69</v>
      </c>
      <c r="E29">
        <v>70</v>
      </c>
      <c r="F29">
        <v>87</v>
      </c>
      <c r="G29">
        <v>81</v>
      </c>
      <c r="H29" s="10">
        <f t="shared" si="7"/>
        <v>452</v>
      </c>
    </row>
    <row r="30" spans="1:8">
      <c r="A30" s="1" t="s">
        <v>31</v>
      </c>
      <c r="B30" s="1">
        <f>SUM(B25:B29)</f>
        <v>155</v>
      </c>
      <c r="C30" s="1">
        <f t="shared" ref="C30:G30" si="8">SUM(C25:C29)</f>
        <v>152</v>
      </c>
      <c r="D30" s="1">
        <f t="shared" si="8"/>
        <v>135</v>
      </c>
      <c r="E30" s="1">
        <f t="shared" si="8"/>
        <v>151</v>
      </c>
      <c r="F30" s="1">
        <f t="shared" si="8"/>
        <v>162</v>
      </c>
      <c r="G30" s="1">
        <f t="shared" si="8"/>
        <v>151</v>
      </c>
      <c r="H30" s="8">
        <f>SUM(H25:H29)</f>
        <v>906</v>
      </c>
    </row>
    <row r="31" spans="1:8">
      <c r="H31" s="16"/>
    </row>
    <row r="32" spans="1:8">
      <c r="H32" s="16"/>
    </row>
    <row r="33" spans="1:8" ht="13.5" thickBot="1">
      <c r="H33" s="16"/>
    </row>
    <row r="34" spans="1:8" ht="31.5" customHeight="1" thickBot="1">
      <c r="A34" s="24" t="s">
        <v>32</v>
      </c>
      <c r="B34" s="25"/>
      <c r="C34" s="25"/>
      <c r="D34" s="25"/>
      <c r="E34" s="25"/>
      <c r="F34" s="25"/>
      <c r="G34" s="25"/>
      <c r="H34" s="26"/>
    </row>
    <row r="35" spans="1:8">
      <c r="A35" s="13" t="s">
        <v>33</v>
      </c>
      <c r="B35" s="11">
        <f>B5/B7</f>
        <v>0.33333333333333331</v>
      </c>
      <c r="C35" s="11">
        <f t="shared" ref="C35:H35" si="9">C5/C7</f>
        <v>0.28000000000000003</v>
      </c>
      <c r="D35" s="11">
        <f t="shared" si="9"/>
        <v>0.25</v>
      </c>
      <c r="E35" s="11">
        <f t="shared" si="9"/>
        <v>0.70370370370370372</v>
      </c>
      <c r="F35" s="11">
        <f t="shared" si="9"/>
        <v>0.66666666666666663</v>
      </c>
      <c r="G35" s="11">
        <f t="shared" si="9"/>
        <v>0.66666666666666663</v>
      </c>
      <c r="H35" s="11">
        <f t="shared" si="9"/>
        <v>0.49044585987261147</v>
      </c>
    </row>
    <row r="36" spans="1:8">
      <c r="A36" s="14" t="s">
        <v>34</v>
      </c>
      <c r="B36" s="12">
        <f>B6/B7</f>
        <v>0.66666666666666663</v>
      </c>
      <c r="C36" s="12">
        <f t="shared" ref="C36:H36" si="10">C6/C7</f>
        <v>0.72</v>
      </c>
      <c r="D36" s="12">
        <f t="shared" si="10"/>
        <v>0.75</v>
      </c>
      <c r="E36" s="12">
        <f t="shared" si="10"/>
        <v>0.29629629629629628</v>
      </c>
      <c r="F36" s="12">
        <f t="shared" si="10"/>
        <v>0.33333333333333331</v>
      </c>
      <c r="G36" s="12">
        <f t="shared" si="10"/>
        <v>0.33333333333333331</v>
      </c>
      <c r="H36" s="12">
        <f t="shared" si="10"/>
        <v>0.50955414012738853</v>
      </c>
    </row>
    <row r="37" spans="1:8">
      <c r="A37" s="15" t="s">
        <v>12</v>
      </c>
      <c r="B37" s="5"/>
      <c r="C37" s="5"/>
      <c r="D37" s="5"/>
      <c r="E37" s="5"/>
      <c r="F37" s="5"/>
      <c r="G37" s="5"/>
      <c r="H37" s="5"/>
    </row>
    <row r="38" spans="1:8">
      <c r="A38" s="32" t="s">
        <v>13</v>
      </c>
      <c r="B38" s="12">
        <f>B9/B13</f>
        <v>3.2258064516129031E-2</v>
      </c>
      <c r="C38" s="12">
        <f>C9/$C$13</f>
        <v>4.2857142857142858E-2</v>
      </c>
      <c r="D38" s="12">
        <f>D9/$D$13</f>
        <v>4.1095890410958902E-2</v>
      </c>
      <c r="E38" s="12">
        <f>E9/$E$13</f>
        <v>5.9523809523809521E-2</v>
      </c>
      <c r="F38" s="12">
        <f>F9/$F$13</f>
        <v>3.896103896103896E-2</v>
      </c>
      <c r="G38" s="12">
        <f>G9/$G$13</f>
        <v>4.0540540540540543E-2</v>
      </c>
      <c r="H38" s="12">
        <f>H9/$H$13</f>
        <v>4.3181818181818182E-2</v>
      </c>
    </row>
    <row r="39" spans="1:8">
      <c r="A39" s="14" t="s">
        <v>14</v>
      </c>
      <c r="B39" s="12">
        <f t="shared" ref="B39:B41" si="11">B10/$B$13</f>
        <v>0.33870967741935482</v>
      </c>
      <c r="C39" s="12">
        <f t="shared" ref="C39:C41" si="12">C10/$C$13</f>
        <v>0.37142857142857144</v>
      </c>
      <c r="D39" s="12">
        <f t="shared" ref="D39:D41" si="13">D10/$D$13</f>
        <v>0.36986301369863012</v>
      </c>
      <c r="E39" s="12">
        <f t="shared" ref="E39:E41" si="14">E10/$E$13</f>
        <v>0.40476190476190477</v>
      </c>
      <c r="F39" s="12">
        <f t="shared" ref="F39:F41" si="15">F10/$F$13</f>
        <v>0.45454545454545453</v>
      </c>
      <c r="G39" s="12">
        <f t="shared" ref="G39:G41" si="16">G10/$G$13</f>
        <v>0.44594594594594594</v>
      </c>
      <c r="H39" s="12">
        <f t="shared" ref="H39:H41" si="17">H10/$H$13</f>
        <v>0.4</v>
      </c>
    </row>
    <row r="40" spans="1:8">
      <c r="A40" s="14" t="s">
        <v>15</v>
      </c>
      <c r="B40" s="12">
        <f t="shared" si="11"/>
        <v>0.5161290322580645</v>
      </c>
      <c r="C40" s="12">
        <f t="shared" si="12"/>
        <v>0.48571428571428571</v>
      </c>
      <c r="D40" s="12">
        <f t="shared" si="13"/>
        <v>0.47945205479452052</v>
      </c>
      <c r="E40" s="12">
        <f t="shared" si="14"/>
        <v>0.42857142857142855</v>
      </c>
      <c r="F40" s="12">
        <f t="shared" si="15"/>
        <v>0.42857142857142855</v>
      </c>
      <c r="G40" s="12">
        <f t="shared" si="16"/>
        <v>0.43243243243243246</v>
      </c>
      <c r="H40" s="12">
        <f t="shared" si="17"/>
        <v>0.45909090909090911</v>
      </c>
    </row>
    <row r="41" spans="1:8">
      <c r="A41" s="14" t="s">
        <v>16</v>
      </c>
      <c r="B41" s="12">
        <f t="shared" si="11"/>
        <v>0.11290322580645161</v>
      </c>
      <c r="C41" s="12">
        <f t="shared" si="12"/>
        <v>0.1</v>
      </c>
      <c r="D41" s="12">
        <f t="shared" si="13"/>
        <v>0.1095890410958904</v>
      </c>
      <c r="E41" s="12">
        <f t="shared" si="14"/>
        <v>0.10714285714285714</v>
      </c>
      <c r="F41" s="12">
        <f t="shared" si="15"/>
        <v>7.792207792207792E-2</v>
      </c>
      <c r="G41" s="12">
        <f t="shared" si="16"/>
        <v>8.1081081081081086E-2</v>
      </c>
      <c r="H41" s="12">
        <f t="shared" si="17"/>
        <v>9.7727272727272732E-2</v>
      </c>
    </row>
    <row r="42" spans="1:8">
      <c r="A42" s="15" t="s">
        <v>18</v>
      </c>
      <c r="B42" s="12"/>
      <c r="C42" s="12"/>
      <c r="D42" s="12"/>
      <c r="E42" s="12"/>
      <c r="F42" s="12"/>
      <c r="G42" s="12"/>
      <c r="H42" s="12"/>
    </row>
    <row r="43" spans="1:8">
      <c r="A43" s="14" t="s">
        <v>19</v>
      </c>
      <c r="B43" s="12">
        <f>B15/$B$19</f>
        <v>0.22962962962962963</v>
      </c>
      <c r="C43" s="12">
        <f>C15/$C$19</f>
        <v>0.21428571428571427</v>
      </c>
      <c r="D43" s="12">
        <f>D15/$D$19</f>
        <v>0.2</v>
      </c>
      <c r="E43" s="12">
        <f>E15/$E$19</f>
        <v>0.21917808219178081</v>
      </c>
      <c r="F43" s="12">
        <f>F15/$F$19</f>
        <v>0.19696969696969696</v>
      </c>
      <c r="G43" s="12">
        <f>G15/$G$19</f>
        <v>0.24183006535947713</v>
      </c>
      <c r="H43" s="12">
        <f>H15/$H$19</f>
        <v>0.21739130434782608</v>
      </c>
    </row>
    <row r="44" spans="1:8">
      <c r="A44" s="14" t="s">
        <v>20</v>
      </c>
      <c r="B44" s="12">
        <f t="shared" ref="B44:B46" si="18">B16/$B$19</f>
        <v>0.55555555555555558</v>
      </c>
      <c r="C44" s="12">
        <f t="shared" ref="C44:C46" si="19">C16/$C$19</f>
        <v>0.58571428571428574</v>
      </c>
      <c r="D44" s="12">
        <f t="shared" ref="D44:D46" si="20">D16/$D$19</f>
        <v>0.58620689655172409</v>
      </c>
      <c r="E44" s="12">
        <f t="shared" ref="E44:E46" si="21">E16/$E$19</f>
        <v>0.5547945205479452</v>
      </c>
      <c r="F44" s="12">
        <f t="shared" ref="F44:F46" si="22">F16/$F$19</f>
        <v>0.59090909090909094</v>
      </c>
      <c r="G44" s="12">
        <f t="shared" ref="G44:G46" si="23">G16/$G$19</f>
        <v>0.55555555555555558</v>
      </c>
      <c r="H44" s="12">
        <f t="shared" ref="H44:H46" si="24">H16/$H$19</f>
        <v>0.57109283196239713</v>
      </c>
    </row>
    <row r="45" spans="1:8">
      <c r="A45" s="14" t="s">
        <v>21</v>
      </c>
      <c r="B45" s="12">
        <f t="shared" si="18"/>
        <v>0.18518518518518517</v>
      </c>
      <c r="C45" s="12">
        <f t="shared" si="19"/>
        <v>0.15714285714285714</v>
      </c>
      <c r="D45" s="12">
        <f t="shared" si="20"/>
        <v>0.18620689655172415</v>
      </c>
      <c r="E45" s="12">
        <f t="shared" si="21"/>
        <v>0.17808219178082191</v>
      </c>
      <c r="F45" s="12">
        <f t="shared" si="22"/>
        <v>0.18939393939393939</v>
      </c>
      <c r="G45" s="12">
        <f t="shared" si="23"/>
        <v>0.1437908496732026</v>
      </c>
      <c r="H45" s="12">
        <f t="shared" si="24"/>
        <v>0.17273795534665101</v>
      </c>
    </row>
    <row r="46" spans="1:8">
      <c r="A46" s="14" t="s">
        <v>22</v>
      </c>
      <c r="B46" s="12">
        <f t="shared" si="18"/>
        <v>2.9629629629629631E-2</v>
      </c>
      <c r="C46" s="12">
        <f t="shared" si="19"/>
        <v>4.2857142857142858E-2</v>
      </c>
      <c r="D46" s="12">
        <f t="shared" si="20"/>
        <v>2.7586206896551724E-2</v>
      </c>
      <c r="E46" s="12">
        <f t="shared" si="21"/>
        <v>4.7945205479452052E-2</v>
      </c>
      <c r="F46" s="12">
        <f t="shared" si="22"/>
        <v>2.2727272727272728E-2</v>
      </c>
      <c r="G46" s="12">
        <f t="shared" si="23"/>
        <v>5.8823529411764705E-2</v>
      </c>
      <c r="H46" s="12">
        <f t="shared" si="24"/>
        <v>3.8777908343125736E-2</v>
      </c>
    </row>
    <row r="47" spans="1:8">
      <c r="A47" s="15" t="s">
        <v>24</v>
      </c>
      <c r="B47" s="12"/>
      <c r="C47" s="12"/>
      <c r="D47" s="12"/>
      <c r="E47" s="12"/>
      <c r="F47" s="12"/>
      <c r="G47" s="12"/>
      <c r="H47" s="12"/>
    </row>
    <row r="48" spans="1:8">
      <c r="A48" s="14" t="s">
        <v>25</v>
      </c>
      <c r="B48" s="12">
        <f>B21/$B$23</f>
        <v>0.44262295081967212</v>
      </c>
      <c r="C48" s="12">
        <f t="shared" ref="C48:H48" si="25">C21/C23</f>
        <v>0.47761194029850745</v>
      </c>
      <c r="D48" s="12">
        <f t="shared" si="25"/>
        <v>0.43859649122807015</v>
      </c>
      <c r="E48" s="12">
        <f t="shared" si="25"/>
        <v>0.5</v>
      </c>
      <c r="F48" s="12">
        <f t="shared" si="25"/>
        <v>0.5</v>
      </c>
      <c r="G48" s="12">
        <f t="shared" si="25"/>
        <v>0.5</v>
      </c>
      <c r="H48" s="12">
        <f t="shared" si="25"/>
        <v>0.47335423197492166</v>
      </c>
    </row>
    <row r="49" spans="1:8">
      <c r="A49" s="14" t="s">
        <v>26</v>
      </c>
      <c r="B49" s="12">
        <f>B22/B23</f>
        <v>0.55737704918032782</v>
      </c>
      <c r="C49" s="12">
        <f t="shared" ref="C49:H49" si="26">C22/C23</f>
        <v>0.52238805970149249</v>
      </c>
      <c r="D49" s="12">
        <f t="shared" si="26"/>
        <v>0.56140350877192979</v>
      </c>
      <c r="E49" s="12">
        <f t="shared" si="26"/>
        <v>0.5</v>
      </c>
      <c r="F49" s="12">
        <f t="shared" si="26"/>
        <v>0.5</v>
      </c>
      <c r="G49" s="12">
        <f t="shared" si="26"/>
        <v>0.5</v>
      </c>
      <c r="H49" s="12">
        <f t="shared" si="26"/>
        <v>0.52664576802507834</v>
      </c>
    </row>
    <row r="50" spans="1:8">
      <c r="A50" s="15" t="s">
        <v>28</v>
      </c>
      <c r="B50" s="12"/>
      <c r="C50" s="12"/>
      <c r="D50" s="12"/>
      <c r="E50" s="12"/>
      <c r="F50" s="12"/>
      <c r="G50" s="12"/>
      <c r="H50" s="12"/>
    </row>
    <row r="51" spans="1:8">
      <c r="A51" s="32" t="s">
        <v>13</v>
      </c>
      <c r="B51" s="12">
        <f>B25/B30</f>
        <v>2.5806451612903226E-2</v>
      </c>
      <c r="C51" s="12">
        <f t="shared" ref="C51:H51" si="27">C25/C30</f>
        <v>1.9736842105263157E-2</v>
      </c>
      <c r="D51" s="12">
        <f t="shared" si="27"/>
        <v>0</v>
      </c>
      <c r="E51" s="12">
        <f t="shared" si="27"/>
        <v>1.3245033112582781E-2</v>
      </c>
      <c r="F51" s="12">
        <f t="shared" si="27"/>
        <v>6.1728395061728392E-3</v>
      </c>
      <c r="G51" s="12">
        <f t="shared" si="27"/>
        <v>6.6225165562913907E-3</v>
      </c>
      <c r="H51" s="12">
        <f t="shared" si="27"/>
        <v>1.2141280353200883E-2</v>
      </c>
    </row>
    <row r="52" spans="1:8">
      <c r="A52" s="14" t="s">
        <v>29</v>
      </c>
      <c r="B52" s="12">
        <f>B26/B30</f>
        <v>9.6774193548387094E-2</v>
      </c>
      <c r="C52" s="12">
        <f t="shared" ref="C52:H52" si="28">C26/C30</f>
        <v>0.1118421052631579</v>
      </c>
      <c r="D52" s="12">
        <f t="shared" si="28"/>
        <v>0.1037037037037037</v>
      </c>
      <c r="E52" s="12">
        <f t="shared" si="28"/>
        <v>6.6225165562913912E-2</v>
      </c>
      <c r="F52" s="12">
        <f t="shared" si="28"/>
        <v>3.0864197530864196E-2</v>
      </c>
      <c r="G52" s="12">
        <f t="shared" si="28"/>
        <v>5.2980132450331126E-2</v>
      </c>
      <c r="H52" s="12">
        <f t="shared" si="28"/>
        <v>7.6158940397350994E-2</v>
      </c>
    </row>
    <row r="53" spans="1:8">
      <c r="A53" s="14" t="s">
        <v>30</v>
      </c>
      <c r="B53" s="12">
        <f>B27/B30</f>
        <v>9.0322580645161285E-2</v>
      </c>
      <c r="C53" s="12">
        <f t="shared" ref="C53:H53" si="29">C27/C30</f>
        <v>7.8947368421052627E-2</v>
      </c>
      <c r="D53" s="12">
        <f t="shared" si="29"/>
        <v>7.407407407407407E-2</v>
      </c>
      <c r="E53" s="12">
        <f t="shared" si="29"/>
        <v>7.2847682119205295E-2</v>
      </c>
      <c r="F53" s="12">
        <f t="shared" si="29"/>
        <v>5.5555555555555552E-2</v>
      </c>
      <c r="G53" s="12">
        <f t="shared" si="29"/>
        <v>3.9735099337748346E-2</v>
      </c>
      <c r="H53" s="12">
        <f t="shared" si="29"/>
        <v>6.8432671081677707E-2</v>
      </c>
    </row>
    <row r="54" spans="1:8">
      <c r="A54" s="14" t="s">
        <v>19</v>
      </c>
      <c r="B54" s="12">
        <f>B28/B30</f>
        <v>0.32258064516129031</v>
      </c>
      <c r="C54" s="12">
        <f t="shared" ref="C54:H54" si="30">C28/C30</f>
        <v>0.30921052631578949</v>
      </c>
      <c r="D54" s="12">
        <f t="shared" si="30"/>
        <v>0.31111111111111112</v>
      </c>
      <c r="E54" s="12">
        <f t="shared" si="30"/>
        <v>0.38410596026490068</v>
      </c>
      <c r="F54" s="12">
        <f t="shared" si="30"/>
        <v>0.37037037037037035</v>
      </c>
      <c r="G54" s="12">
        <f t="shared" si="30"/>
        <v>0.36423841059602646</v>
      </c>
      <c r="H54" s="12">
        <f t="shared" si="30"/>
        <v>0.3443708609271523</v>
      </c>
    </row>
    <row r="55" spans="1:8">
      <c r="A55" s="14" t="s">
        <v>20</v>
      </c>
      <c r="B55" s="12">
        <f>B29/B30</f>
        <v>0.46451612903225808</v>
      </c>
      <c r="C55" s="12">
        <f t="shared" ref="C55:H55" si="31">C29/C30</f>
        <v>0.48026315789473684</v>
      </c>
      <c r="D55" s="12">
        <f t="shared" si="31"/>
        <v>0.51111111111111107</v>
      </c>
      <c r="E55" s="12">
        <f t="shared" si="31"/>
        <v>0.46357615894039733</v>
      </c>
      <c r="F55" s="12">
        <f t="shared" si="31"/>
        <v>0.53703703703703709</v>
      </c>
      <c r="G55" s="12">
        <f t="shared" si="31"/>
        <v>0.53642384105960261</v>
      </c>
      <c r="H55" s="12">
        <f t="shared" si="31"/>
        <v>0.4988962472406181</v>
      </c>
    </row>
    <row r="59" spans="1:8" ht="15">
      <c r="A59" s="21"/>
      <c r="B59" s="21"/>
      <c r="C59" s="21"/>
    </row>
  </sheetData>
  <mergeCells count="3">
    <mergeCell ref="A34:H34"/>
    <mergeCell ref="A1:H1"/>
    <mergeCell ref="A2:H2"/>
  </mergeCells>
  <phoneticPr fontId="2" type="noConversion"/>
  <pageMargins left="0.75" right="0.75" top="1" bottom="1" header="0.5" footer="0.5"/>
  <headerFooter alignWithMargins="0"/>
  <ignoredErrors>
    <ignoredError sqref="B7 C7:G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9"/>
  <sheetViews>
    <sheetView tabSelected="1" topLeftCell="A58" zoomScaleNormal="100" workbookViewId="0">
      <selection activeCell="A21" sqref="A21:XFD21"/>
    </sheetView>
  </sheetViews>
  <sheetFormatPr defaultRowHeight="12.75"/>
  <cols>
    <col min="1" max="1" width="22.140625" bestFit="1" customWidth="1"/>
    <col min="2" max="2" width="12.85546875" bestFit="1" customWidth="1"/>
    <col min="3" max="3" width="16.28515625" bestFit="1" customWidth="1"/>
    <col min="4" max="4" width="12.42578125" bestFit="1" customWidth="1"/>
    <col min="5" max="5" width="13.7109375" bestFit="1" customWidth="1"/>
    <col min="6" max="6" width="16.85546875" bestFit="1" customWidth="1"/>
    <col min="7" max="7" width="12" bestFit="1" customWidth="1"/>
    <col min="8" max="8" width="11.140625" bestFit="1" customWidth="1"/>
  </cols>
  <sheetData>
    <row r="1" spans="1:8" ht="30" customHeight="1">
      <c r="A1" s="27" t="s">
        <v>36</v>
      </c>
      <c r="B1" s="27"/>
      <c r="C1" s="27"/>
      <c r="D1" s="27"/>
      <c r="E1" s="27"/>
      <c r="F1" s="27"/>
      <c r="G1" s="27"/>
      <c r="H1" s="27"/>
    </row>
    <row r="2" spans="1:8" ht="20.25" customHeight="1">
      <c r="A2" s="28">
        <f>DATE(2018,9,25)</f>
        <v>43368</v>
      </c>
      <c r="B2" s="28"/>
      <c r="C2" s="28"/>
      <c r="D2" s="28"/>
      <c r="E2" s="28"/>
      <c r="F2" s="28"/>
      <c r="G2" s="28"/>
      <c r="H2" s="28"/>
    </row>
    <row r="3" spans="1:8" ht="27" customHeight="1">
      <c r="A3" s="20"/>
      <c r="B3" s="20" t="s">
        <v>1</v>
      </c>
      <c r="C3" s="20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</row>
    <row r="4" spans="1:8" ht="15.75" customHeight="1">
      <c r="A4" s="8" t="s">
        <v>8</v>
      </c>
      <c r="B4" s="8">
        <f>'West Conference'!B4+'SanDiego Open'!B4+' Spring Classic'!B4</f>
        <v>2</v>
      </c>
      <c r="C4" s="8">
        <f>'West Conference'!C4+'SanDiego Open'!C4+' Spring Classic'!C4</f>
        <v>1</v>
      </c>
      <c r="D4" s="8">
        <f>'West Conference'!D4+'SanDiego Open'!D4+' Spring Classic'!D4</f>
        <v>2</v>
      </c>
      <c r="E4" s="8">
        <f>'West Conference'!E4+'SanDiego Open'!E4+' Spring Classic'!E4</f>
        <v>2</v>
      </c>
      <c r="F4" s="8">
        <f>'West Conference'!F4+'SanDiego Open'!F4+' Spring Classic'!F4</f>
        <v>3</v>
      </c>
      <c r="G4" s="8">
        <f>'West Conference'!G4+'SanDiego Open'!G4+' Spring Classic'!G4</f>
        <v>2</v>
      </c>
      <c r="H4" s="8">
        <f>'West Conference'!H4+'SanDiego Open'!H4+' Spring Classic'!H4</f>
        <v>12</v>
      </c>
    </row>
    <row r="5" spans="1:8" ht="15.75" customHeight="1">
      <c r="A5" t="s">
        <v>9</v>
      </c>
      <c r="B5">
        <f>'West Conference'!B5+'SanDiego Open'!B5+' Spring Classic'!B5</f>
        <v>45</v>
      </c>
      <c r="C5">
        <f>'West Conference'!C5+'SanDiego Open'!C5+' Spring Classic'!C5</f>
        <v>39</v>
      </c>
      <c r="D5">
        <f>'West Conference'!D5+'SanDiego Open'!D5+' Spring Classic'!D5</f>
        <v>42</v>
      </c>
      <c r="E5">
        <f>'West Conference'!E5+'SanDiego Open'!E5+' Spring Classic'!E5</f>
        <v>48</v>
      </c>
      <c r="F5">
        <f>'West Conference'!F5+'SanDiego Open'!F5+' Spring Classic'!F5</f>
        <v>54</v>
      </c>
      <c r="G5">
        <f>'West Conference'!G5+'SanDiego Open'!G5+' Spring Classic'!G5</f>
        <v>48</v>
      </c>
      <c r="H5" s="10">
        <f>'West Conference'!H5+'SanDiego Open'!H5+' Spring Classic'!H5</f>
        <v>276</v>
      </c>
    </row>
    <row r="6" spans="1:8" ht="15.75" customHeight="1">
      <c r="A6" t="s">
        <v>10</v>
      </c>
      <c r="B6">
        <f>'West Conference'!B6+'SanDiego Open'!B6+' Spring Classic'!B6</f>
        <v>33</v>
      </c>
      <c r="C6">
        <f>'West Conference'!C6+'SanDiego Open'!C6+' Spring Classic'!C6</f>
        <v>49</v>
      </c>
      <c r="D6">
        <f>'West Conference'!D6+'SanDiego Open'!D6+' Spring Classic'!D6</f>
        <v>34</v>
      </c>
      <c r="E6">
        <f>'West Conference'!E6+'SanDiego Open'!E6+' Spring Classic'!E6</f>
        <v>36</v>
      </c>
      <c r="F6">
        <f>'West Conference'!F6+'SanDiego Open'!F6+' Spring Classic'!F6</f>
        <v>24</v>
      </c>
      <c r="G6">
        <f>'West Conference'!G6+'SanDiego Open'!G6+' Spring Classic'!G6</f>
        <v>34</v>
      </c>
      <c r="H6" s="10">
        <f>'West Conference'!H6+'SanDiego Open'!H6+' Spring Classic'!H6</f>
        <v>210</v>
      </c>
    </row>
    <row r="7" spans="1:8" ht="15.75" customHeight="1">
      <c r="A7" s="1" t="s">
        <v>11</v>
      </c>
      <c r="B7" s="1">
        <f>'West Conference'!B7+'SanDiego Open'!B7+' Spring Classic'!B7</f>
        <v>78</v>
      </c>
      <c r="C7" s="1">
        <f>'West Conference'!C7+'SanDiego Open'!C7+' Spring Classic'!C7</f>
        <v>88</v>
      </c>
      <c r="D7" s="1">
        <f>'West Conference'!D7+'SanDiego Open'!D7+' Spring Classic'!D7</f>
        <v>76</v>
      </c>
      <c r="E7" s="1">
        <f>'West Conference'!E7+'SanDiego Open'!E7+' Spring Classic'!E7</f>
        <v>84</v>
      </c>
      <c r="F7" s="1">
        <f>'West Conference'!F7+'SanDiego Open'!F7+' Spring Classic'!F7</f>
        <v>78</v>
      </c>
      <c r="G7" s="1">
        <f>'West Conference'!G7+'SanDiego Open'!G7+' Spring Classic'!G7</f>
        <v>82</v>
      </c>
      <c r="H7" s="8">
        <f>'West Conference'!H7+'SanDiego Open'!H7+' Spring Classic'!H7</f>
        <v>486</v>
      </c>
    </row>
    <row r="8" spans="1:8" ht="15.75" customHeight="1">
      <c r="A8" s="8" t="s">
        <v>12</v>
      </c>
      <c r="B8" s="9"/>
      <c r="C8" s="9"/>
      <c r="D8" s="9"/>
      <c r="E8" s="9"/>
      <c r="F8" s="9"/>
      <c r="G8" s="9"/>
      <c r="H8" s="9"/>
    </row>
    <row r="9" spans="1:8" ht="15.75" customHeight="1">
      <c r="A9" t="s">
        <v>13</v>
      </c>
      <c r="B9">
        <f>'West Conference'!B9+'SanDiego Open'!B9+' Spring Classic'!B9</f>
        <v>10</v>
      </c>
      <c r="C9">
        <f>'West Conference'!C9+'SanDiego Open'!C9+' Spring Classic'!C9</f>
        <v>9</v>
      </c>
      <c r="D9">
        <f>'West Conference'!D9+'SanDiego Open'!D9+' Spring Classic'!D9</f>
        <v>9</v>
      </c>
      <c r="E9">
        <f>'West Conference'!E9+'SanDiego Open'!E9+' Spring Classic'!E9</f>
        <v>14</v>
      </c>
      <c r="F9">
        <f>'West Conference'!F9+'SanDiego Open'!F9+' Spring Classic'!F9</f>
        <v>10</v>
      </c>
      <c r="G9">
        <f>'West Conference'!G9+'SanDiego Open'!G9+' Spring Classic'!G9</f>
        <v>7</v>
      </c>
      <c r="H9" s="10">
        <f>'West Conference'!H9+'SanDiego Open'!H9+' Spring Classic'!H9</f>
        <v>59</v>
      </c>
    </row>
    <row r="10" spans="1:8">
      <c r="A10" t="s">
        <v>14</v>
      </c>
      <c r="B10">
        <f>'West Conference'!B10+'SanDiego Open'!B10+' Spring Classic'!B10</f>
        <v>69</v>
      </c>
      <c r="C10">
        <f>'West Conference'!C10+'SanDiego Open'!C10+' Spring Classic'!C10</f>
        <v>77</v>
      </c>
      <c r="D10">
        <f>'West Conference'!D10+'SanDiego Open'!D10+' Spring Classic'!D10</f>
        <v>75</v>
      </c>
      <c r="E10">
        <f>'West Conference'!E10+'SanDiego Open'!E10+' Spring Classic'!E10</f>
        <v>86</v>
      </c>
      <c r="F10">
        <f>'West Conference'!F10+'SanDiego Open'!F10+' Spring Classic'!F10</f>
        <v>91</v>
      </c>
      <c r="G10">
        <f>'West Conference'!G10+'SanDiego Open'!G10+' Spring Classic'!G10</f>
        <v>87</v>
      </c>
      <c r="H10" s="10">
        <f>'West Conference'!H10+'SanDiego Open'!H10+' Spring Classic'!H10</f>
        <v>485</v>
      </c>
    </row>
    <row r="11" spans="1:8">
      <c r="A11" t="s">
        <v>15</v>
      </c>
      <c r="B11">
        <f>'West Conference'!B11+'SanDiego Open'!B11+' Spring Classic'!B11</f>
        <v>94</v>
      </c>
      <c r="C11">
        <f>'West Conference'!C11+'SanDiego Open'!C11+' Spring Classic'!C11</f>
        <v>112</v>
      </c>
      <c r="D11">
        <f>'West Conference'!D11+'SanDiego Open'!D11+' Spring Classic'!D11</f>
        <v>116</v>
      </c>
      <c r="E11">
        <f>'West Conference'!E11+'SanDiego Open'!E11+' Spring Classic'!E11</f>
        <v>114</v>
      </c>
      <c r="F11">
        <f>'West Conference'!F11+'SanDiego Open'!F11+' Spring Classic'!F11</f>
        <v>106</v>
      </c>
      <c r="G11">
        <f>'West Conference'!G11+'SanDiego Open'!G11+' Spring Classic'!G11</f>
        <v>106</v>
      </c>
      <c r="H11" s="10">
        <f>'West Conference'!H11+'SanDiego Open'!H11+' Spring Classic'!H11</f>
        <v>648</v>
      </c>
    </row>
    <row r="12" spans="1:8">
      <c r="A12" t="s">
        <v>16</v>
      </c>
      <c r="B12">
        <f>'West Conference'!B12+'SanDiego Open'!B12+' Spring Classic'!B12</f>
        <v>15</v>
      </c>
      <c r="C12">
        <f>'West Conference'!C12+'SanDiego Open'!C12+' Spring Classic'!C12</f>
        <v>14</v>
      </c>
      <c r="D12">
        <f>'West Conference'!D12+'SanDiego Open'!D12+' Spring Classic'!D12</f>
        <v>15</v>
      </c>
      <c r="E12">
        <f>'West Conference'!E12+'SanDiego Open'!E12+' Spring Classic'!E12</f>
        <v>18</v>
      </c>
      <c r="F12">
        <f>'West Conference'!F12+'SanDiego Open'!F12+' Spring Classic'!F12</f>
        <v>15</v>
      </c>
      <c r="G12">
        <f>'West Conference'!G12+'SanDiego Open'!G12+' Spring Classic'!G12</f>
        <v>14</v>
      </c>
      <c r="H12" s="10">
        <f>'West Conference'!H12+'SanDiego Open'!H12+' Spring Classic'!H12</f>
        <v>91</v>
      </c>
    </row>
    <row r="13" spans="1:8">
      <c r="A13" s="1" t="s">
        <v>17</v>
      </c>
      <c r="B13" s="1">
        <f>'West Conference'!B13+'SanDiego Open'!B13+' Spring Classic'!B13</f>
        <v>188</v>
      </c>
      <c r="C13" s="1">
        <f>'West Conference'!C13+'SanDiego Open'!C13+' Spring Classic'!C13</f>
        <v>212</v>
      </c>
      <c r="D13" s="1">
        <f>'West Conference'!D13+'SanDiego Open'!D13+' Spring Classic'!D13</f>
        <v>215</v>
      </c>
      <c r="E13" s="1">
        <f>'West Conference'!E13+'SanDiego Open'!E13+' Spring Classic'!E13</f>
        <v>232</v>
      </c>
      <c r="F13" s="1">
        <f>'West Conference'!F13+'SanDiego Open'!F13+' Spring Classic'!F13</f>
        <v>222</v>
      </c>
      <c r="G13" s="1">
        <f>'West Conference'!G13+'SanDiego Open'!G13+' Spring Classic'!G13</f>
        <v>214</v>
      </c>
      <c r="H13" s="8">
        <f>'West Conference'!H13+'SanDiego Open'!H13+' Spring Classic'!H13</f>
        <v>1283</v>
      </c>
    </row>
    <row r="14" spans="1:8">
      <c r="A14" s="8" t="s">
        <v>18</v>
      </c>
      <c r="B14" s="9"/>
      <c r="C14" s="9"/>
      <c r="D14" s="9"/>
      <c r="E14" s="9"/>
      <c r="F14" s="9"/>
      <c r="G14" s="9"/>
      <c r="H14" s="9"/>
    </row>
    <row r="15" spans="1:8">
      <c r="A15" t="s">
        <v>19</v>
      </c>
      <c r="B15">
        <f>'West Conference'!B15+'SanDiego Open'!B15+' Spring Classic'!B15</f>
        <v>98</v>
      </c>
      <c r="C15">
        <f>'West Conference'!C15+'SanDiego Open'!C15+' Spring Classic'!C15</f>
        <v>106</v>
      </c>
      <c r="D15">
        <f>'West Conference'!D15+'SanDiego Open'!D15+' Spring Classic'!D15</f>
        <v>98</v>
      </c>
      <c r="E15">
        <f>'West Conference'!E15+'SanDiego Open'!E15+' Spring Classic'!E15</f>
        <v>109</v>
      </c>
      <c r="F15">
        <f>'West Conference'!F15+'SanDiego Open'!F15+' Spring Classic'!F15</f>
        <v>103</v>
      </c>
      <c r="G15">
        <f>'West Conference'!G15+'SanDiego Open'!G15+' Spring Classic'!G15</f>
        <v>103</v>
      </c>
      <c r="H15" s="10">
        <f>'West Conference'!H15+'SanDiego Open'!H15+' Spring Classic'!H15</f>
        <v>617</v>
      </c>
    </row>
    <row r="16" spans="1:8">
      <c r="A16" t="s">
        <v>20</v>
      </c>
      <c r="B16">
        <f>'West Conference'!B16+'SanDiego Open'!B16+' Spring Classic'!B16</f>
        <v>225</v>
      </c>
      <c r="C16">
        <f>'West Conference'!C16+'SanDiego Open'!C16+' Spring Classic'!C16</f>
        <v>251</v>
      </c>
      <c r="D16">
        <f>'West Conference'!D16+'SanDiego Open'!D16+' Spring Classic'!D16</f>
        <v>250</v>
      </c>
      <c r="E16">
        <f>'West Conference'!E16+'SanDiego Open'!E16+' Spring Classic'!E16</f>
        <v>235</v>
      </c>
      <c r="F16">
        <f>'West Conference'!F16+'SanDiego Open'!F16+' Spring Classic'!F16</f>
        <v>233</v>
      </c>
      <c r="G16">
        <f>'West Conference'!G16+'SanDiego Open'!G16+' Spring Classic'!G16</f>
        <v>219</v>
      </c>
      <c r="H16" s="10">
        <f>'West Conference'!H16+'SanDiego Open'!H16+' Spring Classic'!H16</f>
        <v>1413</v>
      </c>
    </row>
    <row r="17" spans="1:8">
      <c r="A17" t="s">
        <v>21</v>
      </c>
      <c r="B17">
        <f>'West Conference'!B17+'SanDiego Open'!B17+' Spring Classic'!B17</f>
        <v>83</v>
      </c>
      <c r="C17">
        <f>'West Conference'!C17+'SanDiego Open'!C17+' Spring Classic'!C17</f>
        <v>64</v>
      </c>
      <c r="D17">
        <f>'West Conference'!D17+'SanDiego Open'!D17+' Spring Classic'!D17</f>
        <v>72</v>
      </c>
      <c r="E17">
        <f>'West Conference'!E17+'SanDiego Open'!E17+' Spring Classic'!E17</f>
        <v>74</v>
      </c>
      <c r="F17">
        <f>'West Conference'!F17+'SanDiego Open'!F17+' Spring Classic'!F17</f>
        <v>82</v>
      </c>
      <c r="G17">
        <f>'West Conference'!G17+'SanDiego Open'!G17+' Spring Classic'!G17</f>
        <v>71</v>
      </c>
      <c r="H17" s="10">
        <f>'West Conference'!H17+'SanDiego Open'!H17+' Spring Classic'!H17</f>
        <v>446</v>
      </c>
    </row>
    <row r="18" spans="1:8">
      <c r="A18" t="s">
        <v>22</v>
      </c>
      <c r="B18">
        <f>'West Conference'!B18+'SanDiego Open'!B18+' Spring Classic'!B18</f>
        <v>17</v>
      </c>
      <c r="C18">
        <f>'West Conference'!C18+'SanDiego Open'!C18+' Spring Classic'!C18</f>
        <v>21</v>
      </c>
      <c r="D18">
        <f>'West Conference'!D18+'SanDiego Open'!D18+' Spring Classic'!D18</f>
        <v>19</v>
      </c>
      <c r="E18">
        <f>'West Conference'!E18+'SanDiego Open'!E18+' Spring Classic'!E18</f>
        <v>18</v>
      </c>
      <c r="F18">
        <f>'West Conference'!F18+'SanDiego Open'!F18+' Spring Classic'!F18</f>
        <v>13</v>
      </c>
      <c r="G18">
        <f>'West Conference'!G18+'SanDiego Open'!G18+' Spring Classic'!G18</f>
        <v>18</v>
      </c>
      <c r="H18" s="10">
        <f>'West Conference'!H18+'SanDiego Open'!H18+' Spring Classic'!H18</f>
        <v>106</v>
      </c>
    </row>
    <row r="19" spans="1:8">
      <c r="A19" t="s">
        <v>23</v>
      </c>
      <c r="B19">
        <f>'West Conference'!B19+'SanDiego Open'!B19+' Spring Classic'!B19</f>
        <v>423</v>
      </c>
      <c r="C19">
        <f>'West Conference'!C19+'SanDiego Open'!C19+' Spring Classic'!C19</f>
        <v>442</v>
      </c>
      <c r="D19">
        <f>'West Conference'!D19+'SanDiego Open'!D19+' Spring Classic'!D19</f>
        <v>439</v>
      </c>
      <c r="E19">
        <f>'West Conference'!E19+'SanDiego Open'!E19+' Spring Classic'!E19</f>
        <v>436</v>
      </c>
      <c r="F19">
        <f>'West Conference'!F19+'SanDiego Open'!F19+' Spring Classic'!F19</f>
        <v>431</v>
      </c>
      <c r="G19">
        <f>'West Conference'!G19+'SanDiego Open'!G19+' Spring Classic'!G19</f>
        <v>411</v>
      </c>
      <c r="H19" s="8">
        <f>'West Conference'!H19+'SanDiego Open'!H19+' Spring Classic'!H19</f>
        <v>2582</v>
      </c>
    </row>
    <row r="20" spans="1:8">
      <c r="A20" s="8" t="s">
        <v>24</v>
      </c>
      <c r="B20" s="9"/>
      <c r="C20" s="9"/>
      <c r="D20" s="9"/>
      <c r="E20" s="9"/>
      <c r="F20" s="9"/>
      <c r="G20" s="9"/>
      <c r="H20" s="9"/>
    </row>
    <row r="21" spans="1:8">
      <c r="A21" t="s">
        <v>25</v>
      </c>
      <c r="B21">
        <f>'West Conference'!B21+'SanDiego Open'!B21+' Spring Classic'!B21</f>
        <v>74</v>
      </c>
      <c r="C21">
        <f>'West Conference'!C21+'SanDiego Open'!C21+' Spring Classic'!C21</f>
        <v>97</v>
      </c>
      <c r="D21">
        <f>'West Conference'!D21+'SanDiego Open'!D21+' Spring Classic'!D21</f>
        <v>90</v>
      </c>
      <c r="E21">
        <f>'West Conference'!E21+'SanDiego Open'!E21+' Spring Classic'!E21</f>
        <v>82</v>
      </c>
      <c r="F21">
        <f>'West Conference'!F21+'SanDiego Open'!F21+' Spring Classic'!F21</f>
        <v>86</v>
      </c>
      <c r="G21">
        <f>'West Conference'!G21+'SanDiego Open'!G21+' Spring Classic'!G21</f>
        <v>85</v>
      </c>
      <c r="H21" s="10">
        <f>'West Conference'!H21+'SanDiego Open'!H21+' Spring Classic'!H21</f>
        <v>514</v>
      </c>
    </row>
    <row r="22" spans="1:8">
      <c r="A22" t="s">
        <v>26</v>
      </c>
      <c r="B22">
        <f>'West Conference'!B22+'SanDiego Open'!B22+' Spring Classic'!B22</f>
        <v>82</v>
      </c>
      <c r="C22">
        <f>'West Conference'!C22+'SanDiego Open'!C22+' Spring Classic'!C22</f>
        <v>89</v>
      </c>
      <c r="D22">
        <f>'West Conference'!D22+'SanDiego Open'!D22+' Spring Classic'!D22</f>
        <v>82</v>
      </c>
      <c r="E22">
        <f>'West Conference'!E22+'SanDiego Open'!E22+' Spring Classic'!E22</f>
        <v>73</v>
      </c>
      <c r="F22">
        <f>'West Conference'!F22+'SanDiego Open'!F22+' Spring Classic'!F22</f>
        <v>73</v>
      </c>
      <c r="G22">
        <f>'West Conference'!G22+'SanDiego Open'!G22+' Spring Classic'!G22</f>
        <v>76</v>
      </c>
      <c r="H22" s="10">
        <f>'West Conference'!H22+'SanDiego Open'!H22+' Spring Classic'!H22</f>
        <v>475</v>
      </c>
    </row>
    <row r="23" spans="1:8">
      <c r="A23" t="s">
        <v>27</v>
      </c>
      <c r="B23">
        <f>'West Conference'!B23+'SanDiego Open'!B23+' Spring Classic'!B23</f>
        <v>156</v>
      </c>
      <c r="C23">
        <f>'West Conference'!C23+'SanDiego Open'!C23+' Spring Classic'!C23</f>
        <v>186</v>
      </c>
      <c r="D23">
        <f>'West Conference'!D23+'SanDiego Open'!D23+' Spring Classic'!D23</f>
        <v>172</v>
      </c>
      <c r="E23">
        <f>'West Conference'!E23+'SanDiego Open'!E23+' Spring Classic'!E23</f>
        <v>155</v>
      </c>
      <c r="F23">
        <f>'West Conference'!F23+'SanDiego Open'!F23+' Spring Classic'!F23</f>
        <v>159</v>
      </c>
      <c r="G23">
        <f>'West Conference'!G23+'SanDiego Open'!G23+' Spring Classic'!G23</f>
        <v>161</v>
      </c>
      <c r="H23" s="8">
        <f>'West Conference'!H23+'SanDiego Open'!H23+' Spring Classic'!H23</f>
        <v>989</v>
      </c>
    </row>
    <row r="24" spans="1:8">
      <c r="A24" s="8" t="s">
        <v>28</v>
      </c>
      <c r="B24" s="9"/>
      <c r="C24" s="9"/>
      <c r="D24" s="9"/>
      <c r="E24" s="9"/>
      <c r="F24" s="9"/>
      <c r="G24" s="9"/>
      <c r="H24" s="9"/>
    </row>
    <row r="25" spans="1:8">
      <c r="A25" t="s">
        <v>13</v>
      </c>
      <c r="B25">
        <f>'West Conference'!B25+'SanDiego Open'!B25+' Spring Classic'!B25</f>
        <v>9</v>
      </c>
      <c r="C25">
        <f>'West Conference'!C25+'SanDiego Open'!C25+' Spring Classic'!C25</f>
        <v>9</v>
      </c>
      <c r="D25">
        <f>'West Conference'!D25+'SanDiego Open'!D25+' Spring Classic'!D25</f>
        <v>10</v>
      </c>
      <c r="E25">
        <f>'West Conference'!E25+'SanDiego Open'!E25+' Spring Classic'!E25</f>
        <v>4</v>
      </c>
      <c r="F25">
        <f>'West Conference'!F25+'SanDiego Open'!F25+' Spring Classic'!F25</f>
        <v>6</v>
      </c>
      <c r="G25">
        <f>'West Conference'!G25+'SanDiego Open'!G25+' Spring Classic'!G25</f>
        <v>6</v>
      </c>
      <c r="H25" s="10">
        <f>'West Conference'!H25+'SanDiego Open'!H25+' Spring Classic'!H25</f>
        <v>44</v>
      </c>
    </row>
    <row r="26" spans="1:8">
      <c r="A26" t="s">
        <v>29</v>
      </c>
      <c r="B26">
        <f>'West Conference'!B26+'SanDiego Open'!B26+' Spring Classic'!B26</f>
        <v>35</v>
      </c>
      <c r="C26">
        <f>'West Conference'!C26+'SanDiego Open'!C26+' Spring Classic'!C26</f>
        <v>42</v>
      </c>
      <c r="D26">
        <f>'West Conference'!D26+'SanDiego Open'!D26+' Spring Classic'!D26</f>
        <v>37</v>
      </c>
      <c r="E26">
        <f>'West Conference'!E26+'SanDiego Open'!E26+' Spring Classic'!E26</f>
        <v>35</v>
      </c>
      <c r="F26">
        <f>'West Conference'!F26+'SanDiego Open'!F26+' Spring Classic'!F26</f>
        <v>26</v>
      </c>
      <c r="G26">
        <f>'West Conference'!G26+'SanDiego Open'!G26+' Spring Classic'!G26</f>
        <v>36</v>
      </c>
      <c r="H26" s="10">
        <f>'West Conference'!H26+'SanDiego Open'!H26+' Spring Classic'!H26</f>
        <v>211</v>
      </c>
    </row>
    <row r="27" spans="1:8">
      <c r="A27" t="s">
        <v>30</v>
      </c>
      <c r="B27">
        <f>'West Conference'!B27+'SanDiego Open'!B27+' Spring Classic'!B27</f>
        <v>34</v>
      </c>
      <c r="C27">
        <f>'West Conference'!C27+'SanDiego Open'!C27+' Spring Classic'!C27</f>
        <v>33</v>
      </c>
      <c r="D27">
        <f>'West Conference'!D27+'SanDiego Open'!D27+' Spring Classic'!D27</f>
        <v>31</v>
      </c>
      <c r="E27">
        <f>'West Conference'!E27+'SanDiego Open'!E27+' Spring Classic'!E27</f>
        <v>28</v>
      </c>
      <c r="F27">
        <f>'West Conference'!F27+'SanDiego Open'!F27+' Spring Classic'!F27</f>
        <v>25</v>
      </c>
      <c r="G27">
        <f>'West Conference'!G27+'SanDiego Open'!G27+' Spring Classic'!G27</f>
        <v>33</v>
      </c>
      <c r="H27" s="10">
        <f>'West Conference'!H27+'SanDiego Open'!H27+' Spring Classic'!H27</f>
        <v>184</v>
      </c>
    </row>
    <row r="28" spans="1:8">
      <c r="A28" t="s">
        <v>19</v>
      </c>
      <c r="B28">
        <f>'West Conference'!B28+'SanDiego Open'!B28+' Spring Classic'!B28</f>
        <v>128</v>
      </c>
      <c r="C28">
        <f>'West Conference'!C28+'SanDiego Open'!C28+' Spring Classic'!C28</f>
        <v>121</v>
      </c>
      <c r="D28">
        <f>'West Conference'!D28+'SanDiego Open'!D28+' Spring Classic'!D28</f>
        <v>131</v>
      </c>
      <c r="E28">
        <f>'West Conference'!E28+'SanDiego Open'!E28+' Spring Classic'!E28</f>
        <v>156</v>
      </c>
      <c r="F28">
        <f>'West Conference'!F28+'SanDiego Open'!F28+' Spring Classic'!F28</f>
        <v>152</v>
      </c>
      <c r="G28">
        <f>'West Conference'!G28+'SanDiego Open'!G28+' Spring Classic'!G28</f>
        <v>149</v>
      </c>
      <c r="H28" s="10">
        <f>'West Conference'!H28+'SanDiego Open'!H28+' Spring Classic'!H28</f>
        <v>837</v>
      </c>
    </row>
    <row r="29" spans="1:8">
      <c r="A29" t="s">
        <v>20</v>
      </c>
      <c r="B29">
        <f>'West Conference'!B29+'SanDiego Open'!B29+' Spring Classic'!B29</f>
        <v>239</v>
      </c>
      <c r="C29">
        <f>'West Conference'!C29+'SanDiego Open'!C29+' Spring Classic'!C29</f>
        <v>229</v>
      </c>
      <c r="D29">
        <f>'West Conference'!D29+'SanDiego Open'!D29+' Spring Classic'!D29</f>
        <v>220</v>
      </c>
      <c r="E29">
        <f>'West Conference'!E29+'SanDiego Open'!E29+' Spring Classic'!E29</f>
        <v>215</v>
      </c>
      <c r="F29">
        <f>'West Conference'!F29+'SanDiego Open'!F29+' Spring Classic'!F29</f>
        <v>224</v>
      </c>
      <c r="G29">
        <f>'West Conference'!G29+'SanDiego Open'!G29+' Spring Classic'!G29</f>
        <v>233</v>
      </c>
      <c r="H29" s="10">
        <f>'West Conference'!H29+'SanDiego Open'!H29+' Spring Classic'!H29</f>
        <v>1360</v>
      </c>
    </row>
    <row r="30" spans="1:8">
      <c r="A30" s="1" t="s">
        <v>31</v>
      </c>
      <c r="B30" s="1">
        <f>'West Conference'!B30+'SanDiego Open'!B30+' Spring Classic'!B30</f>
        <v>445</v>
      </c>
      <c r="C30" s="1">
        <f>'West Conference'!C30+'SanDiego Open'!C30+' Spring Classic'!C30</f>
        <v>434</v>
      </c>
      <c r="D30" s="1">
        <f>'West Conference'!D30+'SanDiego Open'!D30+' Spring Classic'!D30</f>
        <v>429</v>
      </c>
      <c r="E30" s="1">
        <f>'West Conference'!E30+'SanDiego Open'!E30+' Spring Classic'!E30</f>
        <v>438</v>
      </c>
      <c r="F30" s="1">
        <f>'West Conference'!F30+'SanDiego Open'!F30+' Spring Classic'!F30</f>
        <v>433</v>
      </c>
      <c r="G30" s="1">
        <f>'West Conference'!G30+'SanDiego Open'!G30+' Spring Classic'!G30</f>
        <v>457</v>
      </c>
      <c r="H30" s="8">
        <f>'West Conference'!H30+'SanDiego Open'!H30+' Spring Classic'!H30</f>
        <v>2636</v>
      </c>
    </row>
    <row r="31" spans="1:8">
      <c r="H31" s="16"/>
    </row>
    <row r="32" spans="1:8">
      <c r="H32" s="16"/>
    </row>
    <row r="33" spans="1:8" ht="13.5" thickBot="1">
      <c r="H33" s="16"/>
    </row>
    <row r="34" spans="1:8" ht="31.5" customHeight="1" thickBot="1">
      <c r="A34" s="24" t="s">
        <v>32</v>
      </c>
      <c r="B34" s="25"/>
      <c r="C34" s="25"/>
      <c r="D34" s="25"/>
      <c r="E34" s="25"/>
      <c r="F34" s="25"/>
      <c r="G34" s="25"/>
      <c r="H34" s="26"/>
    </row>
    <row r="35" spans="1:8">
      <c r="A35" s="13" t="s">
        <v>33</v>
      </c>
      <c r="B35" s="11">
        <f>B5/B7</f>
        <v>0.57692307692307687</v>
      </c>
      <c r="C35" s="11">
        <f t="shared" ref="C35:H35" si="0">C5/C7</f>
        <v>0.44318181818181818</v>
      </c>
      <c r="D35" s="11">
        <f t="shared" si="0"/>
        <v>0.55263157894736847</v>
      </c>
      <c r="E35" s="11">
        <f t="shared" si="0"/>
        <v>0.5714285714285714</v>
      </c>
      <c r="F35" s="11">
        <f t="shared" si="0"/>
        <v>0.69230769230769229</v>
      </c>
      <c r="G35" s="11">
        <f t="shared" si="0"/>
        <v>0.58536585365853655</v>
      </c>
      <c r="H35" s="11">
        <f t="shared" si="0"/>
        <v>0.5679012345679012</v>
      </c>
    </row>
    <row r="36" spans="1:8">
      <c r="A36" s="14" t="s">
        <v>34</v>
      </c>
      <c r="B36" s="12">
        <f>B6/B7</f>
        <v>0.42307692307692307</v>
      </c>
      <c r="C36" s="12">
        <f t="shared" ref="C36:H36" si="1">C6/C7</f>
        <v>0.55681818181818177</v>
      </c>
      <c r="D36" s="12">
        <f t="shared" si="1"/>
        <v>0.44736842105263158</v>
      </c>
      <c r="E36" s="12">
        <f t="shared" si="1"/>
        <v>0.42857142857142855</v>
      </c>
      <c r="F36" s="12">
        <f t="shared" si="1"/>
        <v>0.30769230769230771</v>
      </c>
      <c r="G36" s="12">
        <f t="shared" si="1"/>
        <v>0.41463414634146339</v>
      </c>
      <c r="H36" s="12">
        <f t="shared" si="1"/>
        <v>0.43209876543209874</v>
      </c>
    </row>
    <row r="37" spans="1:8">
      <c r="A37" s="15" t="s">
        <v>12</v>
      </c>
      <c r="B37" s="5"/>
      <c r="C37" s="5"/>
      <c r="D37" s="5"/>
      <c r="E37" s="5"/>
      <c r="F37" s="5"/>
      <c r="G37" s="5"/>
      <c r="H37" s="5"/>
    </row>
    <row r="38" spans="1:8">
      <c r="A38" s="32" t="s">
        <v>13</v>
      </c>
      <c r="B38" s="12">
        <f>B9/B13</f>
        <v>5.3191489361702128E-2</v>
      </c>
      <c r="C38" s="12">
        <f>C9/$C$13</f>
        <v>4.2452830188679243E-2</v>
      </c>
      <c r="D38" s="12">
        <f>D9/$D$13</f>
        <v>4.1860465116279069E-2</v>
      </c>
      <c r="E38" s="12">
        <f>E9/$E$13</f>
        <v>6.0344827586206899E-2</v>
      </c>
      <c r="F38" s="12">
        <f>F9/$F$13</f>
        <v>4.5045045045045043E-2</v>
      </c>
      <c r="G38" s="12">
        <f>G9/$G$13</f>
        <v>3.2710280373831772E-2</v>
      </c>
      <c r="H38" s="12">
        <f>H9/$H$13</f>
        <v>4.5985970381917381E-2</v>
      </c>
    </row>
    <row r="39" spans="1:8">
      <c r="A39" s="14" t="s">
        <v>14</v>
      </c>
      <c r="B39" s="12">
        <f t="shared" ref="B39:B41" si="2">B10/$B$13</f>
        <v>0.36702127659574468</v>
      </c>
      <c r="C39" s="12">
        <f t="shared" ref="C39:C41" si="3">C10/$C$13</f>
        <v>0.3632075471698113</v>
      </c>
      <c r="D39" s="12">
        <f t="shared" ref="D39:D41" si="4">D10/$D$13</f>
        <v>0.34883720930232559</v>
      </c>
      <c r="E39" s="12">
        <f t="shared" ref="E39:E41" si="5">E10/$E$13</f>
        <v>0.37068965517241381</v>
      </c>
      <c r="F39" s="12">
        <f t="shared" ref="F39:F41" si="6">F10/$F$13</f>
        <v>0.40990990990990989</v>
      </c>
      <c r="G39" s="12">
        <f t="shared" ref="G39:G41" si="7">G10/$G$13</f>
        <v>0.40654205607476634</v>
      </c>
      <c r="H39" s="12">
        <f t="shared" ref="H39:H41" si="8">H10/$H$13</f>
        <v>0.37802026500389713</v>
      </c>
    </row>
    <row r="40" spans="1:8">
      <c r="A40" s="14" t="s">
        <v>15</v>
      </c>
      <c r="B40" s="12">
        <f t="shared" si="2"/>
        <v>0.5</v>
      </c>
      <c r="C40" s="12">
        <f t="shared" si="3"/>
        <v>0.52830188679245282</v>
      </c>
      <c r="D40" s="12">
        <f t="shared" si="4"/>
        <v>0.53953488372093028</v>
      </c>
      <c r="E40" s="12">
        <f t="shared" si="5"/>
        <v>0.49137931034482757</v>
      </c>
      <c r="F40" s="12">
        <f t="shared" si="6"/>
        <v>0.47747747747747749</v>
      </c>
      <c r="G40" s="12">
        <f t="shared" si="7"/>
        <v>0.49532710280373832</v>
      </c>
      <c r="H40" s="12">
        <f t="shared" si="8"/>
        <v>0.50506625097427904</v>
      </c>
    </row>
    <row r="41" spans="1:8">
      <c r="A41" s="14" t="s">
        <v>16</v>
      </c>
      <c r="B41" s="12">
        <f t="shared" si="2"/>
        <v>7.9787234042553196E-2</v>
      </c>
      <c r="C41" s="12">
        <f t="shared" si="3"/>
        <v>6.6037735849056603E-2</v>
      </c>
      <c r="D41" s="12">
        <f t="shared" si="4"/>
        <v>6.9767441860465115E-2</v>
      </c>
      <c r="E41" s="12">
        <f t="shared" si="5"/>
        <v>7.7586206896551727E-2</v>
      </c>
      <c r="F41" s="12">
        <f t="shared" si="6"/>
        <v>6.7567567567567571E-2</v>
      </c>
      <c r="G41" s="12">
        <f t="shared" si="7"/>
        <v>6.5420560747663545E-2</v>
      </c>
      <c r="H41" s="12">
        <f t="shared" si="8"/>
        <v>7.0927513639906473E-2</v>
      </c>
    </row>
    <row r="42" spans="1:8">
      <c r="A42" s="15" t="s">
        <v>18</v>
      </c>
      <c r="B42" s="12"/>
      <c r="C42" s="12"/>
      <c r="D42" s="12"/>
      <c r="E42" s="12"/>
      <c r="F42" s="12"/>
      <c r="G42" s="12"/>
      <c r="H42" s="12"/>
    </row>
    <row r="43" spans="1:8">
      <c r="A43" s="14" t="s">
        <v>19</v>
      </c>
      <c r="B43" s="12">
        <f>B15/$B$19</f>
        <v>0.23167848699763594</v>
      </c>
      <c r="C43" s="12">
        <f>C15/$C$19</f>
        <v>0.23981900452488689</v>
      </c>
      <c r="D43" s="12">
        <f>D15/$D$19</f>
        <v>0.22323462414578588</v>
      </c>
      <c r="E43" s="12">
        <f>E15/$E$19</f>
        <v>0.25</v>
      </c>
      <c r="F43" s="12">
        <f>F15/$F$19</f>
        <v>0.23897911832946636</v>
      </c>
      <c r="G43" s="12">
        <f>G15/$G$19</f>
        <v>0.25060827250608275</v>
      </c>
      <c r="H43" s="12">
        <f>H15/$H$19</f>
        <v>0.23896204492641362</v>
      </c>
    </row>
    <row r="44" spans="1:8">
      <c r="A44" s="14" t="s">
        <v>20</v>
      </c>
      <c r="B44" s="12">
        <f t="shared" ref="B44:B46" si="9">B16/$B$19</f>
        <v>0.53191489361702127</v>
      </c>
      <c r="C44" s="12">
        <f t="shared" ref="C44:C46" si="10">C16/$C$19</f>
        <v>0.5678733031674208</v>
      </c>
      <c r="D44" s="12">
        <f t="shared" ref="D44:D46" si="11">D16/$D$19</f>
        <v>0.56947608200455579</v>
      </c>
      <c r="E44" s="12">
        <f t="shared" ref="E44:E46" si="12">E16/$E$19</f>
        <v>0.53899082568807344</v>
      </c>
      <c r="F44" s="12">
        <f t="shared" ref="F44:F46" si="13">F16/$F$19</f>
        <v>0.54060324825986084</v>
      </c>
      <c r="G44" s="12">
        <f t="shared" ref="G44:G46" si="14">G16/$G$19</f>
        <v>0.53284671532846717</v>
      </c>
      <c r="H44" s="12">
        <f t="shared" ref="H44:H46" si="15">H16/$H$19</f>
        <v>0.5472501936483346</v>
      </c>
    </row>
    <row r="45" spans="1:8">
      <c r="A45" s="14" t="s">
        <v>21</v>
      </c>
      <c r="B45" s="12">
        <f t="shared" si="9"/>
        <v>0.19621749408983452</v>
      </c>
      <c r="C45" s="12">
        <f t="shared" si="10"/>
        <v>0.14479638009049775</v>
      </c>
      <c r="D45" s="12">
        <f t="shared" si="11"/>
        <v>0.16400911161731208</v>
      </c>
      <c r="E45" s="12">
        <f t="shared" si="12"/>
        <v>0.16972477064220184</v>
      </c>
      <c r="F45" s="12">
        <f t="shared" si="13"/>
        <v>0.1902552204176334</v>
      </c>
      <c r="G45" s="12">
        <f t="shared" si="14"/>
        <v>0.17274939172749393</v>
      </c>
      <c r="H45" s="12">
        <f t="shared" si="15"/>
        <v>0.17273431448489543</v>
      </c>
    </row>
    <row r="46" spans="1:8">
      <c r="A46" s="14" t="s">
        <v>22</v>
      </c>
      <c r="B46" s="12">
        <f t="shared" si="9"/>
        <v>4.0189125295508277E-2</v>
      </c>
      <c r="C46" s="12">
        <f t="shared" si="10"/>
        <v>4.7511312217194568E-2</v>
      </c>
      <c r="D46" s="12">
        <f t="shared" si="11"/>
        <v>4.328018223234624E-2</v>
      </c>
      <c r="E46" s="12">
        <f t="shared" si="12"/>
        <v>4.1284403669724773E-2</v>
      </c>
      <c r="F46" s="12">
        <f t="shared" si="13"/>
        <v>3.0162412993039442E-2</v>
      </c>
      <c r="G46" s="12">
        <f t="shared" si="14"/>
        <v>4.3795620437956206E-2</v>
      </c>
      <c r="H46" s="12">
        <f t="shared" si="15"/>
        <v>4.1053446940356314E-2</v>
      </c>
    </row>
    <row r="47" spans="1:8">
      <c r="A47" s="15" t="s">
        <v>24</v>
      </c>
      <c r="B47" s="12"/>
      <c r="C47" s="12"/>
      <c r="D47" s="12"/>
      <c r="E47" s="12"/>
      <c r="F47" s="12"/>
      <c r="G47" s="12"/>
      <c r="H47" s="12"/>
    </row>
    <row r="48" spans="1:8">
      <c r="A48" s="14" t="s">
        <v>25</v>
      </c>
      <c r="B48" s="12">
        <f>B21/$B$23</f>
        <v>0.47435897435897434</v>
      </c>
      <c r="C48" s="12">
        <f t="shared" ref="C48:H48" si="16">C21/C23</f>
        <v>0.521505376344086</v>
      </c>
      <c r="D48" s="12">
        <f t="shared" si="16"/>
        <v>0.52325581395348841</v>
      </c>
      <c r="E48" s="12">
        <f t="shared" si="16"/>
        <v>0.52903225806451615</v>
      </c>
      <c r="F48" s="12">
        <f t="shared" si="16"/>
        <v>0.54088050314465408</v>
      </c>
      <c r="G48" s="12">
        <f t="shared" si="16"/>
        <v>0.52795031055900621</v>
      </c>
      <c r="H48" s="12">
        <f t="shared" si="16"/>
        <v>0.51971688574317487</v>
      </c>
    </row>
    <row r="49" spans="1:8">
      <c r="A49" s="14" t="s">
        <v>26</v>
      </c>
      <c r="B49" s="12">
        <f>B22/B23</f>
        <v>0.52564102564102566</v>
      </c>
      <c r="C49" s="12">
        <f t="shared" ref="C49:H49" si="17">C22/C23</f>
        <v>0.478494623655914</v>
      </c>
      <c r="D49" s="12">
        <f t="shared" si="17"/>
        <v>0.47674418604651164</v>
      </c>
      <c r="E49" s="12">
        <f t="shared" si="17"/>
        <v>0.47096774193548385</v>
      </c>
      <c r="F49" s="12">
        <f t="shared" si="17"/>
        <v>0.45911949685534592</v>
      </c>
      <c r="G49" s="12">
        <f t="shared" si="17"/>
        <v>0.47204968944099379</v>
      </c>
      <c r="H49" s="12">
        <f t="shared" si="17"/>
        <v>0.48028311425682507</v>
      </c>
    </row>
    <row r="50" spans="1:8">
      <c r="A50" s="15" t="s">
        <v>28</v>
      </c>
      <c r="B50" s="12"/>
      <c r="C50" s="12"/>
      <c r="D50" s="12"/>
      <c r="E50" s="12"/>
      <c r="F50" s="12"/>
      <c r="G50" s="12"/>
      <c r="H50" s="12"/>
    </row>
    <row r="51" spans="1:8">
      <c r="A51" s="32" t="s">
        <v>13</v>
      </c>
      <c r="B51" s="12">
        <f>B25/B30</f>
        <v>2.0224719101123594E-2</v>
      </c>
      <c r="C51" s="12">
        <f t="shared" ref="C51:H51" si="18">C25/C30</f>
        <v>2.0737327188940093E-2</v>
      </c>
      <c r="D51" s="12">
        <f t="shared" si="18"/>
        <v>2.3310023310023312E-2</v>
      </c>
      <c r="E51" s="12">
        <f t="shared" si="18"/>
        <v>9.1324200913242004E-3</v>
      </c>
      <c r="F51" s="12">
        <f t="shared" si="18"/>
        <v>1.3856812933025405E-2</v>
      </c>
      <c r="G51" s="12">
        <f t="shared" si="18"/>
        <v>1.3129102844638949E-2</v>
      </c>
      <c r="H51" s="12">
        <f t="shared" si="18"/>
        <v>1.6691957511380879E-2</v>
      </c>
    </row>
    <row r="52" spans="1:8">
      <c r="A52" s="14" t="s">
        <v>29</v>
      </c>
      <c r="B52" s="12">
        <f>B26/B30</f>
        <v>7.8651685393258425E-2</v>
      </c>
      <c r="C52" s="12">
        <f t="shared" ref="C52:H52" si="19">C26/C30</f>
        <v>9.6774193548387094E-2</v>
      </c>
      <c r="D52" s="12">
        <f t="shared" si="19"/>
        <v>8.6247086247086241E-2</v>
      </c>
      <c r="E52" s="12">
        <f t="shared" si="19"/>
        <v>7.9908675799086754E-2</v>
      </c>
      <c r="F52" s="12">
        <f t="shared" si="19"/>
        <v>6.0046189376443418E-2</v>
      </c>
      <c r="G52" s="12">
        <f t="shared" si="19"/>
        <v>7.8774617067833702E-2</v>
      </c>
      <c r="H52" s="12">
        <f t="shared" si="19"/>
        <v>8.0045523520485579E-2</v>
      </c>
    </row>
    <row r="53" spans="1:8">
      <c r="A53" s="14" t="s">
        <v>30</v>
      </c>
      <c r="B53" s="12">
        <f>B27/B30</f>
        <v>7.6404494382022473E-2</v>
      </c>
      <c r="C53" s="12">
        <f t="shared" ref="C53:H53" si="20">C27/C30</f>
        <v>7.6036866359447008E-2</v>
      </c>
      <c r="D53" s="12">
        <f t="shared" si="20"/>
        <v>7.2261072261072257E-2</v>
      </c>
      <c r="E53" s="12">
        <f t="shared" si="20"/>
        <v>6.3926940639269403E-2</v>
      </c>
      <c r="F53" s="12">
        <f t="shared" si="20"/>
        <v>5.7736720554272515E-2</v>
      </c>
      <c r="G53" s="12">
        <f t="shared" si="20"/>
        <v>7.2210065645514229E-2</v>
      </c>
      <c r="H53" s="12">
        <f t="shared" si="20"/>
        <v>6.9802731411229141E-2</v>
      </c>
    </row>
    <row r="54" spans="1:8">
      <c r="A54" s="14" t="s">
        <v>19</v>
      </c>
      <c r="B54" s="12">
        <f>B28/B30</f>
        <v>0.28764044943820227</v>
      </c>
      <c r="C54" s="12">
        <f t="shared" ref="C54:H54" si="21">C28/C30</f>
        <v>0.27880184331797236</v>
      </c>
      <c r="D54" s="12">
        <f t="shared" si="21"/>
        <v>0.30536130536130535</v>
      </c>
      <c r="E54" s="12">
        <f t="shared" si="21"/>
        <v>0.35616438356164382</v>
      </c>
      <c r="F54" s="12">
        <f t="shared" si="21"/>
        <v>0.3510392609699769</v>
      </c>
      <c r="G54" s="12">
        <f t="shared" si="21"/>
        <v>0.32603938730853393</v>
      </c>
      <c r="H54" s="12">
        <f t="shared" si="21"/>
        <v>0.3175265553869499</v>
      </c>
    </row>
    <row r="55" spans="1:8">
      <c r="A55" s="14" t="s">
        <v>20</v>
      </c>
      <c r="B55" s="12">
        <f>B29/B30</f>
        <v>0.53707865168539326</v>
      </c>
      <c r="C55" s="12">
        <f t="shared" ref="C55:H55" si="22">C29/C30</f>
        <v>0.52764976958525345</v>
      </c>
      <c r="D55" s="12">
        <f t="shared" si="22"/>
        <v>0.51282051282051277</v>
      </c>
      <c r="E55" s="12">
        <f t="shared" si="22"/>
        <v>0.4908675799086758</v>
      </c>
      <c r="F55" s="12">
        <f t="shared" si="22"/>
        <v>0.51732101616628179</v>
      </c>
      <c r="G55" s="12">
        <f t="shared" si="22"/>
        <v>0.50984682713347917</v>
      </c>
      <c r="H55" s="12">
        <f t="shared" si="22"/>
        <v>0.51593323216995446</v>
      </c>
    </row>
    <row r="59" spans="1:8" ht="15">
      <c r="A59" s="29" t="s">
        <v>37</v>
      </c>
      <c r="B59" s="30"/>
      <c r="C59" s="31"/>
    </row>
    <row r="60" spans="1:8" ht="15">
      <c r="A60" s="17" t="s">
        <v>38</v>
      </c>
      <c r="B60" s="17" t="s">
        <v>39</v>
      </c>
      <c r="C60" s="17" t="s">
        <v>40</v>
      </c>
    </row>
    <row r="61" spans="1:8">
      <c r="A61" s="18" t="s">
        <v>1</v>
      </c>
      <c r="B61" s="5" t="str">
        <f>IF(B35&gt;$C$68,"MVP","Extra Practice")</f>
        <v>Extra Practice</v>
      </c>
      <c r="C61" s="5" t="str">
        <f>IF(B39&gt;$C$69,"MVP","Extra Practice")</f>
        <v>Extra Practice</v>
      </c>
    </row>
    <row r="62" spans="1:8">
      <c r="A62" s="18" t="s">
        <v>2</v>
      </c>
      <c r="B62" s="5" t="str">
        <f>IF(C35&gt;$C$68,"MVP","Extra Practice")</f>
        <v>Extra Practice</v>
      </c>
      <c r="C62" s="5" t="str">
        <f>IF(C39&gt;$C$69,"MVP","Extra Practice")</f>
        <v>Extra Practice</v>
      </c>
    </row>
    <row r="63" spans="1:8">
      <c r="A63" s="18" t="s">
        <v>3</v>
      </c>
      <c r="B63" s="5" t="str">
        <f>IF(D35&gt;$C$68,"MVP","Extra Practice")</f>
        <v>Extra Practice</v>
      </c>
      <c r="C63" s="5" t="str">
        <f>IF(D39&gt;$C$69,"MVP","Extra Practice")</f>
        <v>Extra Practice</v>
      </c>
    </row>
    <row r="64" spans="1:8">
      <c r="A64" s="18" t="s">
        <v>4</v>
      </c>
      <c r="B64" s="5" t="str">
        <f>IF(E35&gt;$C$68,"MVP","Extra Practice")</f>
        <v>Extra Practice</v>
      </c>
      <c r="C64" s="5" t="str">
        <f>IF(E39&gt;$C$69,"MVP","Extra Practice")</f>
        <v>Extra Practice</v>
      </c>
    </row>
    <row r="65" spans="1:3">
      <c r="A65" s="18" t="s">
        <v>5</v>
      </c>
      <c r="B65" s="5" t="str">
        <f>IF(F35&gt;$C$68,"MVP","Extra Practice")</f>
        <v>MVP</v>
      </c>
      <c r="C65" s="5" t="str">
        <f>IF(F39&gt;$C$69,"MVP","Extra Practice")</f>
        <v>MVP</v>
      </c>
    </row>
    <row r="66" spans="1:3">
      <c r="A66" s="18" t="s">
        <v>6</v>
      </c>
      <c r="B66" s="5" t="str">
        <f>IF(G35&gt;$C$68,"MVP","Extra Practice")</f>
        <v>Extra Practice</v>
      </c>
      <c r="C66" s="5" t="str">
        <f>IF(G39&gt;$C$69,"MVP","Extra Practice")</f>
        <v>MVP</v>
      </c>
    </row>
    <row r="67" spans="1:3">
      <c r="A67" s="19"/>
      <c r="B67" s="5"/>
      <c r="C67" s="5"/>
    </row>
    <row r="68" spans="1:3">
      <c r="A68" s="19" t="s">
        <v>41</v>
      </c>
      <c r="B68" s="5"/>
      <c r="C68" s="12">
        <v>0.6</v>
      </c>
    </row>
    <row r="69" spans="1:3">
      <c r="A69" s="19" t="s">
        <v>42</v>
      </c>
      <c r="B69" s="5"/>
      <c r="C69" s="12">
        <v>0.4</v>
      </c>
    </row>
  </sheetData>
  <mergeCells count="4">
    <mergeCell ref="A1:H1"/>
    <mergeCell ref="A2:H2"/>
    <mergeCell ref="A34:H34"/>
    <mergeCell ref="A59:C59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2"/>
  <sheetViews>
    <sheetView zoomScaleNormal="100" workbookViewId="0">
      <selection activeCell="B6" sqref="B6"/>
    </sheetView>
  </sheetViews>
  <sheetFormatPr defaultRowHeight="12.75"/>
  <cols>
    <col min="1" max="1" width="22.140625" bestFit="1" customWidth="1"/>
    <col min="2" max="2" width="12.85546875" bestFit="1" customWidth="1"/>
    <col min="3" max="3" width="16.28515625" bestFit="1" customWidth="1"/>
    <col min="4" max="4" width="12.42578125" bestFit="1" customWidth="1"/>
    <col min="5" max="5" width="13.7109375" bestFit="1" customWidth="1"/>
    <col min="6" max="6" width="16.85546875" bestFit="1" customWidth="1"/>
    <col min="7" max="7" width="12" bestFit="1" customWidth="1"/>
    <col min="8" max="8" width="11.140625" bestFit="1" customWidth="1"/>
  </cols>
  <sheetData>
    <row r="2" spans="1:2">
      <c r="A2">
        <v>1</v>
      </c>
      <c r="B2" t="s">
        <v>43</v>
      </c>
    </row>
    <row r="3" spans="1:2">
      <c r="B3" s="1" t="s">
        <v>44</v>
      </c>
    </row>
    <row r="5" spans="1:2">
      <c r="A5">
        <v>2</v>
      </c>
      <c r="B5" t="s">
        <v>45</v>
      </c>
    </row>
    <row r="6" spans="1:2">
      <c r="B6" s="23">
        <f>'Summary Sheet'!H5/6</f>
        <v>46</v>
      </c>
    </row>
    <row r="8" spans="1:2">
      <c r="A8">
        <v>3</v>
      </c>
      <c r="B8" t="s">
        <v>46</v>
      </c>
    </row>
    <row r="9" spans="1:2">
      <c r="B9" s="1" t="s">
        <v>5</v>
      </c>
    </row>
    <row r="11" spans="1:2">
      <c r="A11">
        <v>4</v>
      </c>
      <c r="B11" t="s">
        <v>47</v>
      </c>
    </row>
    <row r="12" spans="1:2">
      <c r="B12" s="1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USD</dc:creator>
  <cp:keywords/>
  <dc:description/>
  <cp:lastModifiedBy>Olanrewaju, Oluwabunmi</cp:lastModifiedBy>
  <cp:revision/>
  <dcterms:created xsi:type="dcterms:W3CDTF">2006-08-14T19:02:24Z</dcterms:created>
  <dcterms:modified xsi:type="dcterms:W3CDTF">2020-12-18T17:41:29Z</dcterms:modified>
  <cp:category/>
  <cp:contentStatus/>
</cp:coreProperties>
</file>